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2. SONAR/Dungeness/Abundance Estimate/"/>
    </mc:Choice>
  </mc:AlternateContent>
  <xr:revisionPtr revIDLastSave="1" documentId="8_{F9CFC2FB-F05F-46CE-9E7F-14492592CBBB}" xr6:coauthVersionLast="47" xr6:coauthVersionMax="47" xr10:uidLastSave="{B7E6B772-67A6-484D-8FD9-18F54F099EBD}"/>
  <bookViews>
    <workbookView xWindow="1410" yWindow="915" windowWidth="25050" windowHeight="12345" xr2:uid="{82960775-3680-4B35-BDC5-72F84BBE20E8}"/>
  </bookViews>
  <sheets>
    <sheet name="2020 shared sonar data" sheetId="1" r:id="rId1"/>
    <sheet name="2020 summary" sheetId="2" r:id="rId2"/>
  </sheets>
  <definedNames>
    <definedName name="_xlnm._FilterDatabase" localSheetId="0" hidden="1">'2020 shared sonar data'!$A$1:$N$318</definedName>
  </definedNames>
  <calcPr calcId="191029"/>
  <pivotCaches>
    <pivotCache cacheId="4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L43" i="2"/>
  <c r="I43" i="2"/>
  <c r="I42" i="2"/>
  <c r="J41" i="2"/>
  <c r="I41" i="2"/>
  <c r="J38" i="2" s="1"/>
  <c r="I40" i="2"/>
  <c r="I39" i="2"/>
  <c r="I38" i="2"/>
  <c r="K29" i="2"/>
  <c r="D29" i="2"/>
  <c r="C29" i="2"/>
  <c r="E29" i="2" s="1"/>
  <c r="B29" i="2"/>
  <c r="K27" i="2"/>
  <c r="E27" i="2"/>
  <c r="K26" i="2"/>
  <c r="E26" i="2"/>
  <c r="K25" i="2"/>
  <c r="E25" i="2"/>
  <c r="Q24" i="2"/>
  <c r="K24" i="2"/>
  <c r="E24" i="2"/>
  <c r="S23" i="2"/>
  <c r="R23" i="2"/>
  <c r="Q23" i="2"/>
  <c r="T23" i="2" s="1"/>
  <c r="K23" i="2"/>
  <c r="E23" i="2"/>
  <c r="S22" i="2"/>
  <c r="R22" i="2"/>
  <c r="Q22" i="2"/>
  <c r="T22" i="2" s="1"/>
  <c r="K22" i="2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Bethany Craig</author>
  </authors>
  <commentList>
    <comment ref="F1" authorId="0" shapeId="0" xr:uid="{A49DEDB0-7B45-40C4-A040-1DDFFDBFE34B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Initials of observer</t>
        </r>
      </text>
    </comment>
    <comment ref="G1" authorId="0" shapeId="0" xr:uid="{8B1C13F1-8213-4DB3-845C-920577B1D89B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Time when you marked fish</t>
        </r>
      </text>
    </comment>
    <comment ref="H1" authorId="0" shapeId="0" xr:uid="{F8E4BC7D-CAA8-4613-8595-AD391E1A2B5D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upstream or
downstream </t>
        </r>
      </text>
    </comment>
    <comment ref="I1" authorId="0" shapeId="0" xr:uid="{4CFF9AD9-624D-40E5-8643-80A97BA67B30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Fish length in cm</t>
        </r>
      </text>
    </comment>
    <comment ref="J1" authorId="0" shapeId="0" xr:uid="{E7B19CB3-ADCC-43BE-90C9-EE7771E283DC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Frame when you marked </t>
        </r>
      </text>
    </comment>
    <comment ref="K1" authorId="0" shapeId="0" xr:uid="{03E8AFF1-F3D7-49A7-B0AA-5E69FE3F6B68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distance from ARIS</t>
        </r>
      </text>
    </comment>
    <comment ref="L1" authorId="0" shapeId="0" xr:uid="{6F573416-B846-402C-9906-B96823779DCC}">
      <text>
        <r>
          <rPr>
            <b/>
            <sz val="9"/>
            <color indexed="81"/>
            <rFont val="Tahoma"/>
            <family val="2"/>
          </rPr>
          <t>Bethany Craig:</t>
        </r>
        <r>
          <rPr>
            <sz val="9"/>
            <color indexed="81"/>
            <rFont val="Tahoma"/>
            <family val="2"/>
          </rPr>
          <t xml:space="preserve">
observer confidence of fish
1 = extremely confident it's a fish &gt;45 cm
2 = somewhat confident it's a fish &gt; 45 cm
3 = object of interest</t>
        </r>
      </text>
    </comment>
  </commentList>
</comments>
</file>

<file path=xl/sharedStrings.xml><?xml version="1.0" encoding="utf-8"?>
<sst xmlns="http://schemas.openxmlformats.org/spreadsheetml/2006/main" count="1567" uniqueCount="94">
  <si>
    <t>Year</t>
  </si>
  <si>
    <t xml:space="preserve">Date </t>
  </si>
  <si>
    <t>Hour</t>
  </si>
  <si>
    <t xml:space="preserve">Full or Partial </t>
  </si>
  <si>
    <t>Review Method</t>
  </si>
  <si>
    <t>Observer</t>
  </si>
  <si>
    <t>Time</t>
  </si>
  <si>
    <t>downstreamirection</t>
  </si>
  <si>
    <t>Length</t>
  </si>
  <si>
    <t>Frame</t>
  </si>
  <si>
    <t>Range</t>
  </si>
  <si>
    <t>Confidence</t>
  </si>
  <si>
    <t>Comments/Notes</t>
  </si>
  <si>
    <t>Flag</t>
  </si>
  <si>
    <t>Full</t>
  </si>
  <si>
    <t>First 30</t>
  </si>
  <si>
    <t>AS</t>
  </si>
  <si>
    <t>upstream</t>
  </si>
  <si>
    <t>BT</t>
  </si>
  <si>
    <t>No Fish</t>
  </si>
  <si>
    <t>downstream</t>
  </si>
  <si>
    <t>drifting slowly DS tail-first</t>
  </si>
  <si>
    <t>No Data</t>
  </si>
  <si>
    <t>Slow drift DS tail-first. Also large object US @23:13:30 then down at 23:14:30 = Not a fish. Beaver/otter? Many of these over course of the season</t>
  </si>
  <si>
    <t>Sonar malfunction. Recording starts again at 0230</t>
  </si>
  <si>
    <t>1 of these 2 fish first noses into sonar zone and quickly drops back @5:25-5:26. Also big object goes DS quickly at 5:10 = Not a fish</t>
  </si>
  <si>
    <t>AS only. BC confirmed yes a fish.</t>
  </si>
  <si>
    <t>Large fish moves US into sonar beam and across obliquely, holds briefly, and falls back again at 08:14-8:15. Does not complete US transit = Not marked per protocol</t>
  </si>
  <si>
    <t>Likely it's this same fish that appears briefly holding in the sonar beam just a couple of minutes later</t>
  </si>
  <si>
    <t>slow drift DS tail-first</t>
  </si>
  <si>
    <t>Large Fish ~85 cm holds for several minutes in the sonar zone from 18:18 - 18:32 (into bottom 1/2-hr time block), but never completes US transit = Not marked per protocol</t>
  </si>
  <si>
    <t>AS only. BC- questionable, but probably a fish.</t>
  </si>
  <si>
    <t>Also large objects US @22:10 then DS again @22:11 = Not a fish.</t>
  </si>
  <si>
    <t>a small fish just under 45cm goes DS @23:25</t>
  </si>
  <si>
    <t>A fish just &lt;45cm holds and moves in the sonar zone 19m out @2:12:30-2:13:20. Not marked per protocol</t>
  </si>
  <si>
    <t>large Fish &gt;70cm noses into sonar beam from 08:09-08:10 then falls back. Not marked per protocol</t>
  </si>
  <si>
    <t>BC added direction</t>
  </si>
  <si>
    <t>Partial</t>
  </si>
  <si>
    <t>Heavy interference from 20:15-20:30</t>
  </si>
  <si>
    <t>BT only. BC confirmed= yes this is a fish</t>
  </si>
  <si>
    <t>Fairly certain these are two fish; one at size measured and a much smaller one moving quickly DS together</t>
  </si>
  <si>
    <t>Small fish maybe Barely &gt;45cm holds in the sonar beam briefly at 12:12 but doesn’t transit US = Not marked per protocol</t>
  </si>
  <si>
    <t>2 large fish nose into sonar beam and hold together from 00:12:45 - 00:13:45 but fall back w/o transiting US = Not marked per protocol</t>
  </si>
  <si>
    <t>Also a couple of objects 45-50cm go DS @1:18 = No way to discern what these are. Likely debris</t>
  </si>
  <si>
    <t>BT only; Difficult to accurately measure this fish due to moving obliquely to sonar</t>
  </si>
  <si>
    <t>Andrew</t>
  </si>
  <si>
    <t>Brent</t>
  </si>
  <si>
    <t>(All)</t>
  </si>
  <si>
    <t>Count of Length</t>
  </si>
  <si>
    <t>Column Labels</t>
  </si>
  <si>
    <t>Row Labels</t>
  </si>
  <si>
    <t>Grand Total</t>
  </si>
  <si>
    <t>Feb</t>
  </si>
  <si>
    <t>29-Feb</t>
  </si>
  <si>
    <t>Mar</t>
  </si>
  <si>
    <t>21-Mar</t>
  </si>
  <si>
    <t>May</t>
  </si>
  <si>
    <t>2-May</t>
  </si>
  <si>
    <t>23-May</t>
  </si>
  <si>
    <t>Jun</t>
  </si>
  <si>
    <t>13-Jun</t>
  </si>
  <si>
    <t>Jul</t>
  </si>
  <si>
    <t>4-Jul</t>
  </si>
  <si>
    <t xml:space="preserve">Table xx. Comparison of fish counts for 6 days of data by the two data reviewers in 2020. </t>
  </si>
  <si>
    <t>Agreed-to fish counts</t>
  </si>
  <si>
    <t>Percent of agreed-to fish counts</t>
  </si>
  <si>
    <t>Date</t>
  </si>
  <si>
    <t>total</t>
  </si>
  <si>
    <t>net</t>
  </si>
  <si>
    <t>notes</t>
  </si>
  <si>
    <t>Number of observers</t>
  </si>
  <si>
    <t>Downstream</t>
  </si>
  <si>
    <t>Upstream</t>
  </si>
  <si>
    <t>Total</t>
  </si>
  <si>
    <t>agreed all fish</t>
  </si>
  <si>
    <t>2 of 2</t>
  </si>
  <si>
    <t>1 of 2</t>
  </si>
  <si>
    <t>agreed all upstream; agreed 6 of 10 downstream</t>
  </si>
  <si>
    <t>Total fish marked</t>
  </si>
  <si>
    <t>agreed all upstream, agreed 1 of 2 downstream</t>
  </si>
  <si>
    <t>agreed on all fish</t>
  </si>
  <si>
    <t>agreed on 12 of 13 upstream</t>
  </si>
  <si>
    <t>Andrew missed one downstream fish on 5/23</t>
  </si>
  <si>
    <t>Brent missed 4 downstream fish on 5/2</t>
  </si>
  <si>
    <t xml:space="preserve">of 42 agreed to fish. </t>
  </si>
  <si>
    <t>Length comparisons</t>
  </si>
  <si>
    <t>AS-BT</t>
  </si>
  <si>
    <t>Average</t>
  </si>
  <si>
    <t>24 of 42 fish Brent measured as larger than Andrew</t>
  </si>
  <si>
    <t>On average 2.9 cm larger, but huge variability</t>
  </si>
  <si>
    <t>STD DEV</t>
  </si>
  <si>
    <t>2.9 cm +/- 9.1 cm</t>
  </si>
  <si>
    <t>11 fish different by double digits</t>
  </si>
  <si>
    <t>26% highly variable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</si>
</sst>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h]:mm:ss;@"/>
    <numFmt numFmtId="166" formatCode="0.0"/>
    <numFmt numFmtId="167" formatCode="m/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0" fontId="2" fillId="0" borderId="0" xfId="0" applyFont="1"/>
    <xf numFmtId="14" fontId="0" fillId="2" borderId="0" xfId="0" applyNumberFormat="1" applyFill="1"/>
    <xf numFmtId="164" fontId="0" fillId="0" borderId="0" xfId="0" applyNumberFormat="1"/>
    <xf numFmtId="21" fontId="0" fillId="2" borderId="0" xfId="0" applyNumberFormat="1" applyFill="1"/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0" xfId="0" applyNumberFormat="1"/>
    <xf numFmtId="14" fontId="0" fillId="0" borderId="0" xfId="0" applyNumberFormat="1"/>
    <xf numFmtId="21" fontId="0" fillId="3" borderId="0" xfId="0" applyNumberFormat="1" applyFill="1"/>
    <xf numFmtId="0" fontId="0" fillId="3" borderId="0" xfId="0" applyFill="1"/>
    <xf numFmtId="166" fontId="0" fillId="3" borderId="0" xfId="0" applyNumberFormat="1" applyFill="1"/>
    <xf numFmtId="0" fontId="3" fillId="0" borderId="0" xfId="0" applyFont="1"/>
    <xf numFmtId="166" fontId="3" fillId="0" borderId="0" xfId="0" applyNumberFormat="1" applyFont="1"/>
    <xf numFmtId="14" fontId="0" fillId="4" borderId="0" xfId="0" applyNumberFormat="1" applyFill="1"/>
    <xf numFmtId="21" fontId="0" fillId="5" borderId="0" xfId="0" applyNumberFormat="1" applyFill="1"/>
    <xf numFmtId="0" fontId="0" fillId="5" borderId="0" xfId="0" applyFill="1"/>
    <xf numFmtId="21" fontId="0" fillId="4" borderId="0" xfId="0" applyNumberFormat="1" applyFill="1"/>
    <xf numFmtId="0" fontId="0" fillId="4" borderId="0" xfId="0" applyFill="1"/>
    <xf numFmtId="166" fontId="0" fillId="5" borderId="0" xfId="0" applyNumberFormat="1" applyFill="1"/>
    <xf numFmtId="166" fontId="0" fillId="4" borderId="0" xfId="0" applyNumberFormat="1" applyFill="1"/>
    <xf numFmtId="0" fontId="1" fillId="0" borderId="0" xfId="0" applyFont="1"/>
    <xf numFmtId="2" fontId="3" fillId="0" borderId="0" xfId="0" applyNumberFormat="1" applyFont="1"/>
    <xf numFmtId="21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3" fillId="5" borderId="0" xfId="0" applyFont="1" applyFill="1"/>
    <xf numFmtId="21" fontId="0" fillId="7" borderId="0" xfId="0" applyNumberFormat="1" applyFill="1"/>
    <xf numFmtId="166" fontId="0" fillId="7" borderId="0" xfId="0" applyNumberFormat="1" applyFill="1"/>
    <xf numFmtId="21" fontId="0" fillId="0" borderId="0" xfId="0" applyNumberFormat="1"/>
    <xf numFmtId="0" fontId="0" fillId="0" borderId="0" xfId="0" applyAlignment="1">
      <alignment horizontal="center"/>
    </xf>
    <xf numFmtId="14" fontId="0" fillId="9" borderId="0" xfId="0" applyNumberFormat="1" applyFill="1"/>
    <xf numFmtId="21" fontId="0" fillId="9" borderId="0" xfId="0" applyNumberFormat="1" applyFill="1"/>
    <xf numFmtId="0" fontId="0" fillId="9" borderId="0" xfId="0" applyFill="1"/>
    <xf numFmtId="166" fontId="0" fillId="9" borderId="0" xfId="0" applyNumberFormat="1" applyFill="1"/>
    <xf numFmtId="21" fontId="0" fillId="10" borderId="0" xfId="0" applyNumberFormat="1" applyFill="1"/>
    <xf numFmtId="0" fontId="0" fillId="10" borderId="0" xfId="0" applyFill="1"/>
    <xf numFmtId="166" fontId="0" fillId="10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0/2020%20Dungeness%20SONAR%20data_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bethany_craig_dfw_wa_gov/Documents/1.%20Puget%20Sound%20Steelhead/2.%20SONAR/Dungeness/2020/2020%20Dungeness%20SONAR%20data_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4581.315709722221" createdVersion="7" refreshedVersion="7" minRefreshableVersion="3" recordCount="184" xr:uid="{3210E3A9-9420-4683-BD54-5BF83C4675A6}">
  <cacheSource type="worksheet">
    <worksheetSource ref="A1:N185" sheet="AS shared days" r:id="rId2"/>
  </cacheSource>
  <cacheFields count="15">
    <cacheField name="Year" numFmtId="0">
      <sharedItems containsSemiMixedTypes="0" containsString="0" containsNumber="1" containsInteger="1" minValue="2020" maxValue="2020"/>
    </cacheField>
    <cacheField name="Date " numFmtId="14">
      <sharedItems containsSemiMixedTypes="0" containsNonDate="0" containsDate="1" containsString="0" minDate="2020-02-29T00:00:00" maxDate="2020-07-05T00:00:00" count="7">
        <d v="2020-02-29T00:00:00"/>
        <d v="2020-03-21T00:00:00"/>
        <d v="2020-04-11T00:00:00"/>
        <d v="2020-05-02T00:00:00"/>
        <d v="2020-05-23T00:00:00"/>
        <d v="2020-06-13T00:00:00"/>
        <d v="2020-07-04T00:00:00"/>
      </sharedItems>
      <fieldGroup par="14" base="1">
        <rangePr groupBy="days" startDate="2020-02-29T00:00:00" endDate="2020-07-05T00:00:00"/>
        <groupItems count="368">
          <s v="&lt;2/2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5/2020"/>
        </groupItems>
      </fieldGroup>
    </cacheField>
    <cacheField name="Hour" numFmtId="164">
      <sharedItems containsSemiMixedTypes="0" containsNonDate="0" containsDate="1" containsString="0" minDate="1900-01-14T00:00:00" maxDate="1900-01-15T00:00:00"/>
    </cacheField>
    <cacheField name="Full or Partial " numFmtId="0">
      <sharedItems/>
    </cacheField>
    <cacheField name="Review Method" numFmtId="0">
      <sharedItems/>
    </cacheField>
    <cacheField name="Observer" numFmtId="0">
      <sharedItems/>
    </cacheField>
    <cacheField name="Time" numFmtId="0">
      <sharedItems containsDate="1" containsMixedTypes="1" minDate="1899-12-30T00:26:26" maxDate="1899-12-30T23:25:45"/>
    </cacheField>
    <cacheField name="downstreamirection" numFmtId="0">
      <sharedItems containsBlank="1" count="3">
        <s v="upstream"/>
        <m/>
        <s v="downstream"/>
      </sharedItems>
    </cacheField>
    <cacheField name="Length" numFmtId="0">
      <sharedItems containsString="0" containsBlank="1" containsNumber="1" minValue="38.1" maxValue="90" count="46">
        <n v="67.099999999999994"/>
        <m/>
        <n v="38.1"/>
        <n v="49.4"/>
        <n v="71.5"/>
        <n v="54.9"/>
        <n v="53.6"/>
        <n v="54.4"/>
        <n v="72.5"/>
        <n v="61.2"/>
        <n v="77.7"/>
        <n v="62.2"/>
        <n v="73.599999999999994"/>
        <n v="48.7"/>
        <n v="62.9"/>
        <n v="75.599999999999994"/>
        <n v="75"/>
        <n v="44.5"/>
        <n v="48.8"/>
        <n v="59.6"/>
        <n v="78"/>
        <n v="67.400000000000006"/>
        <n v="66.900000000000006"/>
        <n v="54.3"/>
        <n v="77"/>
        <n v="62.3"/>
        <n v="44.4"/>
        <n v="59.9"/>
        <n v="47.1"/>
        <n v="48.4"/>
        <n v="72"/>
        <n v="53.7"/>
        <n v="61.7"/>
        <n v="55.9"/>
        <n v="79.599999999999994"/>
        <n v="90"/>
        <n v="89.6"/>
        <n v="88.7"/>
        <n v="85.7"/>
        <n v="89.3"/>
        <n v="63.3"/>
        <n v="82.6"/>
        <n v="84.9"/>
        <n v="82.4"/>
        <n v="76.099999999999994"/>
        <n v="84.3"/>
      </sharedItems>
    </cacheField>
    <cacheField name="Frame" numFmtId="0">
      <sharedItems containsString="0" containsBlank="1" containsNumber="1" containsInteger="1" minValue="50" maxValue="4964"/>
    </cacheField>
    <cacheField name="Range" numFmtId="0">
      <sharedItems containsString="0" containsBlank="1" containsNumber="1" minValue="3.45" maxValue="19.59"/>
    </cacheField>
    <cacheField name="Confidence" numFmtId="0">
      <sharedItems containsString="0" containsBlank="1" containsNumber="1" containsInteger="1" minValue="1" maxValue="1" count="2">
        <n v="1"/>
        <m/>
      </sharedItems>
    </cacheField>
    <cacheField name="Comments/Notes" numFmtId="0">
      <sharedItems containsBlank="1"/>
    </cacheField>
    <cacheField name="Flag" numFmtId="0">
      <sharedItems containsNonDate="0" containsString="0" containsBlank="1"/>
    </cacheField>
    <cacheField name="Months" numFmtId="0" databaseField="0">
      <fieldGroup base="1">
        <rangePr groupBy="months" startDate="2020-02-29T00:00:00" endDate="2020-07-05T00:00:00"/>
        <groupItems count="14">
          <s v="&lt;2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Bethany E (DFW)" refreshedDate="44581.315154861113" createdVersion="7" refreshedVersion="7" minRefreshableVersion="3" recordCount="181" xr:uid="{C6EBE7C6-4B15-4CBB-B1D9-DFA3B297A9C9}">
  <cacheSource type="worksheet">
    <worksheetSource ref="A1:N182" sheet="BT shared days" r:id="rId2"/>
  </cacheSource>
  <cacheFields count="15">
    <cacheField name="Year" numFmtId="0">
      <sharedItems containsSemiMixedTypes="0" containsString="0" containsNumber="1" containsInteger="1" minValue="2020" maxValue="2020"/>
    </cacheField>
    <cacheField name="Date" numFmtId="14">
      <sharedItems containsSemiMixedTypes="0" containsNonDate="0" containsDate="1" containsString="0" minDate="2020-02-29T00:00:00" maxDate="2020-07-05T00:00:00" count="7">
        <d v="2020-02-29T00:00:00"/>
        <d v="2020-03-21T00:00:00"/>
        <d v="2020-04-11T00:00:00"/>
        <d v="2020-05-02T00:00:00"/>
        <d v="2020-05-23T00:00:00"/>
        <d v="2020-06-13T00:00:00"/>
        <d v="2020-07-04T00:00:00"/>
      </sharedItems>
      <fieldGroup par="14" base="1">
        <rangePr groupBy="days" startDate="2020-02-29T00:00:00" endDate="2020-07-05T00:00:00"/>
        <groupItems count="368">
          <s v="&lt;2/2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5/2020"/>
        </groupItems>
      </fieldGroup>
    </cacheField>
    <cacheField name="Hour" numFmtId="164">
      <sharedItems containsSemiMixedTypes="0" containsNonDate="0" containsDate="1" containsString="0" minDate="1899-12-30T01:00:00" maxDate="1900-01-15T00:00:00"/>
    </cacheField>
    <cacheField name="Data Recorded" numFmtId="0">
      <sharedItems/>
    </cacheField>
    <cacheField name="Data Reviewed" numFmtId="0">
      <sharedItems/>
    </cacheField>
    <cacheField name="Observer" numFmtId="0">
      <sharedItems/>
    </cacheField>
    <cacheField name="Time" numFmtId="0">
      <sharedItems containsDate="1" containsBlank="1" containsMixedTypes="1" minDate="1899-12-30T01:02:12" maxDate="1899-12-30T23:25:04"/>
    </cacheField>
    <cacheField name="Direction" numFmtId="0">
      <sharedItems containsBlank="1" count="3">
        <s v="upstream"/>
        <m/>
        <s v="downstream"/>
      </sharedItems>
    </cacheField>
    <cacheField name="Length" numFmtId="166">
      <sharedItems containsString="0" containsBlank="1" containsNumber="1" minValue="45.6" maxValue="91.1" count="45">
        <n v="68.7"/>
        <m/>
        <n v="45.6"/>
        <n v="51.5"/>
        <n v="72.400000000000006"/>
        <n v="57.3"/>
        <n v="61.6"/>
        <n v="59.5"/>
        <n v="69.3"/>
        <n v="70.099999999999994"/>
        <n v="59.1"/>
        <n v="75.8"/>
        <n v="61.9"/>
        <n v="70.599999999999994"/>
        <n v="52.7"/>
        <n v="75.599999999999994"/>
        <n v="76.5"/>
        <n v="70.8"/>
        <n v="60"/>
        <n v="77.8"/>
        <n v="82.8"/>
        <n v="59.6"/>
        <n v="83.9"/>
        <n v="75.3"/>
        <n v="74.7"/>
        <n v="68.400000000000006"/>
        <n v="62.4"/>
        <n v="82.1"/>
        <n v="73.599999999999994"/>
        <n v="67"/>
        <n v="49.3"/>
        <n v="48.6"/>
        <n v="74.400000000000006"/>
        <n v="83.7"/>
        <n v="87.7"/>
        <n v="91.1"/>
        <n v="84"/>
        <n v="74.3"/>
        <n v="75.2"/>
        <n v="67.5"/>
        <n v="86.8"/>
        <n v="77.2"/>
        <n v="83.4"/>
        <n v="72.900000000000006"/>
        <n v="77.5"/>
      </sharedItems>
    </cacheField>
    <cacheField name="Frame" numFmtId="0">
      <sharedItems containsString="0" containsBlank="1" containsNumber="1" containsInteger="1" minValue="65" maxValue="4979"/>
    </cacheField>
    <cacheField name="Range" numFmtId="2">
      <sharedItems containsString="0" containsBlank="1" containsNumber="1" minValue="3.29" maxValue="20.54"/>
    </cacheField>
    <cacheField name="Confidence" numFmtId="0">
      <sharedItems containsString="0" containsBlank="1" containsNumber="1" containsInteger="1" minValue="1" maxValue="2" count="3">
        <n v="1"/>
        <m/>
        <n v="2"/>
      </sharedItems>
    </cacheField>
    <cacheField name="Comments/Notes" numFmtId="0">
      <sharedItems containsBlank="1"/>
    </cacheField>
    <cacheField name="Flag" numFmtId="0">
      <sharedItems containsNonDate="0" containsString="0" containsBlank="1"/>
    </cacheField>
    <cacheField name="Months" numFmtId="0" databaseField="0">
      <fieldGroup base="1">
        <rangePr groupBy="months" startDate="2020-02-29T00:00:00" endDate="2020-07-05T00:00:00"/>
        <groupItems count="14">
          <s v="&lt;2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2020"/>
    <x v="0"/>
    <d v="1900-01-14T00:00:00"/>
    <s v="Full"/>
    <s v="First 30"/>
    <s v="AS"/>
    <d v="1899-12-30T00:26:26"/>
    <x v="0"/>
    <x v="0"/>
    <n v="4521"/>
    <n v="19.59"/>
    <x v="0"/>
    <m/>
    <m/>
  </r>
  <r>
    <n v="2020"/>
    <x v="0"/>
    <d v="1900-01-14T01:00:00"/>
    <s v="Full"/>
    <s v="First 30"/>
    <s v="AS"/>
    <s v="No Fish"/>
    <x v="1"/>
    <x v="1"/>
    <m/>
    <m/>
    <x v="1"/>
    <m/>
    <m/>
  </r>
  <r>
    <n v="2020"/>
    <x v="0"/>
    <d v="1900-01-14T02:00:00"/>
    <s v="Full"/>
    <s v="First 30"/>
    <s v="AS"/>
    <s v="No Fish"/>
    <x v="1"/>
    <x v="1"/>
    <m/>
    <m/>
    <x v="1"/>
    <m/>
    <m/>
  </r>
  <r>
    <n v="2020"/>
    <x v="0"/>
    <d v="1900-01-14T03:00:00"/>
    <s v="Full"/>
    <s v="First 30"/>
    <s v="AS"/>
    <s v="No Fish"/>
    <x v="1"/>
    <x v="1"/>
    <m/>
    <m/>
    <x v="1"/>
    <m/>
    <m/>
  </r>
  <r>
    <n v="2020"/>
    <x v="0"/>
    <d v="1900-01-14T04:00:00"/>
    <s v="Full"/>
    <s v="First 30"/>
    <s v="AS"/>
    <s v="No Fish"/>
    <x v="1"/>
    <x v="1"/>
    <m/>
    <m/>
    <x v="1"/>
    <m/>
    <m/>
  </r>
  <r>
    <n v="2020"/>
    <x v="0"/>
    <d v="1900-01-14T05:00:00"/>
    <s v="Full"/>
    <s v="First 30"/>
    <s v="AS"/>
    <s v="No Fish"/>
    <x v="1"/>
    <x v="1"/>
    <m/>
    <m/>
    <x v="1"/>
    <m/>
    <m/>
  </r>
  <r>
    <n v="2020"/>
    <x v="0"/>
    <d v="1900-01-14T06:00:00"/>
    <s v="Full"/>
    <s v="First 30"/>
    <s v="AS"/>
    <s v="No Fish"/>
    <x v="1"/>
    <x v="1"/>
    <m/>
    <m/>
    <x v="1"/>
    <m/>
    <m/>
  </r>
  <r>
    <n v="2020"/>
    <x v="0"/>
    <d v="1900-01-14T07:00:00"/>
    <s v="Full"/>
    <s v="First 30"/>
    <s v="AS"/>
    <s v="No Fish"/>
    <x v="1"/>
    <x v="1"/>
    <m/>
    <m/>
    <x v="1"/>
    <m/>
    <m/>
  </r>
  <r>
    <n v="2020"/>
    <x v="0"/>
    <d v="1900-01-14T08:00:00"/>
    <s v="Full"/>
    <s v="First 30"/>
    <s v="AS"/>
    <s v="No Fish"/>
    <x v="1"/>
    <x v="1"/>
    <m/>
    <m/>
    <x v="1"/>
    <m/>
    <m/>
  </r>
  <r>
    <n v="2020"/>
    <x v="0"/>
    <d v="1900-01-14T09:00:00"/>
    <s v="Full"/>
    <s v="First 30"/>
    <s v="AS"/>
    <s v="No Fish"/>
    <x v="1"/>
    <x v="1"/>
    <m/>
    <m/>
    <x v="1"/>
    <m/>
    <m/>
  </r>
  <r>
    <n v="2020"/>
    <x v="0"/>
    <d v="1900-01-14T10:00:00"/>
    <s v="Full"/>
    <s v="First 30"/>
    <s v="AS"/>
    <s v="No Fish"/>
    <x v="1"/>
    <x v="1"/>
    <m/>
    <m/>
    <x v="1"/>
    <m/>
    <m/>
  </r>
  <r>
    <n v="2020"/>
    <x v="0"/>
    <d v="1900-01-14T11:00:00"/>
    <s v="Full"/>
    <s v="First 30"/>
    <s v="AS"/>
    <s v="No Fish"/>
    <x v="1"/>
    <x v="1"/>
    <m/>
    <m/>
    <x v="1"/>
    <m/>
    <m/>
  </r>
  <r>
    <n v="2020"/>
    <x v="0"/>
    <d v="1900-01-14T12:00:00"/>
    <s v="Full"/>
    <s v="First 30"/>
    <s v="AS"/>
    <s v="No Fish"/>
    <x v="1"/>
    <x v="1"/>
    <m/>
    <m/>
    <x v="1"/>
    <m/>
    <m/>
  </r>
  <r>
    <n v="2020"/>
    <x v="0"/>
    <d v="1900-01-14T13:00:00"/>
    <s v="Full"/>
    <s v="First 30"/>
    <s v="AS"/>
    <s v="No Fish"/>
    <x v="1"/>
    <x v="1"/>
    <m/>
    <m/>
    <x v="1"/>
    <m/>
    <m/>
  </r>
  <r>
    <n v="2020"/>
    <x v="0"/>
    <d v="1900-01-14T14:00:00"/>
    <s v="Full"/>
    <s v="First 30"/>
    <s v="AS"/>
    <s v="No Fish"/>
    <x v="1"/>
    <x v="1"/>
    <m/>
    <m/>
    <x v="1"/>
    <m/>
    <m/>
  </r>
  <r>
    <n v="2020"/>
    <x v="0"/>
    <d v="1900-01-14T15:00:00"/>
    <s v="Full"/>
    <s v="First 30"/>
    <s v="AS"/>
    <s v="No Fish"/>
    <x v="1"/>
    <x v="1"/>
    <m/>
    <m/>
    <x v="1"/>
    <m/>
    <m/>
  </r>
  <r>
    <n v="2020"/>
    <x v="0"/>
    <d v="1900-01-14T16:00:00"/>
    <s v="Full"/>
    <s v="First 30"/>
    <s v="AS"/>
    <s v="No Fish"/>
    <x v="1"/>
    <x v="1"/>
    <m/>
    <m/>
    <x v="1"/>
    <m/>
    <m/>
  </r>
  <r>
    <n v="2020"/>
    <x v="0"/>
    <d v="1900-01-14T17:00:00"/>
    <s v="Full"/>
    <s v="First 30"/>
    <s v="AS"/>
    <s v="No Fish"/>
    <x v="1"/>
    <x v="1"/>
    <m/>
    <m/>
    <x v="1"/>
    <m/>
    <m/>
  </r>
  <r>
    <n v="2020"/>
    <x v="0"/>
    <d v="1900-01-14T18:00:00"/>
    <s v="Full"/>
    <s v="First 30"/>
    <s v="AS"/>
    <s v="No Fish"/>
    <x v="1"/>
    <x v="1"/>
    <m/>
    <m/>
    <x v="1"/>
    <m/>
    <m/>
  </r>
  <r>
    <n v="2020"/>
    <x v="0"/>
    <d v="1900-01-14T19:00:00"/>
    <s v="Full"/>
    <s v="First 30"/>
    <s v="AS"/>
    <d v="1899-12-30T19:24:36"/>
    <x v="0"/>
    <x v="2"/>
    <n v="4207"/>
    <n v="12.95"/>
    <x v="0"/>
    <m/>
    <m/>
  </r>
  <r>
    <n v="2020"/>
    <x v="0"/>
    <d v="1900-01-14T20:00:00"/>
    <s v="Full"/>
    <s v="First 30"/>
    <s v="AS"/>
    <d v="1899-12-30T20:00:19"/>
    <x v="0"/>
    <x v="3"/>
    <n v="50"/>
    <n v="13.94"/>
    <x v="0"/>
    <m/>
    <m/>
  </r>
  <r>
    <n v="2020"/>
    <x v="0"/>
    <d v="1900-01-14T21:00:00"/>
    <s v="Full"/>
    <s v="First 30"/>
    <s v="AS"/>
    <d v="1899-12-30T21:10:07"/>
    <x v="0"/>
    <x v="4"/>
    <n v="1763"/>
    <n v="12.04"/>
    <x v="0"/>
    <m/>
    <m/>
  </r>
  <r>
    <n v="2020"/>
    <x v="0"/>
    <d v="1900-01-14T22:00:00"/>
    <s v="Full"/>
    <s v="First 30"/>
    <s v="AS"/>
    <d v="1899-12-30T22:27:54"/>
    <x v="0"/>
    <x v="5"/>
    <n v="4791"/>
    <n v="4.5599999999999996"/>
    <x v="0"/>
    <m/>
    <m/>
  </r>
  <r>
    <n v="2020"/>
    <x v="0"/>
    <d v="1900-01-14T22:00:00"/>
    <s v="Full"/>
    <s v="First 30"/>
    <s v="AS"/>
    <d v="1899-12-30T22:28:34"/>
    <x v="2"/>
    <x v="6"/>
    <n v="4906"/>
    <n v="5.74"/>
    <x v="0"/>
    <m/>
    <m/>
  </r>
  <r>
    <n v="2020"/>
    <x v="0"/>
    <d v="1900-01-14T22:00:00"/>
    <s v="Full"/>
    <s v="First 30"/>
    <s v="AS"/>
    <d v="1899-12-30T22:28:54"/>
    <x v="0"/>
    <x v="7"/>
    <n v="4964"/>
    <n v="3.45"/>
    <x v="0"/>
    <m/>
    <m/>
  </r>
  <r>
    <n v="2020"/>
    <x v="0"/>
    <d v="1900-01-14T23:00:00"/>
    <s v="Full"/>
    <s v="First 30"/>
    <s v="AS"/>
    <s v="No Fish"/>
    <x v="1"/>
    <x v="1"/>
    <m/>
    <m/>
    <x v="1"/>
    <m/>
    <m/>
  </r>
  <r>
    <n v="2020"/>
    <x v="1"/>
    <d v="1900-01-14T00:00:00"/>
    <s v="No Data"/>
    <s v="No Data"/>
    <s v="AS"/>
    <s v="No Data"/>
    <x v="1"/>
    <x v="1"/>
    <m/>
    <m/>
    <x v="1"/>
    <m/>
    <m/>
  </r>
  <r>
    <n v="2020"/>
    <x v="1"/>
    <d v="1900-01-14T01:00:00"/>
    <s v="No Data"/>
    <s v="No Data"/>
    <s v="AS"/>
    <s v="No Data"/>
    <x v="1"/>
    <x v="1"/>
    <m/>
    <m/>
    <x v="1"/>
    <m/>
    <m/>
  </r>
  <r>
    <n v="2020"/>
    <x v="1"/>
    <d v="1900-01-14T02:00:00"/>
    <s v="No Data"/>
    <s v="No Data"/>
    <s v="AS"/>
    <s v="No Data"/>
    <x v="1"/>
    <x v="1"/>
    <m/>
    <m/>
    <x v="1"/>
    <m/>
    <m/>
  </r>
  <r>
    <n v="2020"/>
    <x v="1"/>
    <d v="1900-01-14T03:00:00"/>
    <s v="No Data"/>
    <s v="No Data"/>
    <s v="AS"/>
    <s v="No Data"/>
    <x v="1"/>
    <x v="1"/>
    <m/>
    <m/>
    <x v="1"/>
    <m/>
    <m/>
  </r>
  <r>
    <n v="2020"/>
    <x v="1"/>
    <d v="1900-01-14T04:00:00"/>
    <s v="No Data"/>
    <s v="No Data"/>
    <s v="AS"/>
    <s v="No Data"/>
    <x v="1"/>
    <x v="1"/>
    <m/>
    <m/>
    <x v="1"/>
    <m/>
    <m/>
  </r>
  <r>
    <n v="2020"/>
    <x v="1"/>
    <d v="1900-01-14T05:00:00"/>
    <s v="No Data"/>
    <s v="No Data"/>
    <s v="AS"/>
    <s v="No Data"/>
    <x v="1"/>
    <x v="1"/>
    <m/>
    <m/>
    <x v="1"/>
    <m/>
    <m/>
  </r>
  <r>
    <n v="2020"/>
    <x v="1"/>
    <d v="1900-01-14T06:00:00"/>
    <s v="No Data"/>
    <s v="No Data"/>
    <s v="AS"/>
    <s v="No Data"/>
    <x v="1"/>
    <x v="1"/>
    <m/>
    <m/>
    <x v="1"/>
    <m/>
    <m/>
  </r>
  <r>
    <n v="2020"/>
    <x v="1"/>
    <d v="1900-01-14T07:00:00"/>
    <s v="No Data"/>
    <s v="No Data"/>
    <s v="AS"/>
    <s v="No Data"/>
    <x v="1"/>
    <x v="1"/>
    <m/>
    <m/>
    <x v="1"/>
    <m/>
    <m/>
  </r>
  <r>
    <n v="2020"/>
    <x v="1"/>
    <d v="1900-01-14T08:00:00"/>
    <s v="No Data"/>
    <s v="No Data"/>
    <s v="AS"/>
    <s v="No Data"/>
    <x v="1"/>
    <x v="1"/>
    <m/>
    <m/>
    <x v="1"/>
    <m/>
    <m/>
  </r>
  <r>
    <n v="2020"/>
    <x v="1"/>
    <d v="1900-01-14T09:00:00"/>
    <s v="No Data"/>
    <s v="No Data"/>
    <s v="AS"/>
    <s v="No Data"/>
    <x v="1"/>
    <x v="1"/>
    <m/>
    <m/>
    <x v="1"/>
    <m/>
    <m/>
  </r>
  <r>
    <n v="2020"/>
    <x v="1"/>
    <d v="1900-01-14T10:00:00"/>
    <s v="No Data"/>
    <s v="No Data"/>
    <s v="AS"/>
    <s v="No Data"/>
    <x v="1"/>
    <x v="1"/>
    <m/>
    <m/>
    <x v="1"/>
    <m/>
    <m/>
  </r>
  <r>
    <n v="2020"/>
    <x v="1"/>
    <d v="1900-01-14T11:00:00"/>
    <s v="No Data"/>
    <s v="No Data"/>
    <s v="AS"/>
    <s v="No Data"/>
    <x v="1"/>
    <x v="1"/>
    <m/>
    <m/>
    <x v="1"/>
    <m/>
    <m/>
  </r>
  <r>
    <n v="2020"/>
    <x v="1"/>
    <d v="1900-01-14T12:00:00"/>
    <s v="Full"/>
    <s v="First 30"/>
    <s v="AS"/>
    <s v="No Fish"/>
    <x v="1"/>
    <x v="1"/>
    <m/>
    <m/>
    <x v="1"/>
    <m/>
    <m/>
  </r>
  <r>
    <n v="2020"/>
    <x v="1"/>
    <d v="1900-01-14T13:00:00"/>
    <s v="Full"/>
    <s v="First 30"/>
    <s v="AS"/>
    <s v="No Fish"/>
    <x v="1"/>
    <x v="1"/>
    <m/>
    <m/>
    <x v="1"/>
    <m/>
    <m/>
  </r>
  <r>
    <n v="2020"/>
    <x v="1"/>
    <d v="1900-01-14T14:00:00"/>
    <s v="Full"/>
    <s v="First 30"/>
    <s v="AS"/>
    <s v="No Fish"/>
    <x v="1"/>
    <x v="1"/>
    <m/>
    <m/>
    <x v="1"/>
    <m/>
    <m/>
  </r>
  <r>
    <n v="2020"/>
    <x v="1"/>
    <d v="1900-01-14T15:00:00"/>
    <s v="Full"/>
    <s v="First 30"/>
    <s v="AS"/>
    <s v="No Fish"/>
    <x v="1"/>
    <x v="1"/>
    <m/>
    <m/>
    <x v="1"/>
    <m/>
    <m/>
  </r>
  <r>
    <n v="2020"/>
    <x v="1"/>
    <d v="1900-01-14T16:00:00"/>
    <s v="Full"/>
    <s v="First 30"/>
    <s v="AS"/>
    <s v="No Fish"/>
    <x v="1"/>
    <x v="1"/>
    <m/>
    <m/>
    <x v="1"/>
    <m/>
    <m/>
  </r>
  <r>
    <n v="2020"/>
    <x v="1"/>
    <d v="1900-01-14T17:00:00"/>
    <s v="Full"/>
    <s v="First 30"/>
    <s v="AS"/>
    <s v="No Fish"/>
    <x v="1"/>
    <x v="1"/>
    <m/>
    <m/>
    <x v="1"/>
    <m/>
    <m/>
  </r>
  <r>
    <n v="2020"/>
    <x v="1"/>
    <d v="1900-01-14T18:00:00"/>
    <s v="Full"/>
    <s v="First 30"/>
    <s v="AS"/>
    <s v="No Fish"/>
    <x v="1"/>
    <x v="1"/>
    <m/>
    <m/>
    <x v="1"/>
    <m/>
    <m/>
  </r>
  <r>
    <n v="2020"/>
    <x v="1"/>
    <d v="1900-01-14T19:00:00"/>
    <s v="Full"/>
    <s v="First 30"/>
    <s v="AS"/>
    <d v="1899-12-30T19:14:24"/>
    <x v="0"/>
    <x v="8"/>
    <n v="2512"/>
    <n v="7.24"/>
    <x v="0"/>
    <m/>
    <m/>
  </r>
  <r>
    <n v="2020"/>
    <x v="1"/>
    <d v="1900-01-14T19:00:00"/>
    <s v="Full"/>
    <s v="First 30"/>
    <s v="AS"/>
    <d v="1899-12-30T19:14:27"/>
    <x v="0"/>
    <x v="4"/>
    <n v="2522"/>
    <n v="7.85"/>
    <x v="0"/>
    <m/>
    <m/>
  </r>
  <r>
    <n v="2020"/>
    <x v="1"/>
    <d v="1900-01-14T20:00:00"/>
    <s v="Full"/>
    <s v="First 30"/>
    <s v="AS"/>
    <d v="1899-12-30T20:05:23"/>
    <x v="0"/>
    <x v="9"/>
    <n v="931"/>
    <n v="5.72"/>
    <x v="0"/>
    <m/>
    <m/>
  </r>
  <r>
    <n v="2020"/>
    <x v="1"/>
    <d v="1900-01-14T20:00:00"/>
    <s v="Full"/>
    <s v="First 30"/>
    <s v="AS"/>
    <d v="1899-12-30T20:17:54"/>
    <x v="0"/>
    <x v="10"/>
    <n v="3109"/>
    <n v="10.18"/>
    <x v="0"/>
    <m/>
    <m/>
  </r>
  <r>
    <n v="2020"/>
    <x v="1"/>
    <d v="1900-01-14T21:00:00"/>
    <s v="Full"/>
    <s v="First 30"/>
    <s v="AS"/>
    <d v="1899-12-30T21:05:55"/>
    <x v="0"/>
    <x v="11"/>
    <n v="1022"/>
    <n v="18.440000000000001"/>
    <x v="0"/>
    <m/>
    <m/>
  </r>
  <r>
    <n v="2020"/>
    <x v="1"/>
    <d v="1900-01-14T21:00:00"/>
    <s v="Full"/>
    <s v="First 30"/>
    <s v="AS"/>
    <d v="1899-12-30T21:21:34"/>
    <x v="2"/>
    <x v="12"/>
    <n v="3740"/>
    <n v="6.83"/>
    <x v="0"/>
    <m/>
    <m/>
  </r>
  <r>
    <n v="2020"/>
    <x v="1"/>
    <d v="1900-01-14T22:00:00"/>
    <s v="Full"/>
    <s v="First 30"/>
    <s v="AS"/>
    <s v="No Fish"/>
    <x v="1"/>
    <x v="1"/>
    <m/>
    <m/>
    <x v="1"/>
    <m/>
    <m/>
  </r>
  <r>
    <n v="2020"/>
    <x v="1"/>
    <d v="1900-01-14T23:00:00"/>
    <s v="Full"/>
    <s v="First 30"/>
    <s v="AS"/>
    <d v="1899-12-30T23:10:27"/>
    <x v="2"/>
    <x v="13"/>
    <n v="1833"/>
    <n v="17.98"/>
    <x v="0"/>
    <m/>
    <m/>
  </r>
  <r>
    <n v="2020"/>
    <x v="2"/>
    <d v="1900-01-14T00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1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2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3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4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5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6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7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8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09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0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1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2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3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4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5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6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7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8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19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20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21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22:00:00"/>
    <s v="No Data"/>
    <s v="No Data"/>
    <s v="AS"/>
    <s v="No Data"/>
    <x v="1"/>
    <x v="1"/>
    <m/>
    <m/>
    <x v="1"/>
    <s v="Sonar out. Agency-mandated Covid lockdown"/>
    <m/>
  </r>
  <r>
    <n v="2020"/>
    <x v="2"/>
    <d v="1900-01-14T23:00:00"/>
    <s v="No Data"/>
    <s v="No Data"/>
    <s v="AS"/>
    <s v="No Data"/>
    <x v="1"/>
    <x v="1"/>
    <m/>
    <m/>
    <x v="1"/>
    <s v="Sonar out. Agency-mandated Covid lockdown"/>
    <m/>
  </r>
  <r>
    <n v="2020"/>
    <x v="3"/>
    <d v="1900-01-14T00:00:00"/>
    <s v="No Data"/>
    <s v="No Data"/>
    <s v="AS"/>
    <s v="No Fish"/>
    <x v="1"/>
    <x v="1"/>
    <m/>
    <m/>
    <x v="1"/>
    <m/>
    <m/>
  </r>
  <r>
    <n v="2020"/>
    <x v="3"/>
    <d v="1900-01-14T01:00:00"/>
    <s v="No Data"/>
    <s v="No Data"/>
    <s v="AS"/>
    <s v="No Fish"/>
    <x v="1"/>
    <x v="1"/>
    <m/>
    <m/>
    <x v="1"/>
    <m/>
    <m/>
  </r>
  <r>
    <n v="2020"/>
    <x v="3"/>
    <d v="1900-01-14T02:00:00"/>
    <s v="No Data"/>
    <s v="No Data"/>
    <s v="AS"/>
    <s v="No Fish"/>
    <x v="1"/>
    <x v="1"/>
    <m/>
    <m/>
    <x v="1"/>
    <m/>
    <m/>
  </r>
  <r>
    <n v="2020"/>
    <x v="3"/>
    <d v="1900-01-14T03:00:00"/>
    <s v="Full"/>
    <s v="First 30"/>
    <s v="AS"/>
    <s v="No Fish"/>
    <x v="1"/>
    <x v="1"/>
    <m/>
    <m/>
    <x v="1"/>
    <m/>
    <m/>
  </r>
  <r>
    <n v="2020"/>
    <x v="3"/>
    <d v="1900-01-14T04:00:00"/>
    <s v="Full"/>
    <s v="First 30"/>
    <s v="AS"/>
    <s v="No Fish"/>
    <x v="1"/>
    <x v="1"/>
    <m/>
    <m/>
    <x v="1"/>
    <m/>
    <m/>
  </r>
  <r>
    <n v="2020"/>
    <x v="3"/>
    <d v="1900-01-14T05:00:00"/>
    <s v="Full"/>
    <s v="First 30"/>
    <s v="AS"/>
    <d v="1899-12-30T05:26:59"/>
    <x v="0"/>
    <x v="14"/>
    <n v="4750"/>
    <n v="12.13"/>
    <x v="0"/>
    <m/>
    <m/>
  </r>
  <r>
    <n v="2020"/>
    <x v="3"/>
    <d v="1900-01-14T05:00:00"/>
    <s v="Full"/>
    <s v="First 30"/>
    <s v="AS"/>
    <d v="1899-12-30T05:26:59"/>
    <x v="0"/>
    <x v="15"/>
    <n v="4750"/>
    <n v="11.77"/>
    <x v="0"/>
    <m/>
    <m/>
  </r>
  <r>
    <n v="2020"/>
    <x v="3"/>
    <d v="1900-01-14T06:00:00"/>
    <s v="Full"/>
    <s v="First 30"/>
    <s v="AS"/>
    <d v="1899-12-30T06:06:51"/>
    <x v="2"/>
    <x v="16"/>
    <n v="1202"/>
    <n v="7.56"/>
    <x v="0"/>
    <m/>
    <m/>
  </r>
  <r>
    <n v="2020"/>
    <x v="3"/>
    <d v="1900-01-14T06:00:00"/>
    <s v="Full"/>
    <s v="First 30"/>
    <s v="AS"/>
    <d v="1899-12-30T06:21:43"/>
    <x v="0"/>
    <x v="17"/>
    <n v="3810"/>
    <n v="15.23"/>
    <x v="0"/>
    <m/>
    <m/>
  </r>
  <r>
    <n v="2020"/>
    <x v="3"/>
    <d v="1900-01-14T07:00:00"/>
    <s v="Full"/>
    <s v="First 30"/>
    <s v="AS"/>
    <d v="1899-12-30T07:15:41"/>
    <x v="0"/>
    <x v="18"/>
    <n v="2749"/>
    <n v="15.48"/>
    <x v="0"/>
    <m/>
    <m/>
  </r>
  <r>
    <n v="2020"/>
    <x v="3"/>
    <d v="1900-01-14T08:00:00"/>
    <s v="Full"/>
    <s v="First 30"/>
    <s v="AS"/>
    <d v="1899-12-30T08:14:29"/>
    <x v="2"/>
    <x v="19"/>
    <n v="2535"/>
    <n v="9.7200000000000006"/>
    <x v="0"/>
    <m/>
    <m/>
  </r>
  <r>
    <n v="2020"/>
    <x v="3"/>
    <d v="1900-01-14T09:00:00"/>
    <s v="Full"/>
    <s v="First 30"/>
    <s v="AS"/>
    <s v="No Fish"/>
    <x v="1"/>
    <x v="1"/>
    <m/>
    <m/>
    <x v="1"/>
    <m/>
    <m/>
  </r>
  <r>
    <n v="2020"/>
    <x v="3"/>
    <d v="1900-01-14T10:00:00"/>
    <s v="Full"/>
    <s v="First 30"/>
    <s v="AS"/>
    <s v="No Fish"/>
    <x v="1"/>
    <x v="1"/>
    <m/>
    <m/>
    <x v="1"/>
    <m/>
    <m/>
  </r>
  <r>
    <n v="2020"/>
    <x v="3"/>
    <d v="1900-01-14T11:00:00"/>
    <s v="Full"/>
    <s v="First 30"/>
    <s v="AS"/>
    <s v="No Fish"/>
    <x v="1"/>
    <x v="1"/>
    <m/>
    <m/>
    <x v="1"/>
    <m/>
    <m/>
  </r>
  <r>
    <n v="2020"/>
    <x v="3"/>
    <d v="1900-01-14T12:00:00"/>
    <s v="Full"/>
    <s v="First 30"/>
    <s v="AS"/>
    <s v="No Fish"/>
    <x v="1"/>
    <x v="1"/>
    <m/>
    <m/>
    <x v="1"/>
    <m/>
    <m/>
  </r>
  <r>
    <n v="2020"/>
    <x v="3"/>
    <d v="1900-01-14T13:00:00"/>
    <s v="Full"/>
    <s v="First 30"/>
    <s v="AS"/>
    <s v="No Fish"/>
    <x v="1"/>
    <x v="1"/>
    <m/>
    <m/>
    <x v="1"/>
    <m/>
    <m/>
  </r>
  <r>
    <n v="2020"/>
    <x v="3"/>
    <d v="1900-01-14T14:00:00"/>
    <s v="Full"/>
    <s v="First 30"/>
    <s v="AS"/>
    <d v="1899-12-30T14:05:31"/>
    <x v="0"/>
    <x v="20"/>
    <n v="962"/>
    <n v="13.3"/>
    <x v="0"/>
    <m/>
    <m/>
  </r>
  <r>
    <n v="2020"/>
    <x v="3"/>
    <d v="1900-01-14T15:00:00"/>
    <s v="Full"/>
    <s v="First 30"/>
    <s v="AS"/>
    <d v="1899-12-30T15:26:00"/>
    <x v="2"/>
    <x v="21"/>
    <n v="4572"/>
    <n v="14.45"/>
    <x v="0"/>
    <m/>
    <m/>
  </r>
  <r>
    <n v="2020"/>
    <x v="3"/>
    <d v="1900-01-14T16:00:00"/>
    <s v="Full"/>
    <s v="First 30"/>
    <s v="AS"/>
    <d v="1899-12-30T16:04:35"/>
    <x v="2"/>
    <x v="22"/>
    <n v="794"/>
    <n v="13.04"/>
    <x v="0"/>
    <m/>
    <m/>
  </r>
  <r>
    <n v="2020"/>
    <x v="3"/>
    <d v="1900-01-14T16:00:00"/>
    <s v="Full"/>
    <s v="First 30"/>
    <s v="AS"/>
    <d v="1899-12-30T16:22:14"/>
    <x v="2"/>
    <x v="23"/>
    <n v="3893"/>
    <n v="10.3"/>
    <x v="0"/>
    <m/>
    <m/>
  </r>
  <r>
    <n v="2020"/>
    <x v="3"/>
    <d v="1900-01-14T17:00:00"/>
    <s v="Full"/>
    <s v="First 30"/>
    <s v="AS"/>
    <s v="No Fish"/>
    <x v="1"/>
    <x v="1"/>
    <m/>
    <m/>
    <x v="1"/>
    <m/>
    <m/>
  </r>
  <r>
    <n v="2020"/>
    <x v="3"/>
    <d v="1900-01-14T18:00:00"/>
    <s v="Full"/>
    <s v="First 30"/>
    <s v="AS"/>
    <s v="No Fish"/>
    <x v="1"/>
    <x v="1"/>
    <m/>
    <m/>
    <x v="1"/>
    <m/>
    <m/>
  </r>
  <r>
    <n v="2020"/>
    <x v="3"/>
    <d v="1900-01-14T19:00:00"/>
    <s v="Full"/>
    <s v="First 30"/>
    <s v="AS"/>
    <s v="No Fish"/>
    <x v="1"/>
    <x v="1"/>
    <m/>
    <m/>
    <x v="1"/>
    <m/>
    <m/>
  </r>
  <r>
    <n v="2020"/>
    <x v="3"/>
    <d v="1900-01-14T20:00:00"/>
    <s v="Full"/>
    <s v="First 30"/>
    <s v="AS"/>
    <s v="No Fish"/>
    <x v="1"/>
    <x v="1"/>
    <m/>
    <m/>
    <x v="1"/>
    <m/>
    <m/>
  </r>
  <r>
    <n v="2020"/>
    <x v="3"/>
    <d v="1900-01-14T21:00:00"/>
    <s v="Full"/>
    <s v="First 30"/>
    <s v="AS"/>
    <d v="1899-12-30T21:09:36"/>
    <x v="2"/>
    <x v="24"/>
    <n v="1676"/>
    <n v="14.03"/>
    <x v="0"/>
    <m/>
    <m/>
  </r>
  <r>
    <n v="2020"/>
    <x v="3"/>
    <d v="1900-01-14T22:00:00"/>
    <s v="Full"/>
    <s v="First 30"/>
    <s v="AS"/>
    <d v="1899-12-30T22:09:57"/>
    <x v="2"/>
    <x v="25"/>
    <n v="1713"/>
    <n v="8.84"/>
    <x v="0"/>
    <m/>
    <m/>
  </r>
  <r>
    <n v="2020"/>
    <x v="3"/>
    <d v="1900-01-14T22:00:00"/>
    <s v="Full"/>
    <s v="First 30"/>
    <s v="AS"/>
    <d v="1899-12-30T22:13:52"/>
    <x v="2"/>
    <x v="26"/>
    <n v="2387"/>
    <n v="10.97"/>
    <x v="0"/>
    <m/>
    <m/>
  </r>
  <r>
    <n v="2020"/>
    <x v="3"/>
    <d v="1900-01-14T22:00:00"/>
    <s v="Full"/>
    <s v="First 30"/>
    <s v="AS"/>
    <d v="1899-12-30T22:17:37"/>
    <x v="2"/>
    <x v="27"/>
    <n v="3027"/>
    <n v="5.4"/>
    <x v="0"/>
    <m/>
    <m/>
  </r>
  <r>
    <n v="2020"/>
    <x v="3"/>
    <d v="1900-01-14T23:00:00"/>
    <s v="Full"/>
    <s v="First 30"/>
    <s v="AS"/>
    <d v="1899-12-30T23:25:45"/>
    <x v="2"/>
    <x v="28"/>
    <n v="4440"/>
    <n v="12.45"/>
    <x v="0"/>
    <m/>
    <m/>
  </r>
  <r>
    <n v="2020"/>
    <x v="4"/>
    <d v="1900-01-14T00:00:00"/>
    <s v="Full"/>
    <s v="First 30"/>
    <s v="AS"/>
    <s v="No Fish"/>
    <x v="1"/>
    <x v="1"/>
    <m/>
    <m/>
    <x v="1"/>
    <m/>
    <m/>
  </r>
  <r>
    <n v="2020"/>
    <x v="4"/>
    <d v="1900-01-14T01:00:00"/>
    <s v="Full"/>
    <s v="First 30"/>
    <s v="AS"/>
    <s v="No Fish"/>
    <x v="1"/>
    <x v="1"/>
    <m/>
    <m/>
    <x v="1"/>
    <m/>
    <m/>
  </r>
  <r>
    <n v="2020"/>
    <x v="4"/>
    <d v="1900-01-14T02:00:00"/>
    <s v="Full"/>
    <s v="First 30"/>
    <s v="AS"/>
    <s v="No Fish"/>
    <x v="1"/>
    <x v="1"/>
    <m/>
    <m/>
    <x v="1"/>
    <m/>
    <m/>
  </r>
  <r>
    <n v="2020"/>
    <x v="4"/>
    <d v="1900-01-14T03:00:00"/>
    <s v="Full"/>
    <s v="First 30"/>
    <s v="AS"/>
    <s v="No Fish"/>
    <x v="1"/>
    <x v="1"/>
    <m/>
    <m/>
    <x v="1"/>
    <m/>
    <m/>
  </r>
  <r>
    <n v="2020"/>
    <x v="4"/>
    <d v="1900-01-14T04:00:00"/>
    <s v="Full"/>
    <s v="First 30"/>
    <s v="AS"/>
    <s v="No Fish"/>
    <x v="1"/>
    <x v="1"/>
    <m/>
    <m/>
    <x v="1"/>
    <m/>
    <m/>
  </r>
  <r>
    <n v="2020"/>
    <x v="4"/>
    <d v="1900-01-14T05:00:00"/>
    <s v="Full"/>
    <s v="First 30"/>
    <s v="AS"/>
    <s v="No Fish"/>
    <x v="1"/>
    <x v="1"/>
    <m/>
    <m/>
    <x v="1"/>
    <m/>
    <m/>
  </r>
  <r>
    <n v="2020"/>
    <x v="4"/>
    <d v="1900-01-14T06:00:00"/>
    <s v="Full"/>
    <s v="First 30"/>
    <s v="AS"/>
    <d v="1899-12-30T06:01:23"/>
    <x v="2"/>
    <x v="29"/>
    <n v="241"/>
    <n v="14.31"/>
    <x v="0"/>
    <m/>
    <m/>
  </r>
  <r>
    <n v="2020"/>
    <x v="4"/>
    <d v="1900-01-14T07:00:00"/>
    <s v="Full"/>
    <s v="First 30"/>
    <s v="AS"/>
    <s v="No Fish"/>
    <x v="1"/>
    <x v="1"/>
    <m/>
    <m/>
    <x v="1"/>
    <m/>
    <m/>
  </r>
  <r>
    <n v="2020"/>
    <x v="4"/>
    <d v="1900-01-14T08:00:00"/>
    <s v="Full"/>
    <s v="First 30"/>
    <s v="AS"/>
    <s v="No Fish"/>
    <x v="1"/>
    <x v="1"/>
    <m/>
    <m/>
    <x v="1"/>
    <m/>
    <m/>
  </r>
  <r>
    <n v="2020"/>
    <x v="4"/>
    <d v="1900-01-14T09:00:00"/>
    <s v="Full"/>
    <s v="First 30"/>
    <s v="AS"/>
    <d v="1899-12-30T09:27:34"/>
    <x v="0"/>
    <x v="30"/>
    <n v="4828"/>
    <n v="15.19"/>
    <x v="0"/>
    <m/>
    <m/>
  </r>
  <r>
    <n v="2020"/>
    <x v="4"/>
    <d v="1900-01-14T10:00:00"/>
    <s v="Full"/>
    <s v="First 30"/>
    <s v="AS"/>
    <s v="No Fish"/>
    <x v="1"/>
    <x v="1"/>
    <m/>
    <m/>
    <x v="1"/>
    <m/>
    <m/>
  </r>
  <r>
    <n v="2020"/>
    <x v="4"/>
    <d v="1900-01-14T11:00:00"/>
    <s v="Full"/>
    <s v="First 30"/>
    <s v="AS"/>
    <s v="No Fish"/>
    <x v="1"/>
    <x v="1"/>
    <m/>
    <m/>
    <x v="1"/>
    <m/>
    <m/>
  </r>
  <r>
    <n v="2020"/>
    <x v="4"/>
    <d v="1900-01-14T12:00:00"/>
    <s v="Full"/>
    <s v="First 30"/>
    <s v="AS"/>
    <s v="No Fish"/>
    <x v="1"/>
    <x v="1"/>
    <m/>
    <m/>
    <x v="1"/>
    <m/>
    <m/>
  </r>
  <r>
    <n v="2020"/>
    <x v="4"/>
    <d v="1900-01-14T13:00:00"/>
    <s v="Full"/>
    <s v="First 30"/>
    <s v="AS"/>
    <s v="No Fish"/>
    <x v="1"/>
    <x v="1"/>
    <m/>
    <m/>
    <x v="1"/>
    <m/>
    <m/>
  </r>
  <r>
    <n v="2020"/>
    <x v="4"/>
    <d v="1900-01-14T14:00:00"/>
    <s v="Full"/>
    <s v="First 30"/>
    <s v="AS"/>
    <s v="No Fish"/>
    <x v="1"/>
    <x v="1"/>
    <m/>
    <m/>
    <x v="1"/>
    <m/>
    <m/>
  </r>
  <r>
    <n v="2020"/>
    <x v="4"/>
    <d v="1900-01-14T15:00:00"/>
    <s v="Full"/>
    <s v="First 30"/>
    <s v="AS"/>
    <s v="No Fish"/>
    <x v="1"/>
    <x v="1"/>
    <m/>
    <m/>
    <x v="1"/>
    <m/>
    <m/>
  </r>
  <r>
    <n v="2020"/>
    <x v="4"/>
    <d v="1900-01-14T16:00:00"/>
    <s v="Full"/>
    <s v="First 30"/>
    <s v="AS"/>
    <s v="No Fish"/>
    <x v="1"/>
    <x v="1"/>
    <m/>
    <m/>
    <x v="1"/>
    <m/>
    <m/>
  </r>
  <r>
    <n v="2020"/>
    <x v="4"/>
    <d v="1900-01-14T17:00:00"/>
    <s v="Full"/>
    <s v="First 30"/>
    <s v="AS"/>
    <s v="No Fish"/>
    <x v="1"/>
    <x v="1"/>
    <m/>
    <m/>
    <x v="1"/>
    <m/>
    <m/>
  </r>
  <r>
    <n v="2020"/>
    <x v="4"/>
    <d v="1900-01-14T18:00:00"/>
    <s v="Full"/>
    <s v="First 30"/>
    <s v="AS"/>
    <d v="1899-12-30T18:21:47"/>
    <x v="0"/>
    <x v="31"/>
    <n v="3814"/>
    <n v="15.67"/>
    <x v="0"/>
    <m/>
    <m/>
  </r>
  <r>
    <n v="2020"/>
    <x v="4"/>
    <d v="1900-01-14T19:00:00"/>
    <s v="Full"/>
    <s v="First 30"/>
    <s v="AS"/>
    <s v="No Fish"/>
    <x v="1"/>
    <x v="1"/>
    <m/>
    <m/>
    <x v="1"/>
    <m/>
    <m/>
  </r>
  <r>
    <n v="2020"/>
    <x v="4"/>
    <d v="1900-01-14T20:00:00"/>
    <s v="Full"/>
    <s v="First 30"/>
    <s v="AS"/>
    <s v="No Fish"/>
    <x v="1"/>
    <x v="1"/>
    <m/>
    <m/>
    <x v="1"/>
    <m/>
    <m/>
  </r>
  <r>
    <n v="2020"/>
    <x v="4"/>
    <d v="1900-01-14T21:00:00"/>
    <s v="Full"/>
    <s v="First 30"/>
    <s v="AS"/>
    <s v="No Fish"/>
    <x v="1"/>
    <x v="1"/>
    <m/>
    <m/>
    <x v="1"/>
    <m/>
    <m/>
  </r>
  <r>
    <n v="2020"/>
    <x v="4"/>
    <d v="1900-01-14T22:00:00"/>
    <s v="Full"/>
    <s v="First 30"/>
    <s v="AS"/>
    <s v="No Fish"/>
    <x v="1"/>
    <x v="1"/>
    <m/>
    <m/>
    <x v="1"/>
    <m/>
    <m/>
  </r>
  <r>
    <n v="2020"/>
    <x v="4"/>
    <d v="1900-01-14T23:00:00"/>
    <s v="Full"/>
    <s v="First 30"/>
    <s v="AS"/>
    <s v="No Fish"/>
    <x v="1"/>
    <x v="1"/>
    <m/>
    <m/>
    <x v="1"/>
    <m/>
    <m/>
  </r>
  <r>
    <n v="2020"/>
    <x v="5"/>
    <d v="1900-01-14T00:00:00"/>
    <s v="Full"/>
    <s v="First 30"/>
    <s v="AS"/>
    <s v="No Fish"/>
    <x v="1"/>
    <x v="1"/>
    <m/>
    <m/>
    <x v="1"/>
    <m/>
    <m/>
  </r>
  <r>
    <n v="2020"/>
    <x v="5"/>
    <d v="1900-01-14T01:00:00"/>
    <s v="Full"/>
    <s v="First 30"/>
    <s v="AS"/>
    <s v="No Fish"/>
    <x v="1"/>
    <x v="1"/>
    <m/>
    <m/>
    <x v="1"/>
    <m/>
    <m/>
  </r>
  <r>
    <n v="2020"/>
    <x v="5"/>
    <d v="1900-01-14T02:00:00"/>
    <s v="Full"/>
    <s v="First 30"/>
    <s v="AS"/>
    <s v="No Fish"/>
    <x v="1"/>
    <x v="1"/>
    <m/>
    <m/>
    <x v="1"/>
    <m/>
    <m/>
  </r>
  <r>
    <n v="2020"/>
    <x v="5"/>
    <d v="1900-01-14T03:00:00"/>
    <s v="Full"/>
    <s v="First 30"/>
    <s v="AS"/>
    <s v="No Fish"/>
    <x v="1"/>
    <x v="1"/>
    <m/>
    <m/>
    <x v="1"/>
    <m/>
    <m/>
  </r>
  <r>
    <n v="2020"/>
    <x v="5"/>
    <d v="1900-01-14T04:00:00"/>
    <s v="Full"/>
    <s v="First 30"/>
    <s v="AS"/>
    <s v="No Fish"/>
    <x v="1"/>
    <x v="1"/>
    <m/>
    <m/>
    <x v="1"/>
    <m/>
    <m/>
  </r>
  <r>
    <n v="2020"/>
    <x v="5"/>
    <d v="1900-01-14T05:00:00"/>
    <s v="Full"/>
    <s v="First 30"/>
    <s v="AS"/>
    <s v="No Fish"/>
    <x v="1"/>
    <x v="1"/>
    <m/>
    <m/>
    <x v="1"/>
    <m/>
    <m/>
  </r>
  <r>
    <n v="2020"/>
    <x v="5"/>
    <d v="1900-01-14T06:00:00"/>
    <s v="Full"/>
    <s v="First 30"/>
    <s v="AS"/>
    <s v="No Fish"/>
    <x v="1"/>
    <x v="1"/>
    <m/>
    <m/>
    <x v="1"/>
    <m/>
    <m/>
  </r>
  <r>
    <n v="2020"/>
    <x v="5"/>
    <d v="1900-01-14T07:00:00"/>
    <s v="Full"/>
    <s v="First 30"/>
    <s v="AS"/>
    <s v="No Fish"/>
    <x v="1"/>
    <x v="1"/>
    <m/>
    <m/>
    <x v="1"/>
    <m/>
    <m/>
  </r>
  <r>
    <n v="2020"/>
    <x v="5"/>
    <d v="1900-01-14T08:00:00"/>
    <s v="Full"/>
    <s v="First 30"/>
    <s v="AS"/>
    <d v="1899-12-30T08:09:19"/>
    <x v="0"/>
    <x v="32"/>
    <n v="1647"/>
    <n v="13.25"/>
    <x v="0"/>
    <m/>
    <m/>
  </r>
  <r>
    <n v="2020"/>
    <x v="5"/>
    <d v="1900-01-14T09:00:00"/>
    <s v="Full"/>
    <s v="First 30"/>
    <s v="AS"/>
    <s v="No Fish"/>
    <x v="1"/>
    <x v="1"/>
    <m/>
    <m/>
    <x v="1"/>
    <m/>
    <m/>
  </r>
  <r>
    <n v="2020"/>
    <x v="5"/>
    <d v="1900-01-14T10:00:00"/>
    <s v="Full"/>
    <s v="First 30"/>
    <s v="AS"/>
    <s v="No Fish"/>
    <x v="1"/>
    <x v="1"/>
    <m/>
    <m/>
    <x v="1"/>
    <m/>
    <m/>
  </r>
  <r>
    <n v="2020"/>
    <x v="5"/>
    <d v="1900-01-14T11:00:00"/>
    <s v="Full"/>
    <s v="First 30"/>
    <s v="AS"/>
    <s v="No Fish"/>
    <x v="1"/>
    <x v="1"/>
    <m/>
    <m/>
    <x v="1"/>
    <m/>
    <m/>
  </r>
  <r>
    <n v="2020"/>
    <x v="5"/>
    <d v="1900-01-14T12:00:00"/>
    <s v="Full"/>
    <s v="First 30"/>
    <s v="AS"/>
    <s v="No Fish"/>
    <x v="1"/>
    <x v="1"/>
    <m/>
    <m/>
    <x v="1"/>
    <m/>
    <m/>
  </r>
  <r>
    <n v="2020"/>
    <x v="5"/>
    <d v="1900-01-14T13:00:00"/>
    <s v="Full"/>
    <s v="First 30"/>
    <s v="AS"/>
    <s v="No Fish"/>
    <x v="1"/>
    <x v="1"/>
    <m/>
    <m/>
    <x v="1"/>
    <m/>
    <m/>
  </r>
  <r>
    <n v="2020"/>
    <x v="5"/>
    <d v="1900-01-14T14:00:00"/>
    <s v="Full"/>
    <s v="First 30"/>
    <s v="AS"/>
    <s v="No Fish"/>
    <x v="1"/>
    <x v="1"/>
    <m/>
    <m/>
    <x v="1"/>
    <m/>
    <m/>
  </r>
  <r>
    <n v="2020"/>
    <x v="5"/>
    <d v="1900-01-14T15:00:00"/>
    <s v="Full"/>
    <s v="First 30"/>
    <s v="AS"/>
    <s v="No Fish"/>
    <x v="1"/>
    <x v="1"/>
    <m/>
    <m/>
    <x v="1"/>
    <m/>
    <m/>
  </r>
  <r>
    <n v="2020"/>
    <x v="5"/>
    <d v="1900-01-14T16:00:00"/>
    <s v="Full"/>
    <s v="First 30"/>
    <s v="AS"/>
    <s v="No Fish"/>
    <x v="1"/>
    <x v="1"/>
    <m/>
    <m/>
    <x v="1"/>
    <m/>
    <m/>
  </r>
  <r>
    <n v="2020"/>
    <x v="5"/>
    <d v="1900-01-14T17:00:00"/>
    <s v="Full"/>
    <s v="First 30"/>
    <s v="AS"/>
    <s v="No Fish"/>
    <x v="1"/>
    <x v="1"/>
    <m/>
    <m/>
    <x v="1"/>
    <m/>
    <m/>
  </r>
  <r>
    <n v="2020"/>
    <x v="5"/>
    <d v="1900-01-14T18:00:00"/>
    <s v="Full"/>
    <s v="First 30"/>
    <s v="AS"/>
    <s v="No Fish"/>
    <x v="1"/>
    <x v="1"/>
    <m/>
    <m/>
    <x v="1"/>
    <m/>
    <m/>
  </r>
  <r>
    <n v="2020"/>
    <x v="5"/>
    <d v="1900-01-14T19:00:00"/>
    <s v="Full"/>
    <s v="First 30"/>
    <s v="AS"/>
    <s v="No Fish"/>
    <x v="1"/>
    <x v="1"/>
    <m/>
    <m/>
    <x v="1"/>
    <m/>
    <m/>
  </r>
  <r>
    <n v="2020"/>
    <x v="5"/>
    <d v="1900-01-14T20:00:00"/>
    <s v="Full"/>
    <s v="First 30"/>
    <s v="AS"/>
    <s v="No Fish"/>
    <x v="1"/>
    <x v="1"/>
    <m/>
    <m/>
    <x v="1"/>
    <m/>
    <m/>
  </r>
  <r>
    <n v="2020"/>
    <x v="5"/>
    <d v="1900-01-14T21:00:00"/>
    <s v="Full"/>
    <s v="First 30"/>
    <s v="AS"/>
    <d v="1899-12-30T21:01:50"/>
    <x v="2"/>
    <x v="33"/>
    <n v="325"/>
    <n v="5.54"/>
    <x v="0"/>
    <m/>
    <m/>
  </r>
  <r>
    <n v="2020"/>
    <x v="5"/>
    <d v="1900-01-14T22:00:00"/>
    <s v="Full"/>
    <s v="First 30"/>
    <s v="AS"/>
    <s v="No Fish"/>
    <x v="1"/>
    <x v="1"/>
    <m/>
    <m/>
    <x v="1"/>
    <m/>
    <m/>
  </r>
  <r>
    <n v="2020"/>
    <x v="5"/>
    <d v="1900-01-14T23:00:00"/>
    <s v="Full"/>
    <s v="First 30"/>
    <s v="AS"/>
    <s v="No Fish"/>
    <x v="1"/>
    <x v="1"/>
    <m/>
    <m/>
    <x v="1"/>
    <m/>
    <m/>
  </r>
  <r>
    <n v="2020"/>
    <x v="6"/>
    <d v="1900-01-14T00:00:00"/>
    <s v="Full"/>
    <s v="First 30"/>
    <s v="AS"/>
    <s v="No Fish"/>
    <x v="1"/>
    <x v="1"/>
    <m/>
    <m/>
    <x v="1"/>
    <m/>
    <m/>
  </r>
  <r>
    <n v="2020"/>
    <x v="6"/>
    <d v="1900-01-14T01:00:00"/>
    <s v="Full"/>
    <s v="First 30"/>
    <s v="AS"/>
    <d v="1899-12-30T01:02:09"/>
    <x v="0"/>
    <x v="34"/>
    <n v="378"/>
    <n v="12.55"/>
    <x v="0"/>
    <m/>
    <m/>
  </r>
  <r>
    <n v="2020"/>
    <x v="6"/>
    <d v="1900-01-14T01:00:00"/>
    <s v="Full"/>
    <s v="First 30"/>
    <s v="AS"/>
    <d v="1899-12-30T01:11:12"/>
    <x v="0"/>
    <x v="35"/>
    <n v="1931"/>
    <n v="12.77"/>
    <x v="0"/>
    <m/>
    <m/>
  </r>
  <r>
    <n v="2020"/>
    <x v="6"/>
    <d v="1900-01-14T01:00:00"/>
    <s v="Full"/>
    <s v="First 30"/>
    <s v="AS"/>
    <d v="1899-12-30T01:23:39"/>
    <x v="0"/>
    <x v="36"/>
    <n v="4091"/>
    <n v="12.25"/>
    <x v="0"/>
    <m/>
    <m/>
  </r>
  <r>
    <n v="2020"/>
    <x v="6"/>
    <d v="1900-01-14T02:00:00"/>
    <s v="Full"/>
    <s v="First 30"/>
    <s v="AS"/>
    <d v="1899-12-30T02:17:18"/>
    <x v="0"/>
    <x v="37"/>
    <n v="3003"/>
    <n v="10.87"/>
    <x v="0"/>
    <m/>
    <m/>
  </r>
  <r>
    <n v="2020"/>
    <x v="6"/>
    <d v="1900-01-14T03:00:00"/>
    <s v="Full"/>
    <s v="First 30"/>
    <s v="AS"/>
    <s v="No Fish"/>
    <x v="1"/>
    <x v="1"/>
    <m/>
    <m/>
    <x v="1"/>
    <m/>
    <m/>
  </r>
  <r>
    <n v="2020"/>
    <x v="6"/>
    <d v="1900-01-14T04:00:00"/>
    <s v="Full"/>
    <s v="First 30"/>
    <s v="AS"/>
    <s v="No Fish"/>
    <x v="1"/>
    <x v="1"/>
    <m/>
    <m/>
    <x v="1"/>
    <m/>
    <m/>
  </r>
  <r>
    <n v="2020"/>
    <x v="6"/>
    <d v="1900-01-14T05:00:00"/>
    <s v="Full"/>
    <s v="First 30"/>
    <s v="AS"/>
    <s v="No Fish"/>
    <x v="1"/>
    <x v="1"/>
    <m/>
    <m/>
    <x v="1"/>
    <m/>
    <m/>
  </r>
  <r>
    <n v="2020"/>
    <x v="6"/>
    <d v="1900-01-14T06:00:00"/>
    <s v="Full"/>
    <s v="First 30"/>
    <s v="AS"/>
    <s v="No Fish"/>
    <x v="1"/>
    <x v="1"/>
    <m/>
    <m/>
    <x v="1"/>
    <m/>
    <m/>
  </r>
  <r>
    <n v="2020"/>
    <x v="6"/>
    <d v="1900-01-14T07:00:00"/>
    <s v="Full"/>
    <s v="First 30"/>
    <s v="AS"/>
    <s v="No Fish"/>
    <x v="1"/>
    <x v="1"/>
    <m/>
    <m/>
    <x v="1"/>
    <m/>
    <m/>
  </r>
  <r>
    <n v="2020"/>
    <x v="6"/>
    <d v="1900-01-14T08:00:00"/>
    <s v="Full"/>
    <s v="First 30"/>
    <s v="AS"/>
    <s v="No Fish"/>
    <x v="1"/>
    <x v="1"/>
    <m/>
    <m/>
    <x v="1"/>
    <m/>
    <m/>
  </r>
  <r>
    <n v="2020"/>
    <x v="6"/>
    <d v="1900-01-14T09:00:00"/>
    <s v="Full"/>
    <s v="First 30"/>
    <s v="AS"/>
    <d v="1899-12-30T07:03:31"/>
    <x v="0"/>
    <x v="38"/>
    <n v="618"/>
    <n v="13.5"/>
    <x v="0"/>
    <m/>
    <m/>
  </r>
  <r>
    <n v="2020"/>
    <x v="6"/>
    <d v="1900-01-14T10:00:00"/>
    <s v="Full"/>
    <s v="First 30"/>
    <s v="AS"/>
    <s v="No Fish"/>
    <x v="1"/>
    <x v="1"/>
    <m/>
    <m/>
    <x v="1"/>
    <m/>
    <m/>
  </r>
  <r>
    <n v="2020"/>
    <x v="6"/>
    <d v="1900-01-14T11:00:00"/>
    <s v="Full"/>
    <s v="First 30"/>
    <s v="AS"/>
    <s v="No Fish"/>
    <x v="1"/>
    <x v="1"/>
    <m/>
    <m/>
    <x v="1"/>
    <m/>
    <m/>
  </r>
  <r>
    <n v="2020"/>
    <x v="6"/>
    <d v="1900-01-14T12:00:00"/>
    <s v="Full"/>
    <s v="First 30"/>
    <s v="AS"/>
    <s v="No Fish"/>
    <x v="1"/>
    <x v="1"/>
    <m/>
    <m/>
    <x v="1"/>
    <m/>
    <m/>
  </r>
  <r>
    <n v="2020"/>
    <x v="6"/>
    <d v="1900-01-14T13:00:00"/>
    <s v="Full"/>
    <s v="First 30"/>
    <s v="AS"/>
    <s v="No Fish"/>
    <x v="1"/>
    <x v="1"/>
    <m/>
    <m/>
    <x v="1"/>
    <m/>
    <m/>
  </r>
  <r>
    <n v="2020"/>
    <x v="6"/>
    <d v="1900-01-14T14:00:00"/>
    <s v="Full"/>
    <s v="First 30"/>
    <s v="AS"/>
    <s v="No Fish"/>
    <x v="1"/>
    <x v="1"/>
    <m/>
    <m/>
    <x v="1"/>
    <m/>
    <m/>
  </r>
  <r>
    <n v="2020"/>
    <x v="6"/>
    <d v="1900-01-14T15:00:00"/>
    <s v="Full"/>
    <s v="First 30"/>
    <s v="AS"/>
    <s v="No Fish"/>
    <x v="1"/>
    <x v="1"/>
    <m/>
    <m/>
    <x v="1"/>
    <m/>
    <m/>
  </r>
  <r>
    <n v="2020"/>
    <x v="6"/>
    <d v="1900-01-14T16:00:00"/>
    <s v="Full"/>
    <s v="First 30"/>
    <s v="AS"/>
    <s v="No Fish"/>
    <x v="1"/>
    <x v="1"/>
    <m/>
    <m/>
    <x v="1"/>
    <m/>
    <m/>
  </r>
  <r>
    <n v="2020"/>
    <x v="6"/>
    <d v="1900-01-14T17:00:00"/>
    <s v="Full"/>
    <s v="First 30"/>
    <s v="AS"/>
    <s v="No Fish"/>
    <x v="1"/>
    <x v="1"/>
    <m/>
    <m/>
    <x v="1"/>
    <m/>
    <m/>
  </r>
  <r>
    <n v="2020"/>
    <x v="6"/>
    <d v="1900-01-14T18:00:00"/>
    <s v="Full"/>
    <s v="First 30"/>
    <s v="AS"/>
    <s v="No Fish"/>
    <x v="1"/>
    <x v="1"/>
    <m/>
    <m/>
    <x v="1"/>
    <m/>
    <m/>
  </r>
  <r>
    <n v="2020"/>
    <x v="6"/>
    <d v="1900-01-14T19:00:00"/>
    <s v="Full"/>
    <s v="First 30"/>
    <s v="AS"/>
    <s v="No Fish"/>
    <x v="1"/>
    <x v="1"/>
    <m/>
    <m/>
    <x v="1"/>
    <m/>
    <m/>
  </r>
  <r>
    <n v="2020"/>
    <x v="6"/>
    <d v="1900-01-14T20:00:00"/>
    <s v="Full"/>
    <s v="First 30"/>
    <s v="AS"/>
    <d v="1899-12-30T20:15:02"/>
    <x v="0"/>
    <x v="39"/>
    <n v="2599"/>
    <n v="9.1199999999999992"/>
    <x v="0"/>
    <m/>
    <m/>
  </r>
  <r>
    <n v="2020"/>
    <x v="6"/>
    <d v="1900-01-14T21:00:00"/>
    <s v="Full"/>
    <s v="First 30"/>
    <s v="AS"/>
    <s v="No Fish"/>
    <x v="1"/>
    <x v="1"/>
    <m/>
    <m/>
    <x v="1"/>
    <m/>
    <m/>
  </r>
  <r>
    <n v="2020"/>
    <x v="6"/>
    <d v="1900-01-14T22:00:00"/>
    <s v="Full"/>
    <s v="First 30"/>
    <s v="AS"/>
    <d v="1899-12-30T22:13:32"/>
    <x v="0"/>
    <x v="40"/>
    <n v="2355"/>
    <n v="12.12"/>
    <x v="0"/>
    <m/>
    <m/>
  </r>
  <r>
    <n v="2020"/>
    <x v="6"/>
    <d v="1900-01-14T23:00:00"/>
    <s v="Full"/>
    <s v="First 30"/>
    <s v="AS"/>
    <d v="1899-12-30T23:03:32"/>
    <x v="0"/>
    <x v="41"/>
    <n v="624"/>
    <n v="11.2"/>
    <x v="0"/>
    <m/>
    <m/>
  </r>
  <r>
    <n v="2020"/>
    <x v="6"/>
    <d v="1900-01-14T23:00:00"/>
    <s v="Full"/>
    <s v="First 30"/>
    <s v="AS"/>
    <d v="1899-12-30T23:24:14"/>
    <x v="0"/>
    <x v="42"/>
    <n v="4213"/>
    <n v="11.93"/>
    <x v="0"/>
    <m/>
    <m/>
  </r>
  <r>
    <n v="2020"/>
    <x v="6"/>
    <d v="1900-01-14T23:00:00"/>
    <s v="Full"/>
    <s v="First 30"/>
    <s v="AS"/>
    <d v="1899-12-30T23:24:15"/>
    <x v="0"/>
    <x v="43"/>
    <n v="4216"/>
    <n v="12.57"/>
    <x v="0"/>
    <m/>
    <m/>
  </r>
  <r>
    <n v="2020"/>
    <x v="6"/>
    <d v="1900-01-14T23:00:00"/>
    <s v="Full"/>
    <s v="First 30"/>
    <s v="AS"/>
    <d v="1899-12-30T23:24:13"/>
    <x v="0"/>
    <x v="44"/>
    <n v="4209"/>
    <n v="12.32"/>
    <x v="0"/>
    <m/>
    <m/>
  </r>
  <r>
    <n v="2020"/>
    <x v="6"/>
    <d v="1900-01-14T23:00:00"/>
    <s v="Full"/>
    <s v="First 30"/>
    <s v="AS"/>
    <d v="1899-12-30T23:25:01"/>
    <x v="0"/>
    <x v="45"/>
    <n v="4355"/>
    <n v="13.81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n v="2020"/>
    <x v="0"/>
    <d v="1900-01-14T00:00:00"/>
    <s v="Full"/>
    <s v="First 30"/>
    <s v="BT"/>
    <d v="1899-12-30T12:26:25"/>
    <x v="0"/>
    <x v="0"/>
    <n v="4518"/>
    <n v="19.59"/>
    <x v="0"/>
    <m/>
    <m/>
  </r>
  <r>
    <n v="2020"/>
    <x v="0"/>
    <d v="1900-01-14T01:00:00"/>
    <s v="Full"/>
    <s v="First 30"/>
    <s v="BT"/>
    <s v="No Fish"/>
    <x v="1"/>
    <x v="1"/>
    <m/>
    <m/>
    <x v="1"/>
    <m/>
    <m/>
  </r>
  <r>
    <n v="2020"/>
    <x v="0"/>
    <d v="1900-01-14T02:00:00"/>
    <s v="Full"/>
    <s v="First 30"/>
    <s v="BT"/>
    <s v="No Fish"/>
    <x v="1"/>
    <x v="1"/>
    <m/>
    <m/>
    <x v="1"/>
    <m/>
    <m/>
  </r>
  <r>
    <n v="2020"/>
    <x v="0"/>
    <d v="1900-01-14T03:00:00"/>
    <s v="Full"/>
    <s v="First 30"/>
    <s v="BT"/>
    <s v="No Fish"/>
    <x v="1"/>
    <x v="1"/>
    <m/>
    <m/>
    <x v="1"/>
    <m/>
    <m/>
  </r>
  <r>
    <n v="2020"/>
    <x v="0"/>
    <d v="1900-01-14T04:00:00"/>
    <s v="Full"/>
    <s v="First 30"/>
    <s v="BT"/>
    <s v="No Fish"/>
    <x v="1"/>
    <x v="1"/>
    <m/>
    <m/>
    <x v="1"/>
    <m/>
    <m/>
  </r>
  <r>
    <n v="2020"/>
    <x v="0"/>
    <d v="1900-01-14T05:00:00"/>
    <s v="Full"/>
    <s v="First 30"/>
    <s v="BT"/>
    <s v="No Fish"/>
    <x v="1"/>
    <x v="1"/>
    <m/>
    <m/>
    <x v="1"/>
    <m/>
    <m/>
  </r>
  <r>
    <n v="2020"/>
    <x v="0"/>
    <d v="1900-01-14T06:00:00"/>
    <s v="Full"/>
    <s v="First 30"/>
    <s v="BT"/>
    <s v="No Fish"/>
    <x v="1"/>
    <x v="1"/>
    <m/>
    <m/>
    <x v="1"/>
    <m/>
    <m/>
  </r>
  <r>
    <n v="2020"/>
    <x v="0"/>
    <d v="1900-01-14T07:00:00"/>
    <s v="Full"/>
    <s v="First 30"/>
    <s v="BT"/>
    <s v="No Fish"/>
    <x v="1"/>
    <x v="1"/>
    <m/>
    <m/>
    <x v="1"/>
    <m/>
    <m/>
  </r>
  <r>
    <n v="2020"/>
    <x v="0"/>
    <d v="1900-01-14T08:00:00"/>
    <s v="Full"/>
    <s v="First 30"/>
    <s v="BT"/>
    <s v="No Fish"/>
    <x v="1"/>
    <x v="1"/>
    <m/>
    <m/>
    <x v="1"/>
    <m/>
    <m/>
  </r>
  <r>
    <n v="2020"/>
    <x v="0"/>
    <d v="1900-01-14T09:00:00"/>
    <s v="Full"/>
    <s v="First 30"/>
    <s v="BT"/>
    <s v="No Fish"/>
    <x v="1"/>
    <x v="1"/>
    <m/>
    <m/>
    <x v="1"/>
    <m/>
    <m/>
  </r>
  <r>
    <n v="2020"/>
    <x v="0"/>
    <d v="1900-01-14T10:00:00"/>
    <s v="Full"/>
    <s v="First 30"/>
    <s v="BT"/>
    <s v="No Fish"/>
    <x v="1"/>
    <x v="1"/>
    <m/>
    <m/>
    <x v="1"/>
    <m/>
    <m/>
  </r>
  <r>
    <n v="2020"/>
    <x v="0"/>
    <d v="1900-01-14T11:00:00"/>
    <s v="Full"/>
    <s v="First 30"/>
    <s v="BT"/>
    <s v="No Fish"/>
    <x v="1"/>
    <x v="1"/>
    <m/>
    <m/>
    <x v="1"/>
    <m/>
    <m/>
  </r>
  <r>
    <n v="2020"/>
    <x v="0"/>
    <d v="1900-01-14T12:00:00"/>
    <s v="Full"/>
    <s v="First 30"/>
    <s v="BT"/>
    <s v="No Fish"/>
    <x v="1"/>
    <x v="1"/>
    <m/>
    <m/>
    <x v="1"/>
    <m/>
    <m/>
  </r>
  <r>
    <n v="2020"/>
    <x v="0"/>
    <d v="1900-01-14T13:00:00"/>
    <s v="Full"/>
    <s v="First 30"/>
    <s v="BT"/>
    <s v="No Fish"/>
    <x v="1"/>
    <x v="1"/>
    <m/>
    <m/>
    <x v="1"/>
    <m/>
    <m/>
  </r>
  <r>
    <n v="2020"/>
    <x v="0"/>
    <d v="1900-01-14T14:00:00"/>
    <s v="Full"/>
    <s v="First 30"/>
    <s v="BT"/>
    <s v="No Fish"/>
    <x v="1"/>
    <x v="1"/>
    <m/>
    <m/>
    <x v="1"/>
    <m/>
    <m/>
  </r>
  <r>
    <n v="2020"/>
    <x v="0"/>
    <d v="1900-01-14T15:00:00"/>
    <s v="Full"/>
    <s v="First 30"/>
    <s v="BT"/>
    <s v="No Fish"/>
    <x v="1"/>
    <x v="1"/>
    <m/>
    <m/>
    <x v="1"/>
    <m/>
    <m/>
  </r>
  <r>
    <n v="2020"/>
    <x v="0"/>
    <d v="1900-01-14T16:00:00"/>
    <s v="Full"/>
    <s v="First 30"/>
    <s v="BT"/>
    <s v="No Fish"/>
    <x v="1"/>
    <x v="1"/>
    <m/>
    <m/>
    <x v="1"/>
    <m/>
    <m/>
  </r>
  <r>
    <n v="2020"/>
    <x v="0"/>
    <d v="1900-01-14T17:00:00"/>
    <s v="Full"/>
    <s v="First 30"/>
    <s v="BT"/>
    <s v="No Fish"/>
    <x v="1"/>
    <x v="1"/>
    <m/>
    <m/>
    <x v="1"/>
    <m/>
    <m/>
  </r>
  <r>
    <n v="2020"/>
    <x v="0"/>
    <d v="1900-01-14T18:00:00"/>
    <s v="Full"/>
    <s v="First 30"/>
    <s v="BT"/>
    <s v="No Fish"/>
    <x v="1"/>
    <x v="1"/>
    <m/>
    <m/>
    <x v="1"/>
    <m/>
    <m/>
  </r>
  <r>
    <n v="2020"/>
    <x v="0"/>
    <d v="1900-01-14T19:00:00"/>
    <s v="Full"/>
    <s v="First 30"/>
    <s v="BT"/>
    <d v="1899-12-30T19:24:44"/>
    <x v="0"/>
    <x v="2"/>
    <n v="4252"/>
    <n v="13.34"/>
    <x v="0"/>
    <m/>
    <m/>
  </r>
  <r>
    <n v="2020"/>
    <x v="0"/>
    <d v="1900-01-14T20:00:00"/>
    <s v="Full"/>
    <s v="First 30"/>
    <s v="BT"/>
    <d v="1899-12-30T20:00:24"/>
    <x v="0"/>
    <x v="3"/>
    <n v="65"/>
    <n v="13.91"/>
    <x v="0"/>
    <m/>
    <m/>
  </r>
  <r>
    <n v="2020"/>
    <x v="0"/>
    <d v="1900-01-14T21:00:00"/>
    <s v="Full"/>
    <s v="First 30"/>
    <s v="BT"/>
    <d v="1899-12-30T21:10:03"/>
    <x v="0"/>
    <x v="4"/>
    <n v="1752"/>
    <n v="12.54"/>
    <x v="0"/>
    <m/>
    <m/>
  </r>
  <r>
    <n v="2020"/>
    <x v="0"/>
    <d v="1900-01-14T22:00:00"/>
    <s v="Full"/>
    <s v="First 30"/>
    <s v="BT"/>
    <d v="1899-12-30T22:27:49"/>
    <x v="0"/>
    <x v="5"/>
    <n v="4776"/>
    <n v="3.29"/>
    <x v="0"/>
    <m/>
    <m/>
  </r>
  <r>
    <n v="2020"/>
    <x v="0"/>
    <d v="1900-01-14T22:00:00"/>
    <s v="Full"/>
    <s v="First 30"/>
    <s v="BT"/>
    <d v="1899-12-30T22:28:36"/>
    <x v="2"/>
    <x v="6"/>
    <n v="4912"/>
    <n v="5.28"/>
    <x v="0"/>
    <s v="drifting slowly DS tail-first"/>
    <m/>
  </r>
  <r>
    <n v="2020"/>
    <x v="0"/>
    <d v="1900-01-14T22:00:00"/>
    <s v="Full"/>
    <s v="First 30"/>
    <s v="BT"/>
    <d v="1899-12-30T22:28:59"/>
    <x v="0"/>
    <x v="7"/>
    <n v="4979"/>
    <n v="4.6900000000000004"/>
    <x v="0"/>
    <m/>
    <m/>
  </r>
  <r>
    <n v="2020"/>
    <x v="0"/>
    <d v="1900-01-14T23:00:00"/>
    <s v="Full"/>
    <s v="First 30"/>
    <s v="BT"/>
    <s v="No Fish"/>
    <x v="1"/>
    <x v="1"/>
    <m/>
    <m/>
    <x v="1"/>
    <m/>
    <m/>
  </r>
  <r>
    <n v="2020"/>
    <x v="1"/>
    <d v="1900-01-14T00:00:00"/>
    <s v="No Data"/>
    <s v="No Data"/>
    <s v="BT"/>
    <s v="No Data"/>
    <x v="1"/>
    <x v="1"/>
    <m/>
    <m/>
    <x v="1"/>
    <m/>
    <m/>
  </r>
  <r>
    <n v="2020"/>
    <x v="1"/>
    <d v="1899-12-30T01:00:00"/>
    <s v="No Data"/>
    <s v="No Data"/>
    <s v="BT"/>
    <s v="No Data"/>
    <x v="1"/>
    <x v="1"/>
    <m/>
    <m/>
    <x v="1"/>
    <m/>
    <m/>
  </r>
  <r>
    <n v="2020"/>
    <x v="1"/>
    <d v="1900-01-14T02:00:00"/>
    <s v="No Data"/>
    <s v="No Data"/>
    <s v="BT"/>
    <s v="No Data"/>
    <x v="1"/>
    <x v="1"/>
    <m/>
    <m/>
    <x v="1"/>
    <m/>
    <m/>
  </r>
  <r>
    <n v="2020"/>
    <x v="1"/>
    <d v="1900-01-14T03:00:00"/>
    <s v="No Data"/>
    <s v="No Data"/>
    <s v="BT"/>
    <s v="No Data"/>
    <x v="1"/>
    <x v="1"/>
    <m/>
    <m/>
    <x v="1"/>
    <m/>
    <m/>
  </r>
  <r>
    <n v="2020"/>
    <x v="1"/>
    <d v="1900-01-14T04:00:00"/>
    <s v="No Data"/>
    <s v="No Data"/>
    <s v="BT"/>
    <s v="No Data"/>
    <x v="1"/>
    <x v="1"/>
    <m/>
    <m/>
    <x v="1"/>
    <m/>
    <m/>
  </r>
  <r>
    <n v="2020"/>
    <x v="1"/>
    <d v="1900-01-14T05:00:00"/>
    <s v="No Data"/>
    <s v="No Data"/>
    <s v="BT"/>
    <s v="No Data"/>
    <x v="1"/>
    <x v="1"/>
    <m/>
    <m/>
    <x v="1"/>
    <m/>
    <m/>
  </r>
  <r>
    <n v="2020"/>
    <x v="1"/>
    <d v="1900-01-14T06:00:00"/>
    <s v="No Data"/>
    <s v="No Data"/>
    <s v="BT"/>
    <s v="No Data"/>
    <x v="1"/>
    <x v="1"/>
    <m/>
    <m/>
    <x v="1"/>
    <m/>
    <m/>
  </r>
  <r>
    <n v="2020"/>
    <x v="1"/>
    <d v="1900-01-14T07:00:00"/>
    <s v="No Data"/>
    <s v="No Data"/>
    <s v="BT"/>
    <s v="No Data"/>
    <x v="1"/>
    <x v="1"/>
    <m/>
    <m/>
    <x v="1"/>
    <m/>
    <m/>
  </r>
  <r>
    <n v="2020"/>
    <x v="1"/>
    <d v="1900-01-14T08:00:00"/>
    <s v="No Data"/>
    <s v="No Data"/>
    <s v="BT"/>
    <s v="No Data"/>
    <x v="1"/>
    <x v="1"/>
    <m/>
    <m/>
    <x v="1"/>
    <m/>
    <m/>
  </r>
  <r>
    <n v="2020"/>
    <x v="1"/>
    <d v="1900-01-14T09:00:00"/>
    <s v="No Data"/>
    <s v="No Data"/>
    <s v="BT"/>
    <s v="No Data"/>
    <x v="1"/>
    <x v="1"/>
    <m/>
    <m/>
    <x v="1"/>
    <m/>
    <m/>
  </r>
  <r>
    <n v="2020"/>
    <x v="1"/>
    <d v="1900-01-14T10:00:00"/>
    <s v="No Data"/>
    <s v="No Data"/>
    <s v="BT"/>
    <s v="No Data"/>
    <x v="1"/>
    <x v="1"/>
    <m/>
    <m/>
    <x v="1"/>
    <m/>
    <m/>
  </r>
  <r>
    <n v="2020"/>
    <x v="1"/>
    <d v="1900-01-14T11:00:00"/>
    <s v="No Data"/>
    <s v="No Data"/>
    <s v="BT"/>
    <s v="No Data"/>
    <x v="1"/>
    <x v="1"/>
    <m/>
    <m/>
    <x v="1"/>
    <m/>
    <m/>
  </r>
  <r>
    <n v="2020"/>
    <x v="1"/>
    <d v="1900-01-14T12:00:00"/>
    <s v="Full"/>
    <s v="First 30"/>
    <s v="BT"/>
    <s v="No Fish"/>
    <x v="1"/>
    <x v="1"/>
    <m/>
    <m/>
    <x v="1"/>
    <m/>
    <m/>
  </r>
  <r>
    <n v="2020"/>
    <x v="1"/>
    <d v="1900-01-14T13:00:00"/>
    <s v="Full"/>
    <s v="First 30"/>
    <s v="BT"/>
    <s v="No Fish"/>
    <x v="1"/>
    <x v="1"/>
    <m/>
    <m/>
    <x v="1"/>
    <m/>
    <m/>
  </r>
  <r>
    <n v="2020"/>
    <x v="1"/>
    <d v="1900-01-14T14:00:00"/>
    <s v="Full"/>
    <s v="First 30"/>
    <s v="BT"/>
    <s v="No Fish"/>
    <x v="1"/>
    <x v="1"/>
    <m/>
    <m/>
    <x v="1"/>
    <m/>
    <m/>
  </r>
  <r>
    <n v="2020"/>
    <x v="1"/>
    <d v="1900-01-14T15:00:00"/>
    <s v="Full"/>
    <s v="First 30"/>
    <s v="BT"/>
    <s v="No Fish"/>
    <x v="1"/>
    <x v="1"/>
    <m/>
    <m/>
    <x v="1"/>
    <m/>
    <m/>
  </r>
  <r>
    <n v="2020"/>
    <x v="1"/>
    <d v="1900-01-14T16:00:00"/>
    <s v="Full"/>
    <s v="First 30"/>
    <s v="BT"/>
    <s v="No Fish"/>
    <x v="1"/>
    <x v="1"/>
    <m/>
    <m/>
    <x v="1"/>
    <m/>
    <m/>
  </r>
  <r>
    <n v="2020"/>
    <x v="1"/>
    <d v="1900-01-14T17:00:00"/>
    <s v="Full"/>
    <s v="First 30"/>
    <s v="BT"/>
    <s v="No Fish"/>
    <x v="1"/>
    <x v="1"/>
    <m/>
    <m/>
    <x v="1"/>
    <m/>
    <m/>
  </r>
  <r>
    <n v="2020"/>
    <x v="1"/>
    <d v="1900-01-14T18:00:00"/>
    <s v="Full"/>
    <s v="First 30"/>
    <s v="BT"/>
    <s v="No Fish"/>
    <x v="1"/>
    <x v="1"/>
    <m/>
    <m/>
    <x v="1"/>
    <m/>
    <m/>
  </r>
  <r>
    <n v="2020"/>
    <x v="1"/>
    <d v="1900-01-14T19:00:00"/>
    <s v="Full"/>
    <s v="First 30"/>
    <s v="BT"/>
    <d v="1899-12-30T19:14:27"/>
    <x v="0"/>
    <x v="8"/>
    <n v="2427"/>
    <n v="8.48"/>
    <x v="0"/>
    <m/>
    <m/>
  </r>
  <r>
    <n v="2020"/>
    <x v="1"/>
    <d v="1900-01-14T19:00:00"/>
    <s v="Full"/>
    <s v="First 30"/>
    <s v="BT"/>
    <d v="1899-12-30T19:14:34"/>
    <x v="0"/>
    <x v="9"/>
    <n v="2541"/>
    <n v="9.3699999999999992"/>
    <x v="0"/>
    <m/>
    <m/>
  </r>
  <r>
    <n v="2020"/>
    <x v="1"/>
    <d v="1900-01-14T20:00:00"/>
    <s v="Full"/>
    <s v="First 30"/>
    <s v="BT"/>
    <d v="1899-12-30T20:05:23"/>
    <x v="0"/>
    <x v="10"/>
    <n v="931"/>
    <n v="5.85"/>
    <x v="0"/>
    <m/>
    <m/>
  </r>
  <r>
    <n v="2020"/>
    <x v="1"/>
    <d v="1900-01-14T20:00:00"/>
    <s v="Full"/>
    <s v="First 30"/>
    <s v="BT"/>
    <d v="1899-12-30T20:17:52"/>
    <x v="0"/>
    <x v="11"/>
    <n v="3105"/>
    <n v="10.050000000000001"/>
    <x v="0"/>
    <m/>
    <m/>
  </r>
  <r>
    <n v="2020"/>
    <x v="1"/>
    <d v="1900-01-14T21:00:00"/>
    <s v="Full"/>
    <s v="First 30"/>
    <s v="BT"/>
    <d v="1899-12-30T21:05:55"/>
    <x v="0"/>
    <x v="12"/>
    <n v="1022"/>
    <n v="18.39"/>
    <x v="0"/>
    <m/>
    <m/>
  </r>
  <r>
    <n v="2020"/>
    <x v="1"/>
    <d v="1900-01-14T21:00:00"/>
    <s v="Full"/>
    <s v="First 30"/>
    <s v="BT"/>
    <d v="1899-12-30T21:21:33"/>
    <x v="2"/>
    <x v="13"/>
    <n v="3736"/>
    <n v="7.22"/>
    <x v="0"/>
    <m/>
    <m/>
  </r>
  <r>
    <n v="2020"/>
    <x v="1"/>
    <d v="1900-01-14T22:00:00"/>
    <s v="Full"/>
    <s v="First 30"/>
    <s v="BT"/>
    <s v="No Fish"/>
    <x v="1"/>
    <x v="1"/>
    <m/>
    <m/>
    <x v="1"/>
    <m/>
    <m/>
  </r>
  <r>
    <n v="2020"/>
    <x v="1"/>
    <d v="1900-01-14T23:00:00"/>
    <s v="Full"/>
    <s v="First 30"/>
    <s v="BT"/>
    <d v="1899-12-30T23:10:20"/>
    <x v="2"/>
    <x v="14"/>
    <n v="1815"/>
    <n v="17.61"/>
    <x v="0"/>
    <s v="Slow drift DS tail-first. Also large object US @23:13:30 then down at 23:14:30 = Not a fish. Beaver/otter? Many of these over course of the season"/>
    <m/>
  </r>
  <r>
    <n v="2020"/>
    <x v="2"/>
    <d v="1900-01-14T00:00:00"/>
    <s v="No Data"/>
    <s v="No Data"/>
    <s v="BT"/>
    <m/>
    <x v="1"/>
    <x v="1"/>
    <m/>
    <m/>
    <x v="1"/>
    <s v="Sonar out. Agency-mandated Covid lockdown"/>
    <m/>
  </r>
  <r>
    <n v="2020"/>
    <x v="2"/>
    <d v="1900-01-14T01:00:00"/>
    <s v="No Data"/>
    <s v="No Data"/>
    <s v="BT"/>
    <m/>
    <x v="1"/>
    <x v="1"/>
    <m/>
    <m/>
    <x v="1"/>
    <s v="Sonar out. Agency-mandated Covid lockdown"/>
    <m/>
  </r>
  <r>
    <n v="2020"/>
    <x v="2"/>
    <d v="1900-01-14T02:00:00"/>
    <s v="No Data"/>
    <s v="No Data"/>
    <s v="BT"/>
    <m/>
    <x v="1"/>
    <x v="1"/>
    <m/>
    <m/>
    <x v="1"/>
    <s v="Sonar out. Agency-mandated Covid lockdown"/>
    <m/>
  </r>
  <r>
    <n v="2020"/>
    <x v="2"/>
    <d v="1900-01-14T03:00:00"/>
    <s v="No Data"/>
    <s v="No Data"/>
    <s v="BT"/>
    <m/>
    <x v="1"/>
    <x v="1"/>
    <m/>
    <m/>
    <x v="1"/>
    <s v="Sonar out. Agency-mandated Covid lockdown"/>
    <m/>
  </r>
  <r>
    <n v="2020"/>
    <x v="2"/>
    <d v="1900-01-14T04:00:00"/>
    <s v="No Data"/>
    <s v="No Data"/>
    <s v="BT"/>
    <m/>
    <x v="1"/>
    <x v="1"/>
    <m/>
    <m/>
    <x v="1"/>
    <s v="Sonar out. Agency-mandated Covid lockdown"/>
    <m/>
  </r>
  <r>
    <n v="2020"/>
    <x v="2"/>
    <d v="1900-01-14T05:00:00"/>
    <s v="No Data"/>
    <s v="No Data"/>
    <s v="BT"/>
    <m/>
    <x v="1"/>
    <x v="1"/>
    <m/>
    <m/>
    <x v="1"/>
    <s v="Sonar out. Agency-mandated Covid lockdown"/>
    <m/>
  </r>
  <r>
    <n v="2020"/>
    <x v="2"/>
    <d v="1900-01-14T06:00:00"/>
    <s v="No Data"/>
    <s v="No Data"/>
    <s v="BT"/>
    <m/>
    <x v="1"/>
    <x v="1"/>
    <m/>
    <m/>
    <x v="1"/>
    <s v="Sonar out. Agency-mandated Covid lockdown"/>
    <m/>
  </r>
  <r>
    <n v="2020"/>
    <x v="2"/>
    <d v="1900-01-14T07:00:00"/>
    <s v="No Data"/>
    <s v="No Data"/>
    <s v="BT"/>
    <m/>
    <x v="1"/>
    <x v="1"/>
    <m/>
    <m/>
    <x v="1"/>
    <s v="Sonar out. Agency-mandated Covid lockdown"/>
    <m/>
  </r>
  <r>
    <n v="2020"/>
    <x v="2"/>
    <d v="1900-01-14T08:00:00"/>
    <s v="No Data"/>
    <s v="No Data"/>
    <s v="BT"/>
    <m/>
    <x v="1"/>
    <x v="1"/>
    <m/>
    <m/>
    <x v="1"/>
    <s v="Sonar out. Agency-mandated Covid lockdown"/>
    <m/>
  </r>
  <r>
    <n v="2020"/>
    <x v="2"/>
    <d v="1900-01-14T09:00:00"/>
    <s v="No Data"/>
    <s v="No Data"/>
    <s v="BT"/>
    <m/>
    <x v="1"/>
    <x v="1"/>
    <m/>
    <m/>
    <x v="1"/>
    <s v="Sonar out. Agency-mandated Covid lockdown"/>
    <m/>
  </r>
  <r>
    <n v="2020"/>
    <x v="2"/>
    <d v="1900-01-14T10:00:00"/>
    <s v="No Data"/>
    <s v="No Data"/>
    <s v="BT"/>
    <m/>
    <x v="1"/>
    <x v="1"/>
    <m/>
    <m/>
    <x v="1"/>
    <s v="Sonar out. Agency-mandated Covid lockdown"/>
    <m/>
  </r>
  <r>
    <n v="2020"/>
    <x v="2"/>
    <d v="1900-01-14T11:00:00"/>
    <s v="No Data"/>
    <s v="No Data"/>
    <s v="BT"/>
    <m/>
    <x v="1"/>
    <x v="1"/>
    <m/>
    <m/>
    <x v="1"/>
    <s v="Sonar out. Agency-mandated Covid lockdown"/>
    <m/>
  </r>
  <r>
    <n v="2020"/>
    <x v="2"/>
    <d v="1900-01-14T12:00:00"/>
    <s v="No Data"/>
    <s v="No Data"/>
    <s v="BT"/>
    <m/>
    <x v="1"/>
    <x v="1"/>
    <m/>
    <m/>
    <x v="1"/>
    <s v="Sonar out. Agency-mandated Covid lockdown"/>
    <m/>
  </r>
  <r>
    <n v="2020"/>
    <x v="2"/>
    <d v="1900-01-14T13:00:00"/>
    <s v="No Data"/>
    <s v="No Data"/>
    <s v="BT"/>
    <m/>
    <x v="1"/>
    <x v="1"/>
    <m/>
    <m/>
    <x v="1"/>
    <s v="Sonar out. Agency-mandated Covid lockdown"/>
    <m/>
  </r>
  <r>
    <n v="2020"/>
    <x v="2"/>
    <d v="1900-01-14T14:00:00"/>
    <s v="No Data"/>
    <s v="No Data"/>
    <s v="BT"/>
    <m/>
    <x v="1"/>
    <x v="1"/>
    <m/>
    <m/>
    <x v="1"/>
    <s v="Sonar out. Agency-mandated Covid lockdown"/>
    <m/>
  </r>
  <r>
    <n v="2020"/>
    <x v="2"/>
    <d v="1900-01-14T15:00:00"/>
    <s v="No Data"/>
    <s v="No Data"/>
    <s v="BT"/>
    <m/>
    <x v="1"/>
    <x v="1"/>
    <m/>
    <m/>
    <x v="1"/>
    <s v="Sonar out. Agency-mandated Covid lockdown"/>
    <m/>
  </r>
  <r>
    <n v="2020"/>
    <x v="2"/>
    <d v="1900-01-14T16:00:00"/>
    <s v="No Data"/>
    <s v="No Data"/>
    <s v="BT"/>
    <m/>
    <x v="1"/>
    <x v="1"/>
    <m/>
    <m/>
    <x v="1"/>
    <s v="Sonar out. Agency-mandated Covid lockdown"/>
    <m/>
  </r>
  <r>
    <n v="2020"/>
    <x v="2"/>
    <d v="1900-01-14T17:00:00"/>
    <s v="No Data"/>
    <s v="No Data"/>
    <s v="BT"/>
    <m/>
    <x v="1"/>
    <x v="1"/>
    <m/>
    <m/>
    <x v="1"/>
    <s v="Sonar out. Agency-mandated Covid lockdown"/>
    <m/>
  </r>
  <r>
    <n v="2020"/>
    <x v="2"/>
    <d v="1900-01-14T18:00:00"/>
    <s v="No Data"/>
    <s v="No Data"/>
    <s v="BT"/>
    <m/>
    <x v="1"/>
    <x v="1"/>
    <m/>
    <m/>
    <x v="1"/>
    <s v="Sonar out. Agency-mandated Covid lockdown"/>
    <m/>
  </r>
  <r>
    <n v="2020"/>
    <x v="2"/>
    <d v="1900-01-14T19:00:00"/>
    <s v="No Data"/>
    <s v="No Data"/>
    <s v="BT"/>
    <m/>
    <x v="1"/>
    <x v="1"/>
    <m/>
    <m/>
    <x v="1"/>
    <s v="Sonar out. Agency-mandated Covid lockdown"/>
    <m/>
  </r>
  <r>
    <n v="2020"/>
    <x v="2"/>
    <d v="1900-01-14T20:00:00"/>
    <s v="No Data"/>
    <s v="No Data"/>
    <s v="BT"/>
    <m/>
    <x v="1"/>
    <x v="1"/>
    <m/>
    <m/>
    <x v="1"/>
    <s v="Sonar out. Agency-mandated Covid lockdown"/>
    <m/>
  </r>
  <r>
    <n v="2020"/>
    <x v="2"/>
    <d v="1900-01-14T21:00:00"/>
    <s v="No Data"/>
    <s v="No Data"/>
    <s v="BT"/>
    <m/>
    <x v="1"/>
    <x v="1"/>
    <m/>
    <m/>
    <x v="1"/>
    <s v="Sonar out. Agency-mandated Covid lockdown"/>
    <m/>
  </r>
  <r>
    <n v="2020"/>
    <x v="2"/>
    <d v="1900-01-14T22:00:00"/>
    <s v="No Data"/>
    <s v="No Data"/>
    <s v="BT"/>
    <m/>
    <x v="1"/>
    <x v="1"/>
    <m/>
    <m/>
    <x v="1"/>
    <s v="Sonar out. Agency-mandated Covid lockdown"/>
    <m/>
  </r>
  <r>
    <n v="2020"/>
    <x v="2"/>
    <d v="1900-01-14T23:00:00"/>
    <s v="No Data"/>
    <s v="No Data"/>
    <s v="BT"/>
    <m/>
    <x v="1"/>
    <x v="1"/>
    <m/>
    <m/>
    <x v="1"/>
    <s v="Sonar out. Agency-mandated Covid lockdown"/>
    <m/>
  </r>
  <r>
    <n v="2020"/>
    <x v="3"/>
    <d v="1900-01-14T00:00:00"/>
    <s v="No Data"/>
    <s v="No Data"/>
    <s v="BT"/>
    <m/>
    <x v="1"/>
    <x v="1"/>
    <m/>
    <m/>
    <x v="1"/>
    <s v="Sonar malfunction. Recording starts again at 0230"/>
    <m/>
  </r>
  <r>
    <n v="2020"/>
    <x v="3"/>
    <d v="1900-01-14T01:00:00"/>
    <s v="No Data"/>
    <s v="No Data"/>
    <s v="BT"/>
    <m/>
    <x v="1"/>
    <x v="1"/>
    <m/>
    <m/>
    <x v="1"/>
    <s v="Sonar malfunction. Recording starts again at 0230"/>
    <m/>
  </r>
  <r>
    <n v="2020"/>
    <x v="3"/>
    <d v="1900-01-14T02:00:00"/>
    <s v="No Data"/>
    <s v="No Data"/>
    <s v="BT"/>
    <m/>
    <x v="1"/>
    <x v="1"/>
    <m/>
    <m/>
    <x v="1"/>
    <s v="Sonar malfunction. Recording starts again at 0230"/>
    <m/>
  </r>
  <r>
    <n v="2020"/>
    <x v="3"/>
    <d v="1900-01-14T03:00:00"/>
    <s v="Full"/>
    <s v="First 30"/>
    <s v="BT"/>
    <s v="No Fish"/>
    <x v="1"/>
    <x v="1"/>
    <m/>
    <m/>
    <x v="1"/>
    <m/>
    <m/>
  </r>
  <r>
    <n v="2020"/>
    <x v="3"/>
    <d v="1900-01-14T04:00:00"/>
    <s v="Full"/>
    <s v="First 30"/>
    <s v="BT"/>
    <s v="No Fish"/>
    <x v="1"/>
    <x v="1"/>
    <m/>
    <m/>
    <x v="1"/>
    <m/>
    <m/>
  </r>
  <r>
    <n v="2020"/>
    <x v="3"/>
    <d v="1900-01-14T05:00:00"/>
    <s v="Full"/>
    <s v="First 30"/>
    <s v="BT"/>
    <d v="1899-12-30T05:26:25"/>
    <x v="0"/>
    <x v="15"/>
    <n v="4651"/>
    <n v="10.11"/>
    <x v="0"/>
    <s v="1 of these 2 fish first noses into sonar zone and quickly drops back @5:25-5:26. Also big object goes DS quickly at 5:10 = Not a fish"/>
    <m/>
  </r>
  <r>
    <n v="2020"/>
    <x v="3"/>
    <d v="1900-01-14T05:00:00"/>
    <s v="Full"/>
    <s v="First 30"/>
    <s v="BT"/>
    <d v="1899-12-30T05:26:25"/>
    <x v="0"/>
    <x v="16"/>
    <n v="4652"/>
    <n v="9.92"/>
    <x v="0"/>
    <m/>
    <m/>
  </r>
  <r>
    <n v="2020"/>
    <x v="3"/>
    <d v="1900-01-14T06:00:00"/>
    <s v="Full"/>
    <s v="First 30"/>
    <s v="BT"/>
    <d v="1899-12-30T06:06:53"/>
    <x v="2"/>
    <x v="17"/>
    <n v="1207"/>
    <n v="6.63"/>
    <x v="0"/>
    <m/>
    <m/>
  </r>
  <r>
    <n v="2020"/>
    <x v="3"/>
    <d v="1900-01-14T06:00:00"/>
    <s v="Full"/>
    <s v="First 30"/>
    <s v="BT"/>
    <d v="1899-12-30T06:21:44"/>
    <x v="0"/>
    <x v="18"/>
    <n v="3815"/>
    <n v="15.25"/>
    <x v="0"/>
    <m/>
    <m/>
  </r>
  <r>
    <n v="2020"/>
    <x v="3"/>
    <d v="1900-01-14T07:00:00"/>
    <s v="Full"/>
    <s v="First 30"/>
    <s v="BT"/>
    <d v="1899-12-30T07:15:42"/>
    <x v="0"/>
    <x v="19"/>
    <n v="2750"/>
    <n v="15.43"/>
    <x v="0"/>
    <m/>
    <m/>
  </r>
  <r>
    <n v="2020"/>
    <x v="3"/>
    <d v="1900-01-14T08:00:00"/>
    <s v="Full"/>
    <s v="First 30"/>
    <s v="BT"/>
    <s v="No Fish"/>
    <x v="1"/>
    <x v="1"/>
    <m/>
    <m/>
    <x v="1"/>
    <s v="Large fish moves US into sonar beam and across obliquely, holds briefly, and falls back again at 08:14-8:15. Does not complete US transit = Not marked per protocol"/>
    <m/>
  </r>
  <r>
    <n v="2020"/>
    <x v="3"/>
    <d v="1900-01-14T09:00:00"/>
    <s v="Full"/>
    <s v="First 30"/>
    <s v="BT"/>
    <s v="No Fish"/>
    <x v="1"/>
    <x v="1"/>
    <m/>
    <m/>
    <x v="1"/>
    <m/>
    <m/>
  </r>
  <r>
    <n v="2020"/>
    <x v="3"/>
    <d v="1900-01-14T10:00:00"/>
    <s v="Full"/>
    <s v="First 30"/>
    <s v="BT"/>
    <s v="No Fish"/>
    <x v="1"/>
    <x v="1"/>
    <m/>
    <m/>
    <x v="1"/>
    <m/>
    <m/>
  </r>
  <r>
    <n v="2020"/>
    <x v="3"/>
    <d v="1900-01-14T11:00:00"/>
    <s v="Full"/>
    <s v="First 30"/>
    <s v="BT"/>
    <s v="No Fish"/>
    <x v="1"/>
    <x v="1"/>
    <m/>
    <m/>
    <x v="1"/>
    <m/>
    <m/>
  </r>
  <r>
    <n v="2020"/>
    <x v="3"/>
    <d v="1900-01-14T12:00:00"/>
    <s v="Full"/>
    <s v="First 30"/>
    <s v="BT"/>
    <s v="No Fish"/>
    <x v="1"/>
    <x v="1"/>
    <m/>
    <m/>
    <x v="1"/>
    <m/>
    <m/>
  </r>
  <r>
    <n v="2020"/>
    <x v="3"/>
    <d v="1900-01-14T13:00:00"/>
    <s v="Full"/>
    <s v="First 30"/>
    <s v="BT"/>
    <s v="No Fish"/>
    <x v="1"/>
    <x v="1"/>
    <m/>
    <m/>
    <x v="1"/>
    <m/>
    <m/>
  </r>
  <r>
    <n v="2020"/>
    <x v="3"/>
    <d v="1900-01-14T14:00:00"/>
    <s v="Full"/>
    <s v="First 30"/>
    <s v="BT"/>
    <d v="1899-12-30T14:05:20"/>
    <x v="0"/>
    <x v="20"/>
    <n v="982"/>
    <n v="13.17"/>
    <x v="0"/>
    <m/>
    <m/>
  </r>
  <r>
    <n v="2020"/>
    <x v="3"/>
    <d v="1900-01-14T15:00:00"/>
    <s v="Full"/>
    <s v="First 30"/>
    <s v="BT"/>
    <d v="1899-12-30T15:23:46"/>
    <x v="2"/>
    <x v="21"/>
    <n v="4175"/>
    <n v="11.95"/>
    <x v="0"/>
    <s v="Likely it's this same fish that appears briefly holding in the sonar beam just a couple of minutes later"/>
    <m/>
  </r>
  <r>
    <n v="2020"/>
    <x v="3"/>
    <d v="1900-01-14T16:00:00"/>
    <s v="Full"/>
    <s v="First 30"/>
    <s v="BT"/>
    <d v="1899-12-30T16:04:35"/>
    <x v="2"/>
    <x v="22"/>
    <n v="792"/>
    <n v="13.28"/>
    <x v="0"/>
    <m/>
    <m/>
  </r>
  <r>
    <n v="2020"/>
    <x v="3"/>
    <d v="1900-01-14T17:00:00"/>
    <s v="Full"/>
    <s v="First 30"/>
    <s v="BT"/>
    <d v="1899-12-30T16:22:09"/>
    <x v="2"/>
    <x v="23"/>
    <n v="3878"/>
    <n v="10.75"/>
    <x v="0"/>
    <s v="slow drift DS tail-first"/>
    <m/>
  </r>
  <r>
    <n v="2020"/>
    <x v="3"/>
    <d v="1900-01-14T18:00:00"/>
    <s v="Full"/>
    <s v="First 30"/>
    <s v="BT"/>
    <s v="No Fish"/>
    <x v="1"/>
    <x v="1"/>
    <m/>
    <m/>
    <x v="1"/>
    <s v="Large Fish ~85 cm holds for several minutes in the sonar zone from 18:18 - 18:32 (into bottom 1/2-hr time block), but never completes US transit = Not marked per protocol"/>
    <m/>
  </r>
  <r>
    <n v="2020"/>
    <x v="3"/>
    <d v="1900-01-14T19:00:00"/>
    <s v="Full"/>
    <s v="First 30"/>
    <s v="BT"/>
    <s v="No Fish"/>
    <x v="1"/>
    <x v="1"/>
    <m/>
    <m/>
    <x v="1"/>
    <m/>
    <m/>
  </r>
  <r>
    <n v="2020"/>
    <x v="3"/>
    <d v="1900-01-14T20:00:00"/>
    <s v="Full"/>
    <s v="First 30"/>
    <s v="BT"/>
    <s v="No Fish"/>
    <x v="1"/>
    <x v="1"/>
    <m/>
    <m/>
    <x v="1"/>
    <m/>
    <m/>
  </r>
  <r>
    <n v="2020"/>
    <x v="3"/>
    <d v="1900-01-14T21:00:00"/>
    <s v="Full"/>
    <s v="First 30"/>
    <s v="BT"/>
    <d v="1899-12-30T21:09:36"/>
    <x v="2"/>
    <x v="24"/>
    <n v="1676"/>
    <n v="13.83"/>
    <x v="0"/>
    <m/>
    <m/>
  </r>
  <r>
    <n v="2020"/>
    <x v="3"/>
    <d v="1900-01-14T22:00:00"/>
    <s v="Full"/>
    <s v="First 30"/>
    <s v="BT"/>
    <d v="1899-12-30T22:17:38"/>
    <x v="2"/>
    <x v="25"/>
    <n v="3028"/>
    <n v="5.46"/>
    <x v="0"/>
    <s v="Also large objects US @22:10 then DS again @22:11 = Not a fish."/>
    <m/>
  </r>
  <r>
    <n v="2020"/>
    <x v="3"/>
    <d v="1900-01-14T23:00:00"/>
    <s v="Full"/>
    <s v="First 30"/>
    <s v="BT"/>
    <s v="No Fish"/>
    <x v="1"/>
    <x v="1"/>
    <m/>
    <m/>
    <x v="1"/>
    <s v="a small fish just under 45cm goes DS @23:25"/>
    <m/>
  </r>
  <r>
    <n v="2020"/>
    <x v="4"/>
    <d v="1900-01-14T00:00:00"/>
    <s v="Full"/>
    <s v="First 30"/>
    <s v="BT"/>
    <s v="No Fish"/>
    <x v="1"/>
    <x v="1"/>
    <m/>
    <m/>
    <x v="1"/>
    <m/>
    <m/>
  </r>
  <r>
    <n v="2020"/>
    <x v="4"/>
    <d v="1900-01-14T01:00:00"/>
    <s v="Full"/>
    <s v="First 30"/>
    <s v="BT"/>
    <s v="No Fish"/>
    <x v="1"/>
    <x v="1"/>
    <m/>
    <m/>
    <x v="1"/>
    <m/>
    <m/>
  </r>
  <r>
    <n v="2020"/>
    <x v="4"/>
    <d v="1900-01-14T02:00:00"/>
    <s v="Full"/>
    <s v="First 30"/>
    <s v="BT"/>
    <s v="No Fish"/>
    <x v="1"/>
    <x v="1"/>
    <m/>
    <m/>
    <x v="1"/>
    <s v="A fish just &lt;45cm holds and moves in the sonar zone 19m out @2:12:30-2:13:20. Not marked per protocol"/>
    <m/>
  </r>
  <r>
    <n v="2020"/>
    <x v="4"/>
    <d v="1900-01-14T03:00:00"/>
    <s v="Full"/>
    <s v="First 30"/>
    <s v="BT"/>
    <s v="No Fish"/>
    <x v="1"/>
    <x v="1"/>
    <m/>
    <m/>
    <x v="1"/>
    <m/>
    <m/>
  </r>
  <r>
    <n v="2020"/>
    <x v="4"/>
    <d v="1900-01-14T04:00:00"/>
    <s v="Full"/>
    <s v="First 30"/>
    <s v="BT"/>
    <s v="No Fish"/>
    <x v="1"/>
    <x v="1"/>
    <m/>
    <m/>
    <x v="1"/>
    <m/>
    <m/>
  </r>
  <r>
    <n v="2020"/>
    <x v="4"/>
    <d v="1900-01-14T05:00:00"/>
    <s v="Full"/>
    <s v="First 30"/>
    <s v="BT"/>
    <s v="No Fish"/>
    <x v="1"/>
    <x v="1"/>
    <m/>
    <m/>
    <x v="1"/>
    <m/>
    <m/>
  </r>
  <r>
    <n v="2020"/>
    <x v="4"/>
    <d v="1900-01-14T06:00:00"/>
    <s v="Full"/>
    <s v="First 30"/>
    <s v="BT"/>
    <d v="1899-12-30T06:01:30"/>
    <x v="2"/>
    <x v="26"/>
    <n v="261"/>
    <n v="12.4"/>
    <x v="0"/>
    <s v="slow drift DS tail-first"/>
    <m/>
  </r>
  <r>
    <n v="2020"/>
    <x v="4"/>
    <d v="1900-01-14T07:00:00"/>
    <s v="Full"/>
    <s v="First 30"/>
    <s v="BT"/>
    <s v="No Fish"/>
    <x v="1"/>
    <x v="1"/>
    <m/>
    <m/>
    <x v="1"/>
    <m/>
    <m/>
  </r>
  <r>
    <n v="2020"/>
    <x v="4"/>
    <d v="1900-01-14T08:00:00"/>
    <s v="Full"/>
    <s v="First 30"/>
    <s v="BT"/>
    <s v="No Fish"/>
    <x v="1"/>
    <x v="1"/>
    <m/>
    <m/>
    <x v="1"/>
    <s v="large Fish &gt;70cm noses into sonar beam from 08:09-08:10 then falls back. Not marked per protocol"/>
    <m/>
  </r>
  <r>
    <n v="2020"/>
    <x v="4"/>
    <d v="1900-01-14T09:00:00"/>
    <s v="Full"/>
    <s v="First 30"/>
    <s v="BT"/>
    <d v="1899-12-30T09:27:24"/>
    <x v="0"/>
    <x v="27"/>
    <n v="4800"/>
    <n v="14.97"/>
    <x v="0"/>
    <m/>
    <m/>
  </r>
  <r>
    <n v="2020"/>
    <x v="4"/>
    <d v="1900-01-14T10:00:00"/>
    <s v="Full"/>
    <s v="First 30"/>
    <s v="BT"/>
    <s v="No Fish"/>
    <x v="1"/>
    <x v="1"/>
    <m/>
    <m/>
    <x v="1"/>
    <m/>
    <m/>
  </r>
  <r>
    <n v="2020"/>
    <x v="4"/>
    <d v="1900-01-14T11:00:00"/>
    <s v="Full"/>
    <s v="First 30"/>
    <s v="BT"/>
    <s v="No Fish"/>
    <x v="1"/>
    <x v="1"/>
    <m/>
    <m/>
    <x v="1"/>
    <m/>
    <m/>
  </r>
  <r>
    <n v="2020"/>
    <x v="4"/>
    <d v="1900-01-14T12:00:00"/>
    <s v="Full"/>
    <s v="First 30"/>
    <s v="BT"/>
    <s v="No Fish"/>
    <x v="1"/>
    <x v="1"/>
    <m/>
    <m/>
    <x v="1"/>
    <m/>
    <m/>
  </r>
  <r>
    <n v="2020"/>
    <x v="4"/>
    <d v="1900-01-14T13:00:00"/>
    <s v="Full"/>
    <s v="First 30"/>
    <s v="BT"/>
    <s v="No Fish"/>
    <x v="1"/>
    <x v="1"/>
    <m/>
    <m/>
    <x v="1"/>
    <m/>
    <m/>
  </r>
  <r>
    <n v="2020"/>
    <x v="4"/>
    <d v="1900-01-14T14:00:00"/>
    <s v="Full"/>
    <s v="First 30"/>
    <s v="BT"/>
    <s v="No Fish"/>
    <x v="1"/>
    <x v="1"/>
    <m/>
    <m/>
    <x v="1"/>
    <m/>
    <m/>
  </r>
  <r>
    <n v="2020"/>
    <x v="4"/>
    <d v="1900-01-14T15:00:00"/>
    <s v="Full"/>
    <s v="First 30"/>
    <s v="BT"/>
    <s v="No Fish"/>
    <x v="1"/>
    <x v="1"/>
    <m/>
    <m/>
    <x v="1"/>
    <m/>
    <m/>
  </r>
  <r>
    <n v="2020"/>
    <x v="4"/>
    <d v="1900-01-14T16:00:00"/>
    <s v="Full"/>
    <s v="First 30"/>
    <s v="BT"/>
    <s v="No Fish"/>
    <x v="1"/>
    <x v="1"/>
    <m/>
    <m/>
    <x v="1"/>
    <m/>
    <m/>
  </r>
  <r>
    <n v="2020"/>
    <x v="4"/>
    <d v="1900-01-14T17:00:00"/>
    <s v="Full"/>
    <s v="First 30"/>
    <s v="BT"/>
    <s v="No Fish"/>
    <x v="1"/>
    <x v="1"/>
    <m/>
    <m/>
    <x v="1"/>
    <m/>
    <m/>
  </r>
  <r>
    <n v="2020"/>
    <x v="4"/>
    <d v="1900-01-14T18:00:00"/>
    <s v="Full"/>
    <s v="First 30"/>
    <s v="BT"/>
    <d v="1899-12-30T18:21:50"/>
    <x v="0"/>
    <x v="28"/>
    <n v="3815"/>
    <n v="15.6"/>
    <x v="0"/>
    <m/>
    <m/>
  </r>
  <r>
    <n v="2020"/>
    <x v="4"/>
    <d v="1900-01-14T19:00:00"/>
    <s v="Full"/>
    <s v="First 30"/>
    <s v="BT"/>
    <s v="No Fish"/>
    <x v="1"/>
    <x v="1"/>
    <m/>
    <m/>
    <x v="1"/>
    <m/>
    <m/>
  </r>
  <r>
    <n v="2020"/>
    <x v="4"/>
    <d v="1900-01-14T20:00:00"/>
    <s v="Partial"/>
    <s v="First 30"/>
    <s v="BT"/>
    <s v="No Fish"/>
    <x v="1"/>
    <x v="1"/>
    <m/>
    <m/>
    <x v="1"/>
    <s v="Heavy interference from 20:15-20:30"/>
    <m/>
  </r>
  <r>
    <n v="2020"/>
    <x v="4"/>
    <d v="1900-01-14T21:00:00"/>
    <s v="Full"/>
    <s v="First 30"/>
    <s v="BT"/>
    <s v="No Fish"/>
    <x v="1"/>
    <x v="1"/>
    <m/>
    <m/>
    <x v="1"/>
    <m/>
    <m/>
  </r>
  <r>
    <n v="2020"/>
    <x v="4"/>
    <d v="1900-01-14T22:00:00"/>
    <s v="Full"/>
    <s v="First 30"/>
    <s v="BT"/>
    <s v="No Fish"/>
    <x v="1"/>
    <x v="1"/>
    <m/>
    <m/>
    <x v="1"/>
    <m/>
    <m/>
  </r>
  <r>
    <n v="2020"/>
    <x v="4"/>
    <d v="1900-01-14T23:00:00"/>
    <s v="Full"/>
    <s v="First 30"/>
    <s v="BT"/>
    <d v="1899-12-30T23:03:52"/>
    <x v="2"/>
    <x v="29"/>
    <n v="682"/>
    <n v="20.54"/>
    <x v="0"/>
    <m/>
    <m/>
  </r>
  <r>
    <n v="2020"/>
    <x v="5"/>
    <d v="1900-01-14T00:00:00"/>
    <s v="Full"/>
    <s v="First 30"/>
    <s v="BT"/>
    <s v="No Fish"/>
    <x v="1"/>
    <x v="1"/>
    <m/>
    <m/>
    <x v="1"/>
    <m/>
    <m/>
  </r>
  <r>
    <n v="2020"/>
    <x v="5"/>
    <d v="1900-01-14T01:00:00"/>
    <s v="Full"/>
    <s v="First 30"/>
    <s v="BT"/>
    <s v="No Fish"/>
    <x v="1"/>
    <x v="1"/>
    <m/>
    <m/>
    <x v="1"/>
    <m/>
    <m/>
  </r>
  <r>
    <n v="2020"/>
    <x v="5"/>
    <d v="1900-01-14T02:00:00"/>
    <s v="Full"/>
    <s v="First 30"/>
    <s v="BT"/>
    <d v="1899-12-30T02:01:20"/>
    <x v="2"/>
    <x v="30"/>
    <n v="255"/>
    <n v="11.17"/>
    <x v="2"/>
    <s v="Fairly certain these are two fish; one at size measured and a much smaller one moving quickly DS together"/>
    <m/>
  </r>
  <r>
    <n v="2020"/>
    <x v="5"/>
    <d v="1900-01-14T03:00:00"/>
    <s v="Full"/>
    <s v="First 30"/>
    <s v="BT"/>
    <s v="No Fish"/>
    <x v="1"/>
    <x v="1"/>
    <m/>
    <m/>
    <x v="1"/>
    <m/>
    <m/>
  </r>
  <r>
    <n v="2020"/>
    <x v="5"/>
    <d v="1900-01-14T04:00:00"/>
    <s v="Full"/>
    <s v="First 30"/>
    <s v="BT"/>
    <s v="No Fish"/>
    <x v="1"/>
    <x v="1"/>
    <m/>
    <m/>
    <x v="1"/>
    <m/>
    <m/>
  </r>
  <r>
    <n v="2020"/>
    <x v="5"/>
    <d v="1900-01-14T05:00:00"/>
    <s v="Full"/>
    <s v="First 30"/>
    <s v="BT"/>
    <s v="No Fish"/>
    <x v="1"/>
    <x v="1"/>
    <m/>
    <m/>
    <x v="1"/>
    <m/>
    <m/>
  </r>
  <r>
    <n v="2020"/>
    <x v="5"/>
    <d v="1900-01-14T06:00:00"/>
    <s v="Full"/>
    <s v="First 30"/>
    <s v="BT"/>
    <s v="No Fish"/>
    <x v="1"/>
    <x v="1"/>
    <m/>
    <m/>
    <x v="1"/>
    <m/>
    <m/>
  </r>
  <r>
    <n v="2020"/>
    <x v="5"/>
    <d v="1900-01-14T07:00:00"/>
    <s v="Full"/>
    <s v="First 30"/>
    <s v="BT"/>
    <s v="No Fish"/>
    <x v="1"/>
    <x v="1"/>
    <m/>
    <m/>
    <x v="1"/>
    <m/>
    <m/>
  </r>
  <r>
    <n v="2020"/>
    <x v="5"/>
    <d v="1900-01-14T08:00:00"/>
    <s v="Full"/>
    <s v="First 30"/>
    <s v="BT"/>
    <d v="1899-12-30T08:09:25"/>
    <x v="0"/>
    <x v="11"/>
    <n v="1663"/>
    <n v="13.5"/>
    <x v="0"/>
    <m/>
    <m/>
  </r>
  <r>
    <n v="2020"/>
    <x v="5"/>
    <d v="1900-01-14T09:00:00"/>
    <s v="Full"/>
    <s v="First 30"/>
    <s v="BT"/>
    <s v="No Fish"/>
    <x v="1"/>
    <x v="1"/>
    <m/>
    <m/>
    <x v="1"/>
    <m/>
    <m/>
  </r>
  <r>
    <n v="2020"/>
    <x v="5"/>
    <d v="1900-01-14T10:00:00"/>
    <s v="Full"/>
    <s v="First 30"/>
    <s v="BT"/>
    <s v="No Fish"/>
    <x v="1"/>
    <x v="1"/>
    <m/>
    <m/>
    <x v="1"/>
    <m/>
    <m/>
  </r>
  <r>
    <n v="2020"/>
    <x v="5"/>
    <d v="1900-01-14T11:00:00"/>
    <s v="Full"/>
    <s v="First 30"/>
    <s v="BT"/>
    <s v="No Fish"/>
    <x v="1"/>
    <x v="1"/>
    <m/>
    <m/>
    <x v="1"/>
    <m/>
    <m/>
  </r>
  <r>
    <n v="2020"/>
    <x v="5"/>
    <d v="1900-01-14T12:00:00"/>
    <s v="Full"/>
    <s v="First 30"/>
    <s v="BT"/>
    <s v="No Fish"/>
    <x v="1"/>
    <x v="1"/>
    <m/>
    <m/>
    <x v="1"/>
    <s v="Small fish maybe Barely &gt;45cm holds in the sonar beam briefly at 12:12 but doesn’t transit US = Not marked per protocol"/>
    <m/>
  </r>
  <r>
    <n v="2020"/>
    <x v="5"/>
    <d v="1900-01-14T13:00:00"/>
    <s v="Full"/>
    <s v="First 30"/>
    <s v="BT"/>
    <s v="No Fish"/>
    <x v="1"/>
    <x v="1"/>
    <m/>
    <m/>
    <x v="1"/>
    <m/>
    <m/>
  </r>
  <r>
    <n v="2020"/>
    <x v="5"/>
    <d v="1900-01-14T14:00:00"/>
    <s v="Full"/>
    <s v="First 30"/>
    <s v="BT"/>
    <s v="No Fish"/>
    <x v="1"/>
    <x v="1"/>
    <m/>
    <m/>
    <x v="1"/>
    <m/>
    <m/>
  </r>
  <r>
    <n v="2020"/>
    <x v="5"/>
    <d v="1900-01-14T15:00:00"/>
    <s v="Full"/>
    <s v="First 30"/>
    <s v="BT"/>
    <s v="No Fish"/>
    <x v="1"/>
    <x v="1"/>
    <m/>
    <m/>
    <x v="1"/>
    <m/>
    <m/>
  </r>
  <r>
    <n v="2020"/>
    <x v="5"/>
    <d v="1900-01-14T16:00:00"/>
    <s v="Full"/>
    <s v="First 30"/>
    <s v="BT"/>
    <s v="No Fish"/>
    <x v="1"/>
    <x v="1"/>
    <m/>
    <m/>
    <x v="1"/>
    <m/>
    <m/>
  </r>
  <r>
    <n v="2020"/>
    <x v="5"/>
    <d v="1900-01-14T17:00:00"/>
    <s v="Full"/>
    <s v="First 30"/>
    <s v="BT"/>
    <s v="No Fish"/>
    <x v="1"/>
    <x v="1"/>
    <m/>
    <m/>
    <x v="1"/>
    <m/>
    <m/>
  </r>
  <r>
    <n v="2020"/>
    <x v="5"/>
    <d v="1900-01-14T18:00:00"/>
    <s v="Full"/>
    <s v="First 30"/>
    <s v="BT"/>
    <s v="No Fish"/>
    <x v="1"/>
    <x v="1"/>
    <m/>
    <m/>
    <x v="1"/>
    <m/>
    <m/>
  </r>
  <r>
    <n v="2020"/>
    <x v="5"/>
    <d v="1900-01-14T19:00:00"/>
    <s v="Full"/>
    <s v="First 30"/>
    <s v="BT"/>
    <s v="No Fish"/>
    <x v="1"/>
    <x v="1"/>
    <m/>
    <m/>
    <x v="1"/>
    <m/>
    <m/>
  </r>
  <r>
    <n v="2020"/>
    <x v="5"/>
    <d v="1900-01-14T20:00:00"/>
    <s v="Full"/>
    <s v="First 30"/>
    <s v="BT"/>
    <s v="No Fish"/>
    <x v="1"/>
    <x v="1"/>
    <m/>
    <m/>
    <x v="1"/>
    <m/>
    <m/>
  </r>
  <r>
    <n v="2020"/>
    <x v="5"/>
    <d v="1900-01-14T21:00:00"/>
    <s v="Full"/>
    <s v="First 30"/>
    <s v="BT"/>
    <d v="1899-12-30T21:01:53"/>
    <x v="2"/>
    <x v="31"/>
    <n v="333"/>
    <n v="6.29"/>
    <x v="0"/>
    <m/>
    <m/>
  </r>
  <r>
    <n v="2020"/>
    <x v="5"/>
    <d v="1900-01-14T22:00:00"/>
    <s v="Full"/>
    <s v="First 30"/>
    <s v="BT"/>
    <s v="No Fish"/>
    <x v="1"/>
    <x v="1"/>
    <m/>
    <m/>
    <x v="1"/>
    <m/>
    <m/>
  </r>
  <r>
    <n v="2020"/>
    <x v="5"/>
    <d v="1900-01-14T23:00:00"/>
    <s v="Full"/>
    <s v="First 30"/>
    <s v="BT"/>
    <s v="No Fish"/>
    <x v="1"/>
    <x v="1"/>
    <m/>
    <m/>
    <x v="1"/>
    <m/>
    <m/>
  </r>
  <r>
    <n v="2020"/>
    <x v="6"/>
    <d v="1900-01-14T00:00:00"/>
    <s v="Full"/>
    <s v="First 30"/>
    <s v="BT"/>
    <s v="No Fish"/>
    <x v="1"/>
    <x v="1"/>
    <m/>
    <m/>
    <x v="1"/>
    <s v="2 large fish nose into sonar beam and hold together from 00:12:45 - 00:13:45 but fall back w/o transiting US = Not marked per protocol"/>
    <m/>
  </r>
  <r>
    <n v="2020"/>
    <x v="6"/>
    <d v="1900-01-14T01:00:00"/>
    <s v="Full"/>
    <s v="First 30"/>
    <s v="BT"/>
    <d v="1899-12-30T01:02:12"/>
    <x v="0"/>
    <x v="32"/>
    <n v="387"/>
    <n v="12.57"/>
    <x v="0"/>
    <m/>
    <m/>
  </r>
  <r>
    <n v="2020"/>
    <x v="6"/>
    <d v="1900-01-14T01:00:00"/>
    <s v="Full"/>
    <s v="First 30"/>
    <s v="BT"/>
    <d v="1899-12-30T01:11:12"/>
    <x v="0"/>
    <x v="33"/>
    <n v="1931"/>
    <n v="12.71"/>
    <x v="0"/>
    <s v="Also a couple of objects 45-50cm go DS @1:18 = No way to discern what these are. Likely debris"/>
    <m/>
  </r>
  <r>
    <n v="2020"/>
    <x v="6"/>
    <d v="1900-01-14T01:00:00"/>
    <s v="Full"/>
    <s v="First 30"/>
    <s v="BT"/>
    <d v="1899-12-30T01:23:41"/>
    <x v="0"/>
    <x v="34"/>
    <n v="4097"/>
    <n v="11.67"/>
    <x v="0"/>
    <m/>
    <m/>
  </r>
  <r>
    <n v="2020"/>
    <x v="6"/>
    <d v="1900-01-14T02:00:00"/>
    <s v="Full"/>
    <s v="First 30"/>
    <s v="BT"/>
    <d v="1899-12-30T02:17:23"/>
    <x v="0"/>
    <x v="35"/>
    <n v="3017"/>
    <n v="12.22"/>
    <x v="0"/>
    <m/>
    <m/>
  </r>
  <r>
    <n v="2020"/>
    <x v="6"/>
    <d v="1900-01-14T03:00:00"/>
    <s v="Full"/>
    <s v="First 30"/>
    <s v="BT"/>
    <s v="No Fish"/>
    <x v="1"/>
    <x v="1"/>
    <m/>
    <m/>
    <x v="1"/>
    <m/>
    <m/>
  </r>
  <r>
    <n v="2020"/>
    <x v="6"/>
    <d v="1900-01-14T04:00:00"/>
    <s v="Full"/>
    <s v="First 30"/>
    <s v="BT"/>
    <d v="1899-12-30T04:04:07"/>
    <x v="0"/>
    <x v="36"/>
    <n v="698"/>
    <n v="12.11"/>
    <x v="0"/>
    <s v="Difficult to accurately measure this fish due to moving obliquely to sonar"/>
    <m/>
  </r>
  <r>
    <n v="2020"/>
    <x v="6"/>
    <d v="1900-01-14T05:00:00"/>
    <s v="Full"/>
    <s v="First 30"/>
    <s v="BT"/>
    <s v="No Fish"/>
    <x v="1"/>
    <x v="1"/>
    <m/>
    <m/>
    <x v="1"/>
    <m/>
    <m/>
  </r>
  <r>
    <n v="2020"/>
    <x v="6"/>
    <d v="1900-01-14T06:00:00"/>
    <s v="Full"/>
    <s v="First 30"/>
    <s v="BT"/>
    <s v="No Fish"/>
    <x v="1"/>
    <x v="1"/>
    <m/>
    <m/>
    <x v="1"/>
    <m/>
    <m/>
  </r>
  <r>
    <n v="2020"/>
    <x v="6"/>
    <d v="1900-01-14T07:00:00"/>
    <s v="Full"/>
    <s v="First 30"/>
    <s v="BT"/>
    <d v="1899-12-30T07:03:31"/>
    <x v="0"/>
    <x v="37"/>
    <n v="619"/>
    <n v="13.41"/>
    <x v="0"/>
    <m/>
    <m/>
  </r>
  <r>
    <n v="2020"/>
    <x v="6"/>
    <d v="1900-01-14T08:00:00"/>
    <s v="Full"/>
    <s v="First 30"/>
    <s v="BT"/>
    <s v="No Fish"/>
    <x v="1"/>
    <x v="1"/>
    <m/>
    <m/>
    <x v="1"/>
    <m/>
    <m/>
  </r>
  <r>
    <n v="2020"/>
    <x v="6"/>
    <d v="1900-01-14T09:00:00"/>
    <s v="Full"/>
    <s v="First 30"/>
    <s v="BT"/>
    <s v="No Fish"/>
    <x v="1"/>
    <x v="1"/>
    <m/>
    <m/>
    <x v="1"/>
    <m/>
    <m/>
  </r>
  <r>
    <n v="2020"/>
    <x v="6"/>
    <d v="1900-01-14T10:00:00"/>
    <s v="Full"/>
    <s v="First 30"/>
    <s v="BT"/>
    <s v="No Fish"/>
    <x v="1"/>
    <x v="1"/>
    <m/>
    <m/>
    <x v="1"/>
    <m/>
    <m/>
  </r>
  <r>
    <n v="2020"/>
    <x v="6"/>
    <d v="1900-01-14T11:00:00"/>
    <s v="Full"/>
    <s v="First 30"/>
    <s v="BT"/>
    <s v="No Fish"/>
    <x v="1"/>
    <x v="1"/>
    <m/>
    <m/>
    <x v="1"/>
    <m/>
    <m/>
  </r>
  <r>
    <n v="2020"/>
    <x v="6"/>
    <d v="1900-01-14T12:00:00"/>
    <s v="Full"/>
    <s v="First 30"/>
    <s v="BT"/>
    <s v="No Fish"/>
    <x v="1"/>
    <x v="1"/>
    <m/>
    <m/>
    <x v="1"/>
    <m/>
    <m/>
  </r>
  <r>
    <n v="2020"/>
    <x v="6"/>
    <d v="1900-01-14T13:00:00"/>
    <s v="Full"/>
    <s v="First 30"/>
    <s v="BT"/>
    <s v="No Fish"/>
    <x v="1"/>
    <x v="1"/>
    <m/>
    <m/>
    <x v="1"/>
    <m/>
    <m/>
  </r>
  <r>
    <n v="2020"/>
    <x v="6"/>
    <d v="1900-01-14T14:00:00"/>
    <s v="Full"/>
    <s v="First 30"/>
    <s v="BT"/>
    <s v="No Fish"/>
    <x v="1"/>
    <x v="1"/>
    <m/>
    <m/>
    <x v="1"/>
    <m/>
    <m/>
  </r>
  <r>
    <n v="2020"/>
    <x v="6"/>
    <d v="1900-01-14T15:00:00"/>
    <s v="Full"/>
    <s v="First 30"/>
    <s v="BT"/>
    <s v="No Fish"/>
    <x v="1"/>
    <x v="1"/>
    <m/>
    <m/>
    <x v="1"/>
    <m/>
    <m/>
  </r>
  <r>
    <n v="2020"/>
    <x v="6"/>
    <d v="1900-01-14T16:00:00"/>
    <s v="Full"/>
    <s v="First 30"/>
    <s v="BT"/>
    <s v="No Fish"/>
    <x v="1"/>
    <x v="1"/>
    <m/>
    <m/>
    <x v="1"/>
    <m/>
    <m/>
  </r>
  <r>
    <n v="2020"/>
    <x v="6"/>
    <d v="1900-01-14T17:00:00"/>
    <s v="Full"/>
    <s v="First 30"/>
    <s v="BT"/>
    <s v="No Fish"/>
    <x v="1"/>
    <x v="1"/>
    <m/>
    <m/>
    <x v="1"/>
    <m/>
    <m/>
  </r>
  <r>
    <n v="2020"/>
    <x v="6"/>
    <d v="1900-01-14T18:00:00"/>
    <s v="Full"/>
    <s v="First 30"/>
    <s v="BT"/>
    <s v="No Fish"/>
    <x v="1"/>
    <x v="1"/>
    <m/>
    <m/>
    <x v="1"/>
    <m/>
    <m/>
  </r>
  <r>
    <n v="2020"/>
    <x v="6"/>
    <d v="1900-01-14T19:00:00"/>
    <s v="Full"/>
    <s v="First 30"/>
    <s v="BT"/>
    <s v="No Fish"/>
    <x v="1"/>
    <x v="1"/>
    <m/>
    <m/>
    <x v="1"/>
    <m/>
    <m/>
  </r>
  <r>
    <n v="2020"/>
    <x v="6"/>
    <d v="1900-01-14T20:00:00"/>
    <s v="Full"/>
    <s v="First 30"/>
    <s v="BT"/>
    <d v="1899-12-30T20:15:03"/>
    <x v="0"/>
    <x v="38"/>
    <n v="2601"/>
    <n v="9.57"/>
    <x v="0"/>
    <m/>
    <m/>
  </r>
  <r>
    <n v="2020"/>
    <x v="6"/>
    <d v="1900-01-14T21:00:00"/>
    <s v="Full"/>
    <s v="First 30"/>
    <s v="BT"/>
    <s v="No Fish"/>
    <x v="1"/>
    <x v="1"/>
    <m/>
    <m/>
    <x v="1"/>
    <m/>
    <m/>
  </r>
  <r>
    <n v="2020"/>
    <x v="6"/>
    <d v="1900-01-14T22:00:00"/>
    <s v="Full"/>
    <s v="First 30"/>
    <s v="BT"/>
    <d v="1899-12-30T22:13:37"/>
    <x v="0"/>
    <x v="39"/>
    <n v="2396"/>
    <n v="13.12"/>
    <x v="0"/>
    <m/>
    <m/>
  </r>
  <r>
    <n v="2020"/>
    <x v="6"/>
    <d v="1900-01-14T23:00:00"/>
    <s v="Full"/>
    <s v="First 30"/>
    <s v="BT"/>
    <d v="1899-12-30T23:03:30"/>
    <x v="0"/>
    <x v="40"/>
    <n v="617"/>
    <n v="12.23"/>
    <x v="0"/>
    <m/>
    <m/>
  </r>
  <r>
    <n v="2020"/>
    <x v="6"/>
    <d v="1900-01-14T23:00:00"/>
    <s v="Full"/>
    <s v="First 30"/>
    <s v="BT"/>
    <d v="1899-12-30T23:24:14"/>
    <x v="0"/>
    <x v="41"/>
    <n v="4213"/>
    <n v="12.26"/>
    <x v="0"/>
    <m/>
    <m/>
  </r>
  <r>
    <n v="2020"/>
    <x v="6"/>
    <d v="1900-01-14T23:00:00"/>
    <s v="Full"/>
    <s v="First 30"/>
    <s v="BT"/>
    <d v="1899-12-30T23:24:14"/>
    <x v="0"/>
    <x v="42"/>
    <n v="4214"/>
    <n v="11.87"/>
    <x v="0"/>
    <m/>
    <m/>
  </r>
  <r>
    <n v="2020"/>
    <x v="6"/>
    <d v="1900-01-14T23:00:00"/>
    <s v="Full"/>
    <s v="First 30"/>
    <s v="BT"/>
    <d v="1899-12-30T23:24:16"/>
    <x v="0"/>
    <x v="43"/>
    <n v="4218"/>
    <n v="12.47"/>
    <x v="0"/>
    <m/>
    <m/>
  </r>
  <r>
    <n v="2020"/>
    <x v="6"/>
    <d v="1900-01-14T23:00:00"/>
    <s v="Full"/>
    <s v="First 30"/>
    <s v="BT"/>
    <d v="1899-12-30T23:25:04"/>
    <x v="0"/>
    <x v="44"/>
    <n v="4362"/>
    <n v="13.18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9F8A7-35D9-470E-A605-36A3B8B1FC8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5:J18" firstHeaderRow="1" firstDataRow="2" firstDataCol="1" rowPageCount="2" colPageCount="1"/>
  <pivotFields count="15">
    <pivotField showAll="0" defaultSubtotal="0"/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h="1" x="1"/>
      </items>
    </pivotField>
    <pivotField axis="axisPage" dataField="1" showAll="0" defaultSubtotal="0">
      <items count="45">
        <item x="2"/>
        <item x="31"/>
        <item x="30"/>
        <item x="3"/>
        <item x="14"/>
        <item x="5"/>
        <item x="10"/>
        <item x="7"/>
        <item x="21"/>
        <item x="18"/>
        <item x="6"/>
        <item x="12"/>
        <item x="26"/>
        <item x="29"/>
        <item x="39"/>
        <item x="25"/>
        <item x="0"/>
        <item x="8"/>
        <item x="9"/>
        <item x="13"/>
        <item x="17"/>
        <item x="4"/>
        <item x="43"/>
        <item x="28"/>
        <item x="37"/>
        <item x="32"/>
        <item x="24"/>
        <item x="38"/>
        <item x="23"/>
        <item x="15"/>
        <item x="11"/>
        <item x="16"/>
        <item x="41"/>
        <item x="44"/>
        <item x="19"/>
        <item x="27"/>
        <item x="20"/>
        <item x="42"/>
        <item x="33"/>
        <item x="22"/>
        <item x="36"/>
        <item x="40"/>
        <item x="34"/>
        <item x="35"/>
        <item x="1"/>
      </items>
    </pivotField>
    <pivotField showAll="0" defaultSubtotal="0"/>
    <pivotField showAll="0" defaultSubtotal="0"/>
    <pivotField axis="axisPage" multipleItemSelectionAllowed="1" showAll="0" defaultSubtotal="0">
      <items count="3">
        <item x="0"/>
        <item h="1" x="2"/>
        <item h="1" x="1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x="2"/>
        <item x="3"/>
        <item sd="0" x="4"/>
        <item x="5"/>
        <item x="6"/>
        <item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1"/>
  </rowFields>
  <rowItems count="12">
    <i>
      <x v="2"/>
    </i>
    <i r="1">
      <x v="60"/>
    </i>
    <i>
      <x v="3"/>
    </i>
    <i r="1">
      <x v="81"/>
    </i>
    <i>
      <x v="5"/>
    </i>
    <i r="1">
      <x v="123"/>
    </i>
    <i r="1">
      <x v="144"/>
    </i>
    <i>
      <x v="6"/>
    </i>
    <i r="1">
      <x v="165"/>
    </i>
    <i>
      <x v="7"/>
    </i>
    <i r="1">
      <x v="186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8" hier="-1"/>
    <pageField fld="11" hier="-1"/>
  </pageFields>
  <dataFields count="1">
    <dataField name="Count of Length" fld="8" subtotal="count" baseField="14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F19CD-0C96-40A8-B8A9-8D5E7B87397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D18" firstHeaderRow="1" firstDataRow="2" firstDataCol="1" rowPageCount="2" colPageCount="1"/>
  <pivotFields count="15">
    <pivotField showAll="0" defaultSubtotal="0"/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h="1" x="1"/>
      </items>
    </pivotField>
    <pivotField axis="axisPage" dataField="1" multipleItemSelectionAllowed="1" showAll="0" defaultSubtotal="0">
      <items count="46">
        <item x="2"/>
        <item x="26"/>
        <item x="17"/>
        <item x="28"/>
        <item x="29"/>
        <item x="13"/>
        <item x="18"/>
        <item x="3"/>
        <item x="6"/>
        <item x="31"/>
        <item x="23"/>
        <item x="7"/>
        <item x="5"/>
        <item x="33"/>
        <item x="19"/>
        <item x="27"/>
        <item x="9"/>
        <item x="32"/>
        <item x="11"/>
        <item x="25"/>
        <item x="14"/>
        <item x="40"/>
        <item x="22"/>
        <item x="0"/>
        <item x="21"/>
        <item x="4"/>
        <item x="30"/>
        <item x="8"/>
        <item x="12"/>
        <item x="16"/>
        <item x="15"/>
        <item x="44"/>
        <item x="24"/>
        <item x="10"/>
        <item x="20"/>
        <item x="34"/>
        <item x="43"/>
        <item x="41"/>
        <item x="45"/>
        <item x="42"/>
        <item x="38"/>
        <item x="37"/>
        <item x="39"/>
        <item x="36"/>
        <item x="35"/>
        <item x="1"/>
      </items>
    </pivotField>
    <pivotField showAll="0" defaultSubtotal="0"/>
    <pivotField showAll="0" defaultSubtotal="0"/>
    <pivotField axis="axisPage" multipleItemSelectionAllowed="1" showAll="0" defaultSubtotal="0">
      <items count="2">
        <item x="0"/>
        <item h="1" x="1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x="2"/>
        <item x="3"/>
        <item sd="0" x="4"/>
        <item x="5"/>
        <item x="6"/>
        <item x="7"/>
        <item sd="0" x="8"/>
        <item sd="0" x="9"/>
        <item sd="0" x="10"/>
        <item sd="0" x="11"/>
        <item sd="0" x="12"/>
        <item sd="0" x="13"/>
      </items>
    </pivotField>
  </pivotFields>
  <rowFields count="2">
    <field x="14"/>
    <field x="1"/>
  </rowFields>
  <rowItems count="12">
    <i>
      <x v="2"/>
    </i>
    <i r="1">
      <x v="60"/>
    </i>
    <i>
      <x v="3"/>
    </i>
    <i r="1">
      <x v="81"/>
    </i>
    <i>
      <x v="5"/>
    </i>
    <i r="1">
      <x v="123"/>
    </i>
    <i r="1">
      <x v="144"/>
    </i>
    <i>
      <x v="6"/>
    </i>
    <i r="1">
      <x v="165"/>
    </i>
    <i>
      <x v="7"/>
    </i>
    <i r="1">
      <x v="186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11" hier="-1"/>
    <pageField fld="8" hier="-1"/>
  </pageFields>
  <dataFields count="1">
    <dataField name="Count of Length" fld="8" subtotal="count" baseField="1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D515-7DF0-4F13-B518-777D308714F6}">
  <dimension ref="A1:S318"/>
  <sheetViews>
    <sheetView tabSelected="1" zoomScale="90" zoomScaleNormal="90" workbookViewId="0">
      <pane ySplit="1" topLeftCell="A2" activePane="bottomLeft" state="frozen"/>
      <selection pane="bottomLeft" activeCell="I23" sqref="I23"/>
    </sheetView>
  </sheetViews>
  <sheetFormatPr defaultRowHeight="15" x14ac:dyDescent="0.25"/>
  <cols>
    <col min="2" max="2" width="13.140625" customWidth="1"/>
    <col min="4" max="4" width="13.28515625" bestFit="1" customWidth="1"/>
    <col min="8" max="8" width="11.42578125" customWidth="1"/>
    <col min="13" max="13" width="35.42578125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9" x14ac:dyDescent="0.25">
      <c r="A2">
        <v>2020</v>
      </c>
      <c r="B2" s="6">
        <v>43890</v>
      </c>
      <c r="C2" s="7">
        <v>15.0000000000033</v>
      </c>
      <c r="D2" t="s">
        <v>14</v>
      </c>
      <c r="E2" t="s">
        <v>15</v>
      </c>
      <c r="F2" t="s">
        <v>16</v>
      </c>
      <c r="G2" s="8">
        <v>1.8356481481481481E-2</v>
      </c>
      <c r="H2" s="9" t="s">
        <v>17</v>
      </c>
      <c r="I2" s="9">
        <v>67.099999999999994</v>
      </c>
      <c r="J2">
        <v>4521</v>
      </c>
      <c r="K2">
        <v>19.59</v>
      </c>
      <c r="L2">
        <v>1</v>
      </c>
    </row>
    <row r="3" spans="1:19" x14ac:dyDescent="0.25">
      <c r="A3">
        <v>2020</v>
      </c>
      <c r="B3" s="6">
        <v>43890</v>
      </c>
      <c r="C3" s="7">
        <v>15.0000000000033</v>
      </c>
      <c r="D3" t="s">
        <v>14</v>
      </c>
      <c r="E3" t="s">
        <v>15</v>
      </c>
      <c r="F3" t="s">
        <v>18</v>
      </c>
      <c r="G3" s="8">
        <v>0.51834490740740746</v>
      </c>
      <c r="H3" s="9" t="s">
        <v>17</v>
      </c>
      <c r="I3" s="10">
        <v>68.7</v>
      </c>
      <c r="J3">
        <v>4518</v>
      </c>
      <c r="K3" s="11">
        <v>19.59</v>
      </c>
      <c r="L3">
        <v>1</v>
      </c>
      <c r="S3" s="12"/>
    </row>
    <row r="4" spans="1:19" x14ac:dyDescent="0.25">
      <c r="A4">
        <v>2020</v>
      </c>
      <c r="B4" s="13">
        <v>43890</v>
      </c>
      <c r="C4" s="7">
        <v>15.04166666667</v>
      </c>
      <c r="D4" t="s">
        <v>14</v>
      </c>
      <c r="E4" t="s">
        <v>15</v>
      </c>
      <c r="F4" t="s">
        <v>16</v>
      </c>
      <c r="G4" t="s">
        <v>19</v>
      </c>
    </row>
    <row r="5" spans="1:19" x14ac:dyDescent="0.25">
      <c r="A5">
        <v>2020</v>
      </c>
      <c r="B5" s="13">
        <v>43890</v>
      </c>
      <c r="C5" s="7">
        <v>15.04166666667</v>
      </c>
      <c r="D5" t="s">
        <v>14</v>
      </c>
      <c r="E5" t="s">
        <v>15</v>
      </c>
      <c r="F5" t="s">
        <v>18</v>
      </c>
      <c r="G5" t="s">
        <v>19</v>
      </c>
      <c r="I5" s="12"/>
      <c r="K5" s="11"/>
    </row>
    <row r="6" spans="1:19" x14ac:dyDescent="0.25">
      <c r="A6">
        <v>2020</v>
      </c>
      <c r="B6" s="13">
        <v>43890</v>
      </c>
      <c r="C6" s="7">
        <v>15.0833333333367</v>
      </c>
      <c r="D6" t="s">
        <v>14</v>
      </c>
      <c r="E6" t="s">
        <v>15</v>
      </c>
      <c r="F6" t="s">
        <v>16</v>
      </c>
      <c r="G6" t="s">
        <v>19</v>
      </c>
    </row>
    <row r="7" spans="1:19" x14ac:dyDescent="0.25">
      <c r="A7">
        <v>2020</v>
      </c>
      <c r="B7" s="13">
        <v>43890</v>
      </c>
      <c r="C7" s="7">
        <v>15.0833333333367</v>
      </c>
      <c r="D7" t="s">
        <v>14</v>
      </c>
      <c r="E7" t="s">
        <v>15</v>
      </c>
      <c r="F7" t="s">
        <v>18</v>
      </c>
      <c r="G7" t="s">
        <v>19</v>
      </c>
      <c r="I7" s="12"/>
      <c r="K7" s="11"/>
    </row>
    <row r="8" spans="1:19" x14ac:dyDescent="0.25">
      <c r="A8">
        <v>2020</v>
      </c>
      <c r="B8" s="13">
        <v>43890</v>
      </c>
      <c r="C8" s="7">
        <v>15.1250000000034</v>
      </c>
      <c r="D8" t="s">
        <v>14</v>
      </c>
      <c r="E8" t="s">
        <v>15</v>
      </c>
      <c r="F8" t="s">
        <v>16</v>
      </c>
      <c r="G8" t="s">
        <v>19</v>
      </c>
    </row>
    <row r="9" spans="1:19" x14ac:dyDescent="0.25">
      <c r="A9">
        <v>2020</v>
      </c>
      <c r="B9" s="13">
        <v>43890</v>
      </c>
      <c r="C9" s="7">
        <v>15.1250000000034</v>
      </c>
      <c r="D9" t="s">
        <v>14</v>
      </c>
      <c r="E9" t="s">
        <v>15</v>
      </c>
      <c r="F9" t="s">
        <v>18</v>
      </c>
      <c r="G9" t="s">
        <v>19</v>
      </c>
      <c r="I9" s="12"/>
      <c r="K9" s="11"/>
    </row>
    <row r="10" spans="1:19" x14ac:dyDescent="0.25">
      <c r="A10">
        <v>2020</v>
      </c>
      <c r="B10" s="13">
        <v>43890</v>
      </c>
      <c r="C10" s="7">
        <v>15.1666666666701</v>
      </c>
      <c r="D10" t="s">
        <v>14</v>
      </c>
      <c r="E10" t="s">
        <v>15</v>
      </c>
      <c r="F10" t="s">
        <v>16</v>
      </c>
      <c r="G10" t="s">
        <v>19</v>
      </c>
    </row>
    <row r="11" spans="1:19" x14ac:dyDescent="0.25">
      <c r="A11">
        <v>2020</v>
      </c>
      <c r="B11" s="13">
        <v>43890</v>
      </c>
      <c r="C11" s="7">
        <v>15.1666666666701</v>
      </c>
      <c r="D11" t="s">
        <v>14</v>
      </c>
      <c r="E11" t="s">
        <v>15</v>
      </c>
      <c r="F11" t="s">
        <v>18</v>
      </c>
      <c r="G11" t="s">
        <v>19</v>
      </c>
      <c r="I11" s="12"/>
      <c r="K11" s="11"/>
    </row>
    <row r="12" spans="1:19" x14ac:dyDescent="0.25">
      <c r="A12">
        <v>2020</v>
      </c>
      <c r="B12" s="13">
        <v>43890</v>
      </c>
      <c r="C12" s="7">
        <v>15.2083333333368</v>
      </c>
      <c r="D12" t="s">
        <v>14</v>
      </c>
      <c r="E12" t="s">
        <v>15</v>
      </c>
      <c r="F12" t="s">
        <v>16</v>
      </c>
      <c r="G12" t="s">
        <v>19</v>
      </c>
    </row>
    <row r="13" spans="1:19" x14ac:dyDescent="0.25">
      <c r="A13">
        <v>2020</v>
      </c>
      <c r="B13" s="13">
        <v>43890</v>
      </c>
      <c r="C13" s="7">
        <v>15.2083333333368</v>
      </c>
      <c r="D13" t="s">
        <v>14</v>
      </c>
      <c r="E13" t="s">
        <v>15</v>
      </c>
      <c r="F13" t="s">
        <v>18</v>
      </c>
      <c r="G13" t="s">
        <v>19</v>
      </c>
      <c r="I13" s="12"/>
      <c r="K13" s="11"/>
    </row>
    <row r="14" spans="1:19" x14ac:dyDescent="0.25">
      <c r="A14">
        <v>2020</v>
      </c>
      <c r="B14" s="13">
        <v>43890</v>
      </c>
      <c r="C14" s="7">
        <v>15.250000000003499</v>
      </c>
      <c r="D14" t="s">
        <v>14</v>
      </c>
      <c r="E14" t="s">
        <v>15</v>
      </c>
      <c r="F14" t="s">
        <v>16</v>
      </c>
      <c r="G14" t="s">
        <v>19</v>
      </c>
    </row>
    <row r="15" spans="1:19" x14ac:dyDescent="0.25">
      <c r="A15">
        <v>2020</v>
      </c>
      <c r="B15" s="13">
        <v>43890</v>
      </c>
      <c r="C15" s="7">
        <v>15.250000000003499</v>
      </c>
      <c r="D15" t="s">
        <v>14</v>
      </c>
      <c r="E15" t="s">
        <v>15</v>
      </c>
      <c r="F15" t="s">
        <v>18</v>
      </c>
      <c r="G15" t="s">
        <v>19</v>
      </c>
      <c r="I15" s="12"/>
      <c r="K15" s="11"/>
    </row>
    <row r="16" spans="1:19" x14ac:dyDescent="0.25">
      <c r="A16">
        <v>2020</v>
      </c>
      <c r="B16" s="13">
        <v>43890</v>
      </c>
      <c r="C16" s="7">
        <v>15.291666666670199</v>
      </c>
      <c r="D16" t="s">
        <v>14</v>
      </c>
      <c r="E16" t="s">
        <v>15</v>
      </c>
      <c r="F16" t="s">
        <v>16</v>
      </c>
      <c r="G16" t="s">
        <v>19</v>
      </c>
    </row>
    <row r="17" spans="1:11" x14ac:dyDescent="0.25">
      <c r="A17">
        <v>2020</v>
      </c>
      <c r="B17" s="13">
        <v>43890</v>
      </c>
      <c r="C17" s="7">
        <v>15.291666666670199</v>
      </c>
      <c r="D17" t="s">
        <v>14</v>
      </c>
      <c r="E17" t="s">
        <v>15</v>
      </c>
      <c r="F17" t="s">
        <v>18</v>
      </c>
      <c r="G17" t="s">
        <v>19</v>
      </c>
      <c r="I17" s="12"/>
      <c r="K17" s="11"/>
    </row>
    <row r="18" spans="1:11" x14ac:dyDescent="0.25">
      <c r="A18">
        <v>2020</v>
      </c>
      <c r="B18" s="13">
        <v>43890</v>
      </c>
      <c r="C18" s="7">
        <v>15.333333333336901</v>
      </c>
      <c r="D18" t="s">
        <v>14</v>
      </c>
      <c r="E18" t="s">
        <v>15</v>
      </c>
      <c r="F18" t="s">
        <v>16</v>
      </c>
      <c r="G18" t="s">
        <v>19</v>
      </c>
    </row>
    <row r="19" spans="1:11" x14ac:dyDescent="0.25">
      <c r="A19">
        <v>2020</v>
      </c>
      <c r="B19" s="13">
        <v>43890</v>
      </c>
      <c r="C19" s="7">
        <v>15.333333333336901</v>
      </c>
      <c r="D19" t="s">
        <v>14</v>
      </c>
      <c r="E19" t="s">
        <v>15</v>
      </c>
      <c r="F19" t="s">
        <v>18</v>
      </c>
      <c r="G19" t="s">
        <v>19</v>
      </c>
      <c r="I19" s="12"/>
      <c r="K19" s="11"/>
    </row>
    <row r="20" spans="1:11" x14ac:dyDescent="0.25">
      <c r="A20">
        <v>2020</v>
      </c>
      <c r="B20" s="13">
        <v>43890</v>
      </c>
      <c r="C20" s="7">
        <v>15.375000000003601</v>
      </c>
      <c r="D20" t="s">
        <v>14</v>
      </c>
      <c r="E20" t="s">
        <v>15</v>
      </c>
      <c r="F20" t="s">
        <v>16</v>
      </c>
      <c r="G20" t="s">
        <v>19</v>
      </c>
    </row>
    <row r="21" spans="1:11" x14ac:dyDescent="0.25">
      <c r="A21">
        <v>2020</v>
      </c>
      <c r="B21" s="13">
        <v>43890</v>
      </c>
      <c r="C21" s="7">
        <v>15.375000000003601</v>
      </c>
      <c r="D21" t="s">
        <v>14</v>
      </c>
      <c r="E21" t="s">
        <v>15</v>
      </c>
      <c r="F21" t="s">
        <v>18</v>
      </c>
      <c r="G21" t="s">
        <v>19</v>
      </c>
      <c r="I21" s="12"/>
      <c r="K21" s="11"/>
    </row>
    <row r="22" spans="1:11" x14ac:dyDescent="0.25">
      <c r="A22">
        <v>2020</v>
      </c>
      <c r="B22" s="13">
        <v>43890</v>
      </c>
      <c r="C22" s="7">
        <v>15.416666666670301</v>
      </c>
      <c r="D22" t="s">
        <v>14</v>
      </c>
      <c r="E22" t="s">
        <v>15</v>
      </c>
      <c r="F22" t="s">
        <v>16</v>
      </c>
      <c r="G22" t="s">
        <v>19</v>
      </c>
    </row>
    <row r="23" spans="1:11" x14ac:dyDescent="0.25">
      <c r="A23">
        <v>2020</v>
      </c>
      <c r="B23" s="13">
        <v>43890</v>
      </c>
      <c r="C23" s="7">
        <v>15.416666666670301</v>
      </c>
      <c r="D23" t="s">
        <v>14</v>
      </c>
      <c r="E23" t="s">
        <v>15</v>
      </c>
      <c r="F23" t="s">
        <v>18</v>
      </c>
      <c r="G23" t="s">
        <v>19</v>
      </c>
      <c r="I23" s="12"/>
      <c r="K23" s="11"/>
    </row>
    <row r="24" spans="1:11" x14ac:dyDescent="0.25">
      <c r="A24">
        <v>2020</v>
      </c>
      <c r="B24" s="13">
        <v>43890</v>
      </c>
      <c r="C24" s="7">
        <v>15.458333333337</v>
      </c>
      <c r="D24" t="s">
        <v>14</v>
      </c>
      <c r="E24" t="s">
        <v>15</v>
      </c>
      <c r="F24" t="s">
        <v>16</v>
      </c>
      <c r="G24" t="s">
        <v>19</v>
      </c>
    </row>
    <row r="25" spans="1:11" x14ac:dyDescent="0.25">
      <c r="A25">
        <v>2020</v>
      </c>
      <c r="B25" s="13">
        <v>43890</v>
      </c>
      <c r="C25" s="7">
        <v>15.458333333337</v>
      </c>
      <c r="D25" t="s">
        <v>14</v>
      </c>
      <c r="E25" t="s">
        <v>15</v>
      </c>
      <c r="F25" t="s">
        <v>18</v>
      </c>
      <c r="G25" t="s">
        <v>19</v>
      </c>
      <c r="I25" s="12"/>
      <c r="K25" s="11"/>
    </row>
    <row r="26" spans="1:11" x14ac:dyDescent="0.25">
      <c r="A26">
        <v>2020</v>
      </c>
      <c r="B26" s="13">
        <v>43890</v>
      </c>
      <c r="C26" s="7">
        <v>15.5000000000037</v>
      </c>
      <c r="D26" t="s">
        <v>14</v>
      </c>
      <c r="E26" t="s">
        <v>15</v>
      </c>
      <c r="F26" t="s">
        <v>16</v>
      </c>
      <c r="G26" t="s">
        <v>19</v>
      </c>
    </row>
    <row r="27" spans="1:11" x14ac:dyDescent="0.25">
      <c r="A27">
        <v>2020</v>
      </c>
      <c r="B27" s="13">
        <v>43890</v>
      </c>
      <c r="C27" s="7">
        <v>15.5000000000037</v>
      </c>
      <c r="D27" t="s">
        <v>14</v>
      </c>
      <c r="E27" t="s">
        <v>15</v>
      </c>
      <c r="F27" t="s">
        <v>18</v>
      </c>
      <c r="G27" t="s">
        <v>19</v>
      </c>
      <c r="I27" s="12"/>
      <c r="K27" s="11"/>
    </row>
    <row r="28" spans="1:11" x14ac:dyDescent="0.25">
      <c r="A28">
        <v>2020</v>
      </c>
      <c r="B28" s="13">
        <v>43890</v>
      </c>
      <c r="C28" s="7">
        <v>15.5416666666704</v>
      </c>
      <c r="D28" t="s">
        <v>14</v>
      </c>
      <c r="E28" t="s">
        <v>15</v>
      </c>
      <c r="F28" t="s">
        <v>16</v>
      </c>
      <c r="G28" t="s">
        <v>19</v>
      </c>
    </row>
    <row r="29" spans="1:11" x14ac:dyDescent="0.25">
      <c r="A29">
        <v>2020</v>
      </c>
      <c r="B29" s="13">
        <v>43890</v>
      </c>
      <c r="C29" s="7">
        <v>15.5416666666704</v>
      </c>
      <c r="D29" t="s">
        <v>14</v>
      </c>
      <c r="E29" t="s">
        <v>15</v>
      </c>
      <c r="F29" t="s">
        <v>18</v>
      </c>
      <c r="G29" t="s">
        <v>19</v>
      </c>
      <c r="I29" s="12"/>
      <c r="K29" s="11"/>
    </row>
    <row r="30" spans="1:11" x14ac:dyDescent="0.25">
      <c r="A30">
        <v>2020</v>
      </c>
      <c r="B30" s="13">
        <v>43890</v>
      </c>
      <c r="C30" s="7">
        <v>15.5833333333371</v>
      </c>
      <c r="D30" t="s">
        <v>14</v>
      </c>
      <c r="E30" t="s">
        <v>15</v>
      </c>
      <c r="F30" t="s">
        <v>16</v>
      </c>
      <c r="G30" t="s">
        <v>19</v>
      </c>
    </row>
    <row r="31" spans="1:11" x14ac:dyDescent="0.25">
      <c r="A31">
        <v>2020</v>
      </c>
      <c r="B31" s="13">
        <v>43890</v>
      </c>
      <c r="C31" s="7">
        <v>15.5833333333371</v>
      </c>
      <c r="D31" t="s">
        <v>14</v>
      </c>
      <c r="E31" t="s">
        <v>15</v>
      </c>
      <c r="F31" t="s">
        <v>18</v>
      </c>
      <c r="G31" t="s">
        <v>19</v>
      </c>
      <c r="I31" s="12"/>
      <c r="K31" s="11"/>
    </row>
    <row r="32" spans="1:11" x14ac:dyDescent="0.25">
      <c r="A32">
        <v>2020</v>
      </c>
      <c r="B32" s="13">
        <v>43890</v>
      </c>
      <c r="C32" s="7">
        <v>15.6250000000038</v>
      </c>
      <c r="D32" t="s">
        <v>14</v>
      </c>
      <c r="E32" t="s">
        <v>15</v>
      </c>
      <c r="F32" t="s">
        <v>16</v>
      </c>
      <c r="G32" t="s">
        <v>19</v>
      </c>
    </row>
    <row r="33" spans="1:19" x14ac:dyDescent="0.25">
      <c r="A33">
        <v>2020</v>
      </c>
      <c r="B33" s="13">
        <v>43890</v>
      </c>
      <c r="C33" s="7">
        <v>15.6250000000038</v>
      </c>
      <c r="D33" t="s">
        <v>14</v>
      </c>
      <c r="E33" t="s">
        <v>15</v>
      </c>
      <c r="F33" t="s">
        <v>18</v>
      </c>
      <c r="G33" t="s">
        <v>19</v>
      </c>
      <c r="I33" s="12"/>
      <c r="K33" s="11"/>
    </row>
    <row r="34" spans="1:19" x14ac:dyDescent="0.25">
      <c r="A34">
        <v>2020</v>
      </c>
      <c r="B34" s="13">
        <v>43890</v>
      </c>
      <c r="C34" s="7">
        <v>15.666666666670499</v>
      </c>
      <c r="D34" t="s">
        <v>14</v>
      </c>
      <c r="E34" t="s">
        <v>15</v>
      </c>
      <c r="F34" t="s">
        <v>16</v>
      </c>
      <c r="G34" t="s">
        <v>19</v>
      </c>
    </row>
    <row r="35" spans="1:19" x14ac:dyDescent="0.25">
      <c r="A35">
        <v>2020</v>
      </c>
      <c r="B35" s="13">
        <v>43890</v>
      </c>
      <c r="C35" s="7">
        <v>15.666666666670499</v>
      </c>
      <c r="D35" t="s">
        <v>14</v>
      </c>
      <c r="E35" t="s">
        <v>15</v>
      </c>
      <c r="F35" t="s">
        <v>18</v>
      </c>
      <c r="G35" t="s">
        <v>19</v>
      </c>
      <c r="I35" s="12"/>
      <c r="K35" s="11"/>
    </row>
    <row r="36" spans="1:19" x14ac:dyDescent="0.25">
      <c r="A36">
        <v>2020</v>
      </c>
      <c r="B36" s="13">
        <v>43890</v>
      </c>
      <c r="C36" s="7">
        <v>15.708333333337199</v>
      </c>
      <c r="D36" t="s">
        <v>14</v>
      </c>
      <c r="E36" t="s">
        <v>15</v>
      </c>
      <c r="F36" t="s">
        <v>16</v>
      </c>
      <c r="G36" t="s">
        <v>19</v>
      </c>
    </row>
    <row r="37" spans="1:19" x14ac:dyDescent="0.25">
      <c r="A37">
        <v>2020</v>
      </c>
      <c r="B37" s="13">
        <v>43890</v>
      </c>
      <c r="C37" s="7">
        <v>15.708333333337199</v>
      </c>
      <c r="D37" t="s">
        <v>14</v>
      </c>
      <c r="E37" t="s">
        <v>15</v>
      </c>
      <c r="F37" t="s">
        <v>18</v>
      </c>
      <c r="G37" t="s">
        <v>19</v>
      </c>
      <c r="I37" s="12"/>
      <c r="K37" s="11"/>
    </row>
    <row r="38" spans="1:19" x14ac:dyDescent="0.25">
      <c r="A38">
        <v>2020</v>
      </c>
      <c r="B38" s="13">
        <v>43890</v>
      </c>
      <c r="C38" s="7">
        <v>15.750000000003901</v>
      </c>
      <c r="D38" t="s">
        <v>14</v>
      </c>
      <c r="E38" t="s">
        <v>15</v>
      </c>
      <c r="F38" t="s">
        <v>16</v>
      </c>
      <c r="G38" t="s">
        <v>19</v>
      </c>
    </row>
    <row r="39" spans="1:19" x14ac:dyDescent="0.25">
      <c r="A39">
        <v>2020</v>
      </c>
      <c r="B39" s="13">
        <v>43890</v>
      </c>
      <c r="C39" s="7">
        <v>15.750000000003901</v>
      </c>
      <c r="D39" t="s">
        <v>14</v>
      </c>
      <c r="E39" t="s">
        <v>15</v>
      </c>
      <c r="F39" t="s">
        <v>18</v>
      </c>
      <c r="G39" t="s">
        <v>19</v>
      </c>
      <c r="I39" s="12"/>
      <c r="K39" s="11"/>
    </row>
    <row r="40" spans="1:19" x14ac:dyDescent="0.25">
      <c r="A40">
        <v>2020</v>
      </c>
      <c r="B40" s="6">
        <v>43890</v>
      </c>
      <c r="C40" s="7">
        <v>15.791666666670601</v>
      </c>
      <c r="D40" t="s">
        <v>14</v>
      </c>
      <c r="E40" t="s">
        <v>15</v>
      </c>
      <c r="F40" t="s">
        <v>16</v>
      </c>
      <c r="G40" s="14">
        <v>0.80874999999999997</v>
      </c>
      <c r="H40" s="15" t="s">
        <v>17</v>
      </c>
      <c r="I40" s="15">
        <v>38.1</v>
      </c>
      <c r="J40">
        <v>4207</v>
      </c>
      <c r="K40">
        <v>12.95</v>
      </c>
      <c r="L40">
        <v>1</v>
      </c>
      <c r="S40" s="12"/>
    </row>
    <row r="41" spans="1:19" x14ac:dyDescent="0.25">
      <c r="A41">
        <v>2020</v>
      </c>
      <c r="B41" s="6">
        <v>43890</v>
      </c>
      <c r="C41" s="7">
        <v>15.791666666670601</v>
      </c>
      <c r="D41" t="s">
        <v>14</v>
      </c>
      <c r="E41" t="s">
        <v>15</v>
      </c>
      <c r="F41" t="s">
        <v>18</v>
      </c>
      <c r="G41" s="14">
        <v>0.80884259259259261</v>
      </c>
      <c r="H41" s="15" t="s">
        <v>17</v>
      </c>
      <c r="I41" s="16">
        <v>45.6</v>
      </c>
      <c r="J41">
        <v>4252</v>
      </c>
      <c r="K41" s="11">
        <v>13.34</v>
      </c>
      <c r="L41">
        <v>1</v>
      </c>
      <c r="S41" s="12"/>
    </row>
    <row r="42" spans="1:19" x14ac:dyDescent="0.25">
      <c r="A42">
        <v>2020</v>
      </c>
      <c r="B42" s="6">
        <v>43890</v>
      </c>
      <c r="C42" s="7">
        <v>15.833333333337301</v>
      </c>
      <c r="D42" t="s">
        <v>14</v>
      </c>
      <c r="E42" t="s">
        <v>15</v>
      </c>
      <c r="F42" t="s">
        <v>16</v>
      </c>
      <c r="G42" s="8">
        <v>0.83355324074074078</v>
      </c>
      <c r="H42" s="9" t="s">
        <v>17</v>
      </c>
      <c r="I42" s="9">
        <v>49.4</v>
      </c>
      <c r="J42">
        <v>50</v>
      </c>
      <c r="K42">
        <v>13.94</v>
      </c>
      <c r="L42">
        <v>1</v>
      </c>
      <c r="S42" s="12"/>
    </row>
    <row r="43" spans="1:19" x14ac:dyDescent="0.25">
      <c r="A43">
        <v>2020</v>
      </c>
      <c r="B43" s="6">
        <v>43890</v>
      </c>
      <c r="C43" s="7">
        <v>15.833333333337301</v>
      </c>
      <c r="D43" t="s">
        <v>14</v>
      </c>
      <c r="E43" t="s">
        <v>15</v>
      </c>
      <c r="F43" t="s">
        <v>18</v>
      </c>
      <c r="G43" s="8">
        <v>0.83361111111111119</v>
      </c>
      <c r="H43" s="9" t="s">
        <v>17</v>
      </c>
      <c r="I43" s="10">
        <v>51.5</v>
      </c>
      <c r="J43">
        <v>65</v>
      </c>
      <c r="K43" s="11">
        <v>13.91</v>
      </c>
      <c r="L43">
        <v>1</v>
      </c>
      <c r="S43" s="12"/>
    </row>
    <row r="44" spans="1:19" x14ac:dyDescent="0.25">
      <c r="A44">
        <v>2020</v>
      </c>
      <c r="B44" s="6">
        <v>43890</v>
      </c>
      <c r="C44" s="7">
        <v>15.875000000004</v>
      </c>
      <c r="D44" t="s">
        <v>14</v>
      </c>
      <c r="E44" t="s">
        <v>15</v>
      </c>
      <c r="F44" t="s">
        <v>18</v>
      </c>
      <c r="G44" s="14">
        <v>0.88197916666666665</v>
      </c>
      <c r="H44" s="15" t="s">
        <v>17</v>
      </c>
      <c r="I44" s="16">
        <v>72.400000000000006</v>
      </c>
      <c r="J44">
        <v>1752</v>
      </c>
      <c r="K44" s="11">
        <v>12.54</v>
      </c>
      <c r="L44">
        <v>1</v>
      </c>
    </row>
    <row r="45" spans="1:19" x14ac:dyDescent="0.25">
      <c r="A45">
        <v>2020</v>
      </c>
      <c r="B45" s="6">
        <v>43890</v>
      </c>
      <c r="C45" s="7">
        <v>15.875000000004</v>
      </c>
      <c r="D45" t="s">
        <v>14</v>
      </c>
      <c r="E45" t="s">
        <v>15</v>
      </c>
      <c r="F45" t="s">
        <v>16</v>
      </c>
      <c r="G45" s="14">
        <v>0.88202546296296302</v>
      </c>
      <c r="H45" s="15" t="s">
        <v>17</v>
      </c>
      <c r="I45" s="15">
        <v>71.5</v>
      </c>
      <c r="J45">
        <v>1763</v>
      </c>
      <c r="K45">
        <v>12.04</v>
      </c>
      <c r="L45">
        <v>1</v>
      </c>
    </row>
    <row r="46" spans="1:19" x14ac:dyDescent="0.25">
      <c r="A46">
        <v>2020</v>
      </c>
      <c r="B46" s="6">
        <v>43890</v>
      </c>
      <c r="C46" s="7">
        <v>15.9166666666707</v>
      </c>
      <c r="D46" t="s">
        <v>14</v>
      </c>
      <c r="E46" t="s">
        <v>15</v>
      </c>
      <c r="F46" t="s">
        <v>18</v>
      </c>
      <c r="G46" s="8">
        <v>0.93598379629629624</v>
      </c>
      <c r="H46" s="9" t="s">
        <v>17</v>
      </c>
      <c r="I46" s="10">
        <v>57.3</v>
      </c>
      <c r="J46">
        <v>4776</v>
      </c>
      <c r="K46" s="11">
        <v>3.29</v>
      </c>
      <c r="L46">
        <v>1</v>
      </c>
    </row>
    <row r="47" spans="1:19" x14ac:dyDescent="0.25">
      <c r="A47">
        <v>2020</v>
      </c>
      <c r="B47" s="6">
        <v>43890</v>
      </c>
      <c r="C47" s="7">
        <v>15.9166666666707</v>
      </c>
      <c r="D47" t="s">
        <v>14</v>
      </c>
      <c r="E47" t="s">
        <v>15</v>
      </c>
      <c r="F47" t="s">
        <v>16</v>
      </c>
      <c r="G47" s="8">
        <v>0.93604166666666666</v>
      </c>
      <c r="H47" s="9" t="s">
        <v>17</v>
      </c>
      <c r="I47" s="9">
        <v>54.9</v>
      </c>
      <c r="J47">
        <v>4791</v>
      </c>
      <c r="K47">
        <v>4.5599999999999996</v>
      </c>
      <c r="L47">
        <v>1</v>
      </c>
    </row>
    <row r="48" spans="1:19" x14ac:dyDescent="0.25">
      <c r="A48">
        <v>2020</v>
      </c>
      <c r="B48" s="6">
        <v>43890</v>
      </c>
      <c r="C48" s="7">
        <v>15.9166666666707</v>
      </c>
      <c r="D48" t="s">
        <v>14</v>
      </c>
      <c r="E48" t="s">
        <v>15</v>
      </c>
      <c r="F48" t="s">
        <v>16</v>
      </c>
      <c r="G48" s="14">
        <v>0.93650462962962966</v>
      </c>
      <c r="H48" s="15" t="s">
        <v>20</v>
      </c>
      <c r="I48" s="15">
        <v>53.6</v>
      </c>
      <c r="J48">
        <v>4906</v>
      </c>
      <c r="K48">
        <v>5.74</v>
      </c>
      <c r="L48">
        <v>1</v>
      </c>
    </row>
    <row r="49" spans="1:13" x14ac:dyDescent="0.25">
      <c r="A49">
        <v>2020</v>
      </c>
      <c r="B49" s="6">
        <v>43890</v>
      </c>
      <c r="C49" s="7">
        <v>15.9166666666707</v>
      </c>
      <c r="D49" t="s">
        <v>14</v>
      </c>
      <c r="E49" t="s">
        <v>15</v>
      </c>
      <c r="F49" t="s">
        <v>18</v>
      </c>
      <c r="G49" s="14">
        <v>0.93652777777777774</v>
      </c>
      <c r="H49" s="15" t="s">
        <v>20</v>
      </c>
      <c r="I49" s="16">
        <v>61.6</v>
      </c>
      <c r="J49">
        <v>4912</v>
      </c>
      <c r="K49" s="11">
        <v>5.28</v>
      </c>
      <c r="L49">
        <v>1</v>
      </c>
      <c r="M49" t="s">
        <v>21</v>
      </c>
    </row>
    <row r="50" spans="1:13" x14ac:dyDescent="0.25">
      <c r="A50">
        <v>2020</v>
      </c>
      <c r="B50" s="6">
        <v>43890</v>
      </c>
      <c r="C50" s="7">
        <v>15.9166666666707</v>
      </c>
      <c r="D50" t="s">
        <v>14</v>
      </c>
      <c r="E50" t="s">
        <v>15</v>
      </c>
      <c r="F50" t="s">
        <v>16</v>
      </c>
      <c r="G50" s="8">
        <v>0.9367361111111111</v>
      </c>
      <c r="H50" s="9" t="s">
        <v>17</v>
      </c>
      <c r="I50" s="9">
        <v>54.4</v>
      </c>
      <c r="J50">
        <v>4964</v>
      </c>
      <c r="K50">
        <v>3.45</v>
      </c>
      <c r="L50">
        <v>1</v>
      </c>
    </row>
    <row r="51" spans="1:13" x14ac:dyDescent="0.25">
      <c r="A51">
        <v>2020</v>
      </c>
      <c r="B51" s="6">
        <v>43890</v>
      </c>
      <c r="C51" s="7">
        <v>15.9166666666707</v>
      </c>
      <c r="D51" t="s">
        <v>14</v>
      </c>
      <c r="E51" t="s">
        <v>15</v>
      </c>
      <c r="F51" t="s">
        <v>18</v>
      </c>
      <c r="G51" s="8">
        <v>0.93679398148148152</v>
      </c>
      <c r="H51" s="9" t="s">
        <v>17</v>
      </c>
      <c r="I51" s="10">
        <v>59.5</v>
      </c>
      <c r="J51">
        <v>4979</v>
      </c>
      <c r="K51" s="11">
        <v>4.6900000000000004</v>
      </c>
      <c r="L51">
        <v>1</v>
      </c>
    </row>
    <row r="52" spans="1:13" x14ac:dyDescent="0.25">
      <c r="A52">
        <v>2020</v>
      </c>
      <c r="B52" s="13">
        <v>43890</v>
      </c>
      <c r="C52" s="7">
        <v>15.9583333333374</v>
      </c>
      <c r="D52" t="s">
        <v>14</v>
      </c>
      <c r="E52" t="s">
        <v>15</v>
      </c>
      <c r="F52" t="s">
        <v>16</v>
      </c>
      <c r="G52" t="s">
        <v>19</v>
      </c>
    </row>
    <row r="53" spans="1:13" x14ac:dyDescent="0.25">
      <c r="A53">
        <v>2020</v>
      </c>
      <c r="B53" s="13">
        <v>43890</v>
      </c>
      <c r="C53" s="7">
        <v>15.9583333333374</v>
      </c>
      <c r="D53" t="s">
        <v>14</v>
      </c>
      <c r="E53" t="s">
        <v>15</v>
      </c>
      <c r="F53" t="s">
        <v>18</v>
      </c>
      <c r="G53" t="s">
        <v>19</v>
      </c>
      <c r="I53" s="12"/>
      <c r="K53" s="11"/>
      <c r="M53" s="17"/>
    </row>
    <row r="54" spans="1:13" x14ac:dyDescent="0.25">
      <c r="A54">
        <v>2020</v>
      </c>
      <c r="B54" s="13">
        <v>43911</v>
      </c>
      <c r="C54" s="7">
        <v>4.1666666666666664E-2</v>
      </c>
      <c r="D54" s="18" t="s">
        <v>22</v>
      </c>
      <c r="E54" s="18" t="s">
        <v>22</v>
      </c>
      <c r="F54" t="s">
        <v>18</v>
      </c>
      <c r="G54" s="18" t="s">
        <v>22</v>
      </c>
      <c r="I54" s="12"/>
      <c r="K54" s="11"/>
    </row>
    <row r="55" spans="1:13" x14ac:dyDescent="0.25">
      <c r="A55">
        <v>2020</v>
      </c>
      <c r="B55" s="13">
        <v>43911</v>
      </c>
      <c r="C55" s="7">
        <v>15.0000000000033</v>
      </c>
      <c r="D55" t="s">
        <v>22</v>
      </c>
      <c r="E55" t="s">
        <v>22</v>
      </c>
      <c r="F55" t="s">
        <v>16</v>
      </c>
      <c r="G55" t="s">
        <v>22</v>
      </c>
    </row>
    <row r="56" spans="1:13" x14ac:dyDescent="0.25">
      <c r="A56">
        <v>2020</v>
      </c>
      <c r="B56" s="13">
        <v>43911</v>
      </c>
      <c r="C56" s="7">
        <v>15.0000000000033</v>
      </c>
      <c r="D56" s="18" t="s">
        <v>22</v>
      </c>
      <c r="E56" s="18" t="s">
        <v>22</v>
      </c>
      <c r="F56" t="s">
        <v>18</v>
      </c>
      <c r="G56" s="18" t="s">
        <v>22</v>
      </c>
      <c r="I56" s="12"/>
      <c r="K56" s="11"/>
    </row>
    <row r="57" spans="1:13" x14ac:dyDescent="0.25">
      <c r="A57">
        <v>2020</v>
      </c>
      <c r="B57" s="13">
        <v>43911</v>
      </c>
      <c r="C57" s="7">
        <v>15.04166666667</v>
      </c>
      <c r="D57" t="s">
        <v>22</v>
      </c>
      <c r="E57" t="s">
        <v>22</v>
      </c>
      <c r="F57" t="s">
        <v>16</v>
      </c>
      <c r="G57" t="s">
        <v>22</v>
      </c>
    </row>
    <row r="58" spans="1:13" x14ac:dyDescent="0.25">
      <c r="A58">
        <v>2020</v>
      </c>
      <c r="B58" s="13">
        <v>43911</v>
      </c>
      <c r="C58" s="7">
        <v>15.0833333333367</v>
      </c>
      <c r="D58" t="s">
        <v>22</v>
      </c>
      <c r="E58" t="s">
        <v>22</v>
      </c>
      <c r="F58" t="s">
        <v>16</v>
      </c>
      <c r="G58" t="s">
        <v>22</v>
      </c>
    </row>
    <row r="59" spans="1:13" x14ac:dyDescent="0.25">
      <c r="A59">
        <v>2020</v>
      </c>
      <c r="B59" s="13">
        <v>43911</v>
      </c>
      <c r="C59" s="7">
        <v>15.0833333333367</v>
      </c>
      <c r="D59" s="18" t="s">
        <v>22</v>
      </c>
      <c r="E59" s="18" t="s">
        <v>22</v>
      </c>
      <c r="F59" t="s">
        <v>18</v>
      </c>
      <c r="G59" s="18" t="s">
        <v>22</v>
      </c>
      <c r="I59" s="12"/>
      <c r="K59" s="11"/>
    </row>
    <row r="60" spans="1:13" x14ac:dyDescent="0.25">
      <c r="A60">
        <v>2020</v>
      </c>
      <c r="B60" s="13">
        <v>43911</v>
      </c>
      <c r="C60" s="7">
        <v>15.1250000000034</v>
      </c>
      <c r="D60" t="s">
        <v>22</v>
      </c>
      <c r="E60" t="s">
        <v>22</v>
      </c>
      <c r="F60" t="s">
        <v>16</v>
      </c>
      <c r="G60" t="s">
        <v>22</v>
      </c>
    </row>
    <row r="61" spans="1:13" x14ac:dyDescent="0.25">
      <c r="A61">
        <v>2020</v>
      </c>
      <c r="B61" s="13">
        <v>43911</v>
      </c>
      <c r="C61" s="7">
        <v>15.1250000000034</v>
      </c>
      <c r="D61" s="18" t="s">
        <v>22</v>
      </c>
      <c r="E61" s="18" t="s">
        <v>22</v>
      </c>
      <c r="F61" t="s">
        <v>18</v>
      </c>
      <c r="G61" s="18" t="s">
        <v>22</v>
      </c>
      <c r="I61" s="12"/>
      <c r="K61" s="11"/>
    </row>
    <row r="62" spans="1:13" x14ac:dyDescent="0.25">
      <c r="A62">
        <v>2020</v>
      </c>
      <c r="B62" s="13">
        <v>43911</v>
      </c>
      <c r="C62" s="7">
        <v>15.1666666666701</v>
      </c>
      <c r="D62" t="s">
        <v>22</v>
      </c>
      <c r="E62" t="s">
        <v>22</v>
      </c>
      <c r="F62" t="s">
        <v>16</v>
      </c>
      <c r="G62" t="s">
        <v>22</v>
      </c>
    </row>
    <row r="63" spans="1:13" x14ac:dyDescent="0.25">
      <c r="A63">
        <v>2020</v>
      </c>
      <c r="B63" s="13">
        <v>43911</v>
      </c>
      <c r="C63" s="7">
        <v>15.1666666666701</v>
      </c>
      <c r="D63" s="18" t="s">
        <v>22</v>
      </c>
      <c r="E63" s="18" t="s">
        <v>22</v>
      </c>
      <c r="F63" t="s">
        <v>18</v>
      </c>
      <c r="G63" s="18" t="s">
        <v>22</v>
      </c>
      <c r="I63" s="12"/>
      <c r="K63" s="11"/>
    </row>
    <row r="64" spans="1:13" x14ac:dyDescent="0.25">
      <c r="A64">
        <v>2020</v>
      </c>
      <c r="B64" s="13">
        <v>43911</v>
      </c>
      <c r="C64" s="7">
        <v>15.2083333333368</v>
      </c>
      <c r="D64" t="s">
        <v>22</v>
      </c>
      <c r="E64" t="s">
        <v>22</v>
      </c>
      <c r="F64" t="s">
        <v>16</v>
      </c>
      <c r="G64" t="s">
        <v>22</v>
      </c>
    </row>
    <row r="65" spans="1:11" x14ac:dyDescent="0.25">
      <c r="A65">
        <v>2020</v>
      </c>
      <c r="B65" s="13">
        <v>43911</v>
      </c>
      <c r="C65" s="7">
        <v>15.2083333333368</v>
      </c>
      <c r="D65" s="18" t="s">
        <v>22</v>
      </c>
      <c r="E65" s="18" t="s">
        <v>22</v>
      </c>
      <c r="F65" t="s">
        <v>18</v>
      </c>
      <c r="G65" s="18" t="s">
        <v>22</v>
      </c>
      <c r="I65" s="12"/>
      <c r="K65" s="11"/>
    </row>
    <row r="66" spans="1:11" x14ac:dyDescent="0.25">
      <c r="A66">
        <v>2020</v>
      </c>
      <c r="B66" s="13">
        <v>43911</v>
      </c>
      <c r="C66" s="7">
        <v>15.250000000003499</v>
      </c>
      <c r="D66" t="s">
        <v>22</v>
      </c>
      <c r="E66" t="s">
        <v>22</v>
      </c>
      <c r="F66" t="s">
        <v>16</v>
      </c>
      <c r="G66" t="s">
        <v>22</v>
      </c>
    </row>
    <row r="67" spans="1:11" x14ac:dyDescent="0.25">
      <c r="A67">
        <v>2020</v>
      </c>
      <c r="B67" s="13">
        <v>43911</v>
      </c>
      <c r="C67" s="7">
        <v>15.250000000003499</v>
      </c>
      <c r="D67" s="18" t="s">
        <v>22</v>
      </c>
      <c r="E67" s="18" t="s">
        <v>22</v>
      </c>
      <c r="F67" t="s">
        <v>18</v>
      </c>
      <c r="G67" s="18" t="s">
        <v>22</v>
      </c>
      <c r="I67" s="12"/>
      <c r="K67" s="11"/>
    </row>
    <row r="68" spans="1:11" x14ac:dyDescent="0.25">
      <c r="A68">
        <v>2020</v>
      </c>
      <c r="B68" s="13">
        <v>43911</v>
      </c>
      <c r="C68" s="7">
        <v>15.291666666670199</v>
      </c>
      <c r="D68" t="s">
        <v>22</v>
      </c>
      <c r="E68" t="s">
        <v>22</v>
      </c>
      <c r="F68" t="s">
        <v>16</v>
      </c>
      <c r="G68" t="s">
        <v>22</v>
      </c>
    </row>
    <row r="69" spans="1:11" x14ac:dyDescent="0.25">
      <c r="A69">
        <v>2020</v>
      </c>
      <c r="B69" s="13">
        <v>43911</v>
      </c>
      <c r="C69" s="7">
        <v>15.291666666670199</v>
      </c>
      <c r="D69" s="18" t="s">
        <v>22</v>
      </c>
      <c r="E69" s="18" t="s">
        <v>22</v>
      </c>
      <c r="F69" t="s">
        <v>18</v>
      </c>
      <c r="G69" s="18" t="s">
        <v>22</v>
      </c>
      <c r="I69" s="12"/>
      <c r="K69" s="11"/>
    </row>
    <row r="70" spans="1:11" x14ac:dyDescent="0.25">
      <c r="A70">
        <v>2020</v>
      </c>
      <c r="B70" s="13">
        <v>43911</v>
      </c>
      <c r="C70" s="7">
        <v>15.333333333336901</v>
      </c>
      <c r="D70" t="s">
        <v>22</v>
      </c>
      <c r="E70" t="s">
        <v>22</v>
      </c>
      <c r="F70" t="s">
        <v>16</v>
      </c>
      <c r="G70" t="s">
        <v>22</v>
      </c>
    </row>
    <row r="71" spans="1:11" x14ac:dyDescent="0.25">
      <c r="A71">
        <v>2020</v>
      </c>
      <c r="B71" s="13">
        <v>43911</v>
      </c>
      <c r="C71" s="7">
        <v>15.333333333336901</v>
      </c>
      <c r="D71" s="18" t="s">
        <v>22</v>
      </c>
      <c r="E71" s="18" t="s">
        <v>22</v>
      </c>
      <c r="F71" t="s">
        <v>18</v>
      </c>
      <c r="G71" s="18" t="s">
        <v>22</v>
      </c>
      <c r="I71" s="12"/>
      <c r="K71" s="11"/>
    </row>
    <row r="72" spans="1:11" x14ac:dyDescent="0.25">
      <c r="A72">
        <v>2020</v>
      </c>
      <c r="B72" s="13">
        <v>43911</v>
      </c>
      <c r="C72" s="7">
        <v>15.375000000003601</v>
      </c>
      <c r="D72" t="s">
        <v>22</v>
      </c>
      <c r="E72" t="s">
        <v>22</v>
      </c>
      <c r="F72" t="s">
        <v>16</v>
      </c>
      <c r="G72" t="s">
        <v>22</v>
      </c>
    </row>
    <row r="73" spans="1:11" x14ac:dyDescent="0.25">
      <c r="A73">
        <v>2020</v>
      </c>
      <c r="B73" s="13">
        <v>43911</v>
      </c>
      <c r="C73" s="7">
        <v>15.375000000003601</v>
      </c>
      <c r="D73" s="18" t="s">
        <v>22</v>
      </c>
      <c r="E73" s="18" t="s">
        <v>22</v>
      </c>
      <c r="F73" t="s">
        <v>18</v>
      </c>
      <c r="G73" s="18" t="s">
        <v>22</v>
      </c>
      <c r="I73" s="12"/>
      <c r="K73" s="11"/>
    </row>
    <row r="74" spans="1:11" x14ac:dyDescent="0.25">
      <c r="A74">
        <v>2020</v>
      </c>
      <c r="B74" s="13">
        <v>43911</v>
      </c>
      <c r="C74" s="7">
        <v>15.416666666670301</v>
      </c>
      <c r="D74" t="s">
        <v>22</v>
      </c>
      <c r="E74" t="s">
        <v>22</v>
      </c>
      <c r="F74" t="s">
        <v>16</v>
      </c>
      <c r="G74" t="s">
        <v>22</v>
      </c>
    </row>
    <row r="75" spans="1:11" x14ac:dyDescent="0.25">
      <c r="A75">
        <v>2020</v>
      </c>
      <c r="B75" s="13">
        <v>43911</v>
      </c>
      <c r="C75" s="7">
        <v>15.416666666670301</v>
      </c>
      <c r="D75" s="18" t="s">
        <v>22</v>
      </c>
      <c r="E75" s="18" t="s">
        <v>22</v>
      </c>
      <c r="F75" t="s">
        <v>18</v>
      </c>
      <c r="G75" s="18" t="s">
        <v>22</v>
      </c>
      <c r="I75" s="12"/>
      <c r="K75" s="11"/>
    </row>
    <row r="76" spans="1:11" x14ac:dyDescent="0.25">
      <c r="A76">
        <v>2020</v>
      </c>
      <c r="B76" s="13">
        <v>43911</v>
      </c>
      <c r="C76" s="7">
        <v>15.458333333337</v>
      </c>
      <c r="D76" t="s">
        <v>22</v>
      </c>
      <c r="E76" t="s">
        <v>22</v>
      </c>
      <c r="F76" t="s">
        <v>16</v>
      </c>
      <c r="G76" t="s">
        <v>22</v>
      </c>
    </row>
    <row r="77" spans="1:11" x14ac:dyDescent="0.25">
      <c r="A77">
        <v>2020</v>
      </c>
      <c r="B77" s="13">
        <v>43911</v>
      </c>
      <c r="C77" s="7">
        <v>15.458333333337</v>
      </c>
      <c r="D77" s="18" t="s">
        <v>22</v>
      </c>
      <c r="E77" s="18" t="s">
        <v>22</v>
      </c>
      <c r="F77" t="s">
        <v>18</v>
      </c>
      <c r="G77" s="18" t="s">
        <v>22</v>
      </c>
      <c r="I77" s="12"/>
      <c r="K77" s="11"/>
    </row>
    <row r="78" spans="1:11" x14ac:dyDescent="0.25">
      <c r="A78">
        <v>2020</v>
      </c>
      <c r="B78" s="13">
        <v>43911</v>
      </c>
      <c r="C78" s="7">
        <v>15.5000000000037</v>
      </c>
      <c r="D78" t="s">
        <v>14</v>
      </c>
      <c r="E78" t="s">
        <v>15</v>
      </c>
      <c r="F78" t="s">
        <v>16</v>
      </c>
      <c r="G78" t="s">
        <v>19</v>
      </c>
    </row>
    <row r="79" spans="1:11" x14ac:dyDescent="0.25">
      <c r="A79">
        <v>2020</v>
      </c>
      <c r="B79" s="13">
        <v>43911</v>
      </c>
      <c r="C79" s="7">
        <v>15.5000000000037</v>
      </c>
      <c r="D79" s="18" t="s">
        <v>14</v>
      </c>
      <c r="E79" s="18" t="s">
        <v>15</v>
      </c>
      <c r="F79" t="s">
        <v>18</v>
      </c>
      <c r="G79" s="18" t="s">
        <v>19</v>
      </c>
      <c r="I79" s="12"/>
      <c r="K79" s="11"/>
    </row>
    <row r="80" spans="1:11" x14ac:dyDescent="0.25">
      <c r="A80">
        <v>2020</v>
      </c>
      <c r="B80" s="13">
        <v>43911</v>
      </c>
      <c r="C80" s="7">
        <v>15.5416666666704</v>
      </c>
      <c r="D80" t="s">
        <v>14</v>
      </c>
      <c r="E80" t="s">
        <v>15</v>
      </c>
      <c r="F80" t="s">
        <v>16</v>
      </c>
      <c r="G80" t="s">
        <v>19</v>
      </c>
    </row>
    <row r="81" spans="1:12" x14ac:dyDescent="0.25">
      <c r="A81">
        <v>2020</v>
      </c>
      <c r="B81" s="13">
        <v>43911</v>
      </c>
      <c r="C81" s="7">
        <v>15.5416666666704</v>
      </c>
      <c r="D81" s="18" t="s">
        <v>14</v>
      </c>
      <c r="E81" s="18" t="s">
        <v>15</v>
      </c>
      <c r="F81" t="s">
        <v>18</v>
      </c>
      <c r="G81" s="18" t="s">
        <v>19</v>
      </c>
      <c r="I81" s="12"/>
      <c r="K81" s="11"/>
    </row>
    <row r="82" spans="1:12" x14ac:dyDescent="0.25">
      <c r="A82">
        <v>2020</v>
      </c>
      <c r="B82" s="13">
        <v>43911</v>
      </c>
      <c r="C82" s="7">
        <v>15.5833333333371</v>
      </c>
      <c r="D82" t="s">
        <v>14</v>
      </c>
      <c r="E82" t="s">
        <v>15</v>
      </c>
      <c r="F82" t="s">
        <v>16</v>
      </c>
      <c r="G82" t="s">
        <v>19</v>
      </c>
    </row>
    <row r="83" spans="1:12" x14ac:dyDescent="0.25">
      <c r="A83">
        <v>2020</v>
      </c>
      <c r="B83" s="13">
        <v>43911</v>
      </c>
      <c r="C83" s="7">
        <v>15.5833333333371</v>
      </c>
      <c r="D83" s="18" t="s">
        <v>14</v>
      </c>
      <c r="E83" s="18" t="s">
        <v>15</v>
      </c>
      <c r="F83" t="s">
        <v>18</v>
      </c>
      <c r="G83" s="18" t="s">
        <v>19</v>
      </c>
      <c r="I83" s="12"/>
      <c r="K83" s="11"/>
    </row>
    <row r="84" spans="1:12" x14ac:dyDescent="0.25">
      <c r="A84">
        <v>2020</v>
      </c>
      <c r="B84" s="13">
        <v>43911</v>
      </c>
      <c r="C84" s="7">
        <v>15.6250000000038</v>
      </c>
      <c r="D84" t="s">
        <v>14</v>
      </c>
      <c r="E84" t="s">
        <v>15</v>
      </c>
      <c r="F84" t="s">
        <v>16</v>
      </c>
      <c r="G84" t="s">
        <v>19</v>
      </c>
    </row>
    <row r="85" spans="1:12" x14ac:dyDescent="0.25">
      <c r="A85">
        <v>2020</v>
      </c>
      <c r="B85" s="13">
        <v>43911</v>
      </c>
      <c r="C85" s="7">
        <v>15.6250000000038</v>
      </c>
      <c r="D85" s="18" t="s">
        <v>14</v>
      </c>
      <c r="E85" s="18" t="s">
        <v>15</v>
      </c>
      <c r="F85" t="s">
        <v>18</v>
      </c>
      <c r="G85" s="18" t="s">
        <v>19</v>
      </c>
      <c r="I85" s="12"/>
      <c r="K85" s="11"/>
    </row>
    <row r="86" spans="1:12" x14ac:dyDescent="0.25">
      <c r="A86">
        <v>2020</v>
      </c>
      <c r="B86" s="13">
        <v>43911</v>
      </c>
      <c r="C86" s="7">
        <v>15.666666666670499</v>
      </c>
      <c r="D86" t="s">
        <v>14</v>
      </c>
      <c r="E86" t="s">
        <v>15</v>
      </c>
      <c r="F86" t="s">
        <v>16</v>
      </c>
      <c r="G86" t="s">
        <v>19</v>
      </c>
    </row>
    <row r="87" spans="1:12" x14ac:dyDescent="0.25">
      <c r="A87">
        <v>2020</v>
      </c>
      <c r="B87" s="13">
        <v>43911</v>
      </c>
      <c r="C87" s="7">
        <v>15.666666666670499</v>
      </c>
      <c r="D87" s="18" t="s">
        <v>14</v>
      </c>
      <c r="E87" s="18" t="s">
        <v>15</v>
      </c>
      <c r="F87" t="s">
        <v>18</v>
      </c>
      <c r="G87" s="18" t="s">
        <v>19</v>
      </c>
      <c r="I87" s="12"/>
      <c r="K87" s="11"/>
    </row>
    <row r="88" spans="1:12" x14ac:dyDescent="0.25">
      <c r="A88">
        <v>2020</v>
      </c>
      <c r="B88" s="13">
        <v>43911</v>
      </c>
      <c r="C88" s="7">
        <v>15.708333333337199</v>
      </c>
      <c r="D88" t="s">
        <v>14</v>
      </c>
      <c r="E88" t="s">
        <v>15</v>
      </c>
      <c r="F88" t="s">
        <v>16</v>
      </c>
      <c r="G88" t="s">
        <v>19</v>
      </c>
    </row>
    <row r="89" spans="1:12" x14ac:dyDescent="0.25">
      <c r="A89">
        <v>2020</v>
      </c>
      <c r="B89" s="13">
        <v>43911</v>
      </c>
      <c r="C89" s="7">
        <v>15.708333333337199</v>
      </c>
      <c r="D89" s="18" t="s">
        <v>14</v>
      </c>
      <c r="E89" s="18" t="s">
        <v>15</v>
      </c>
      <c r="F89" t="s">
        <v>18</v>
      </c>
      <c r="G89" s="18" t="s">
        <v>19</v>
      </c>
      <c r="I89" s="12"/>
      <c r="K89" s="11"/>
    </row>
    <row r="90" spans="1:12" x14ac:dyDescent="0.25">
      <c r="A90">
        <v>2020</v>
      </c>
      <c r="B90" s="13">
        <v>43911</v>
      </c>
      <c r="C90" s="7">
        <v>15.750000000003901</v>
      </c>
      <c r="D90" t="s">
        <v>14</v>
      </c>
      <c r="E90" t="s">
        <v>15</v>
      </c>
      <c r="F90" t="s">
        <v>16</v>
      </c>
      <c r="G90" t="s">
        <v>19</v>
      </c>
    </row>
    <row r="91" spans="1:12" x14ac:dyDescent="0.25">
      <c r="A91">
        <v>2020</v>
      </c>
      <c r="B91" s="13">
        <v>43911</v>
      </c>
      <c r="C91" s="7">
        <v>15.750000000003901</v>
      </c>
      <c r="D91" s="18" t="s">
        <v>14</v>
      </c>
      <c r="E91" s="18" t="s">
        <v>15</v>
      </c>
      <c r="F91" t="s">
        <v>18</v>
      </c>
      <c r="G91" s="18" t="s">
        <v>19</v>
      </c>
      <c r="I91" s="12"/>
      <c r="K91" s="11"/>
    </row>
    <row r="92" spans="1:12" x14ac:dyDescent="0.25">
      <c r="A92">
        <v>2020</v>
      </c>
      <c r="B92" s="19">
        <v>43911</v>
      </c>
      <c r="C92" s="7">
        <v>15.791666666670601</v>
      </c>
      <c r="D92" t="s">
        <v>14</v>
      </c>
      <c r="E92" t="s">
        <v>15</v>
      </c>
      <c r="F92" t="s">
        <v>16</v>
      </c>
      <c r="G92" s="20">
        <v>0.80166666666666664</v>
      </c>
      <c r="H92" s="21" t="s">
        <v>17</v>
      </c>
      <c r="I92" s="21">
        <v>72.5</v>
      </c>
      <c r="J92">
        <v>2512</v>
      </c>
      <c r="K92">
        <v>7.24</v>
      </c>
      <c r="L92">
        <v>1</v>
      </c>
    </row>
    <row r="93" spans="1:12" x14ac:dyDescent="0.25">
      <c r="A93">
        <v>2020</v>
      </c>
      <c r="B93" s="19">
        <v>43911</v>
      </c>
      <c r="C93" s="7">
        <v>15.791666666670601</v>
      </c>
      <c r="D93" t="s">
        <v>14</v>
      </c>
      <c r="E93" t="s">
        <v>15</v>
      </c>
      <c r="F93" t="s">
        <v>16</v>
      </c>
      <c r="G93" s="22">
        <v>0.80170138888888898</v>
      </c>
      <c r="H93" s="23" t="s">
        <v>17</v>
      </c>
      <c r="I93" s="23">
        <v>71.5</v>
      </c>
      <c r="J93">
        <v>2522</v>
      </c>
      <c r="K93">
        <v>7.85</v>
      </c>
      <c r="L93">
        <v>1</v>
      </c>
    </row>
    <row r="94" spans="1:12" x14ac:dyDescent="0.25">
      <c r="A94">
        <v>2020</v>
      </c>
      <c r="B94" s="19">
        <v>43911</v>
      </c>
      <c r="C94" s="7">
        <v>15.791666666670601</v>
      </c>
      <c r="D94" s="18" t="s">
        <v>14</v>
      </c>
      <c r="E94" s="18" t="s">
        <v>15</v>
      </c>
      <c r="F94" t="s">
        <v>18</v>
      </c>
      <c r="G94" s="20">
        <v>0.80170138888888898</v>
      </c>
      <c r="H94" s="21" t="s">
        <v>17</v>
      </c>
      <c r="I94" s="24">
        <v>69.3</v>
      </c>
      <c r="J94">
        <v>2427</v>
      </c>
      <c r="K94" s="11">
        <v>8.48</v>
      </c>
      <c r="L94">
        <v>1</v>
      </c>
    </row>
    <row r="95" spans="1:12" x14ac:dyDescent="0.25">
      <c r="A95">
        <v>2020</v>
      </c>
      <c r="B95" s="19">
        <v>43911</v>
      </c>
      <c r="C95" s="7">
        <v>15.791666666670601</v>
      </c>
      <c r="D95" s="18" t="s">
        <v>14</v>
      </c>
      <c r="E95" s="18" t="s">
        <v>15</v>
      </c>
      <c r="F95" t="s">
        <v>18</v>
      </c>
      <c r="G95" s="22">
        <v>0.80178240740740747</v>
      </c>
      <c r="H95" s="23" t="s">
        <v>17</v>
      </c>
      <c r="I95" s="25">
        <v>70.099999999999994</v>
      </c>
      <c r="J95">
        <v>2541</v>
      </c>
      <c r="K95" s="11">
        <v>9.3699999999999992</v>
      </c>
      <c r="L95">
        <v>1</v>
      </c>
    </row>
    <row r="96" spans="1:12" x14ac:dyDescent="0.25">
      <c r="A96">
        <v>2020</v>
      </c>
      <c r="B96" s="19">
        <v>43911</v>
      </c>
      <c r="C96" s="7">
        <v>15.833333333337301</v>
      </c>
      <c r="D96" t="s">
        <v>14</v>
      </c>
      <c r="E96" t="s">
        <v>15</v>
      </c>
      <c r="F96" t="s">
        <v>16</v>
      </c>
      <c r="G96" s="20">
        <v>0.83707175925925925</v>
      </c>
      <c r="H96" s="21" t="s">
        <v>17</v>
      </c>
      <c r="I96" s="21">
        <v>61.2</v>
      </c>
      <c r="J96">
        <v>931</v>
      </c>
      <c r="K96">
        <v>5.72</v>
      </c>
      <c r="L96">
        <v>1</v>
      </c>
    </row>
    <row r="97" spans="1:14" x14ac:dyDescent="0.25">
      <c r="A97">
        <v>2020</v>
      </c>
      <c r="B97" s="19">
        <v>43911</v>
      </c>
      <c r="C97" s="7">
        <v>15.833333333337301</v>
      </c>
      <c r="D97" s="18" t="s">
        <v>14</v>
      </c>
      <c r="E97" s="18" t="s">
        <v>15</v>
      </c>
      <c r="F97" t="s">
        <v>18</v>
      </c>
      <c r="G97" s="20">
        <v>0.83707175925925925</v>
      </c>
      <c r="H97" s="21" t="s">
        <v>17</v>
      </c>
      <c r="I97" s="24">
        <v>59.1</v>
      </c>
      <c r="J97">
        <v>931</v>
      </c>
      <c r="K97" s="11">
        <v>5.85</v>
      </c>
      <c r="L97">
        <v>1</v>
      </c>
    </row>
    <row r="98" spans="1:14" x14ac:dyDescent="0.25">
      <c r="A98">
        <v>2020</v>
      </c>
      <c r="B98" s="19">
        <v>43911</v>
      </c>
      <c r="C98" s="7">
        <v>15.833333333337301</v>
      </c>
      <c r="D98" s="18" t="s">
        <v>14</v>
      </c>
      <c r="E98" s="18" t="s">
        <v>15</v>
      </c>
      <c r="F98" t="s">
        <v>18</v>
      </c>
      <c r="G98" s="22">
        <v>0.84574074074074079</v>
      </c>
      <c r="H98" s="23" t="s">
        <v>17</v>
      </c>
      <c r="I98" s="25">
        <v>75.8</v>
      </c>
      <c r="J98">
        <v>3105</v>
      </c>
      <c r="K98" s="11">
        <v>10.050000000000001</v>
      </c>
      <c r="L98">
        <v>1</v>
      </c>
    </row>
    <row r="99" spans="1:14" x14ac:dyDescent="0.25">
      <c r="A99">
        <v>2020</v>
      </c>
      <c r="B99" s="19">
        <v>43911</v>
      </c>
      <c r="C99" s="7">
        <v>15.833333333337301</v>
      </c>
      <c r="D99" t="s">
        <v>14</v>
      </c>
      <c r="E99" t="s">
        <v>15</v>
      </c>
      <c r="F99" t="s">
        <v>16</v>
      </c>
      <c r="G99" s="22">
        <v>0.84576388888888887</v>
      </c>
      <c r="H99" s="23" t="s">
        <v>17</v>
      </c>
      <c r="I99" s="23">
        <v>77.7</v>
      </c>
      <c r="J99">
        <v>3109</v>
      </c>
      <c r="K99">
        <v>10.18</v>
      </c>
      <c r="L99">
        <v>1</v>
      </c>
    </row>
    <row r="100" spans="1:14" x14ac:dyDescent="0.25">
      <c r="A100">
        <v>2020</v>
      </c>
      <c r="B100" s="19">
        <v>43911</v>
      </c>
      <c r="C100" s="7">
        <v>15.875000000004</v>
      </c>
      <c r="D100" t="s">
        <v>14</v>
      </c>
      <c r="E100" t="s">
        <v>15</v>
      </c>
      <c r="F100" t="s">
        <v>16</v>
      </c>
      <c r="G100" s="20">
        <v>0.87910879629629635</v>
      </c>
      <c r="H100" s="21" t="s">
        <v>17</v>
      </c>
      <c r="I100" s="21">
        <v>62.2</v>
      </c>
      <c r="J100">
        <v>1022</v>
      </c>
      <c r="K100">
        <v>18.440000000000001</v>
      </c>
      <c r="L100">
        <v>1</v>
      </c>
    </row>
    <row r="101" spans="1:14" x14ac:dyDescent="0.25">
      <c r="A101">
        <v>2020</v>
      </c>
      <c r="B101" s="19">
        <v>43911</v>
      </c>
      <c r="C101" s="7">
        <v>15.875000000004</v>
      </c>
      <c r="D101" s="18" t="s">
        <v>14</v>
      </c>
      <c r="E101" s="18" t="s">
        <v>15</v>
      </c>
      <c r="F101" t="s">
        <v>18</v>
      </c>
      <c r="G101" s="20">
        <v>0.87910879629629635</v>
      </c>
      <c r="H101" s="21" t="s">
        <v>17</v>
      </c>
      <c r="I101" s="24">
        <v>61.9</v>
      </c>
      <c r="J101">
        <v>1022</v>
      </c>
      <c r="K101" s="11">
        <v>18.39</v>
      </c>
      <c r="L101">
        <v>1</v>
      </c>
    </row>
    <row r="102" spans="1:14" x14ac:dyDescent="0.25">
      <c r="A102">
        <v>2020</v>
      </c>
      <c r="B102" s="19">
        <v>43911</v>
      </c>
      <c r="C102" s="7">
        <v>15.875000000004</v>
      </c>
      <c r="D102" s="18" t="s">
        <v>14</v>
      </c>
      <c r="E102" s="18" t="s">
        <v>15</v>
      </c>
      <c r="F102" t="s">
        <v>18</v>
      </c>
      <c r="G102" s="22">
        <v>0.88996527777777779</v>
      </c>
      <c r="H102" s="23" t="s">
        <v>20</v>
      </c>
      <c r="I102" s="25">
        <v>70.599999999999994</v>
      </c>
      <c r="J102">
        <v>3736</v>
      </c>
      <c r="K102" s="11">
        <v>7.22</v>
      </c>
      <c r="L102">
        <v>1</v>
      </c>
    </row>
    <row r="103" spans="1:14" x14ac:dyDescent="0.25">
      <c r="A103">
        <v>2020</v>
      </c>
      <c r="B103" s="19">
        <v>43911</v>
      </c>
      <c r="C103" s="7">
        <v>15.875000000004</v>
      </c>
      <c r="D103" t="s">
        <v>14</v>
      </c>
      <c r="E103" t="s">
        <v>15</v>
      </c>
      <c r="F103" t="s">
        <v>16</v>
      </c>
      <c r="G103" s="22">
        <v>0.88997685185185194</v>
      </c>
      <c r="H103" s="23" t="s">
        <v>20</v>
      </c>
      <c r="I103" s="23">
        <v>73.599999999999994</v>
      </c>
      <c r="J103">
        <v>3740</v>
      </c>
      <c r="K103">
        <v>6.83</v>
      </c>
      <c r="L103">
        <v>1</v>
      </c>
    </row>
    <row r="104" spans="1:14" x14ac:dyDescent="0.25">
      <c r="A104">
        <v>2020</v>
      </c>
      <c r="B104" s="13">
        <v>43911</v>
      </c>
      <c r="C104" s="7">
        <v>15.9166666666707</v>
      </c>
      <c r="D104" t="s">
        <v>14</v>
      </c>
      <c r="E104" t="s">
        <v>15</v>
      </c>
      <c r="F104" t="s">
        <v>16</v>
      </c>
      <c r="G104" t="s">
        <v>19</v>
      </c>
    </row>
    <row r="105" spans="1:14" x14ac:dyDescent="0.25">
      <c r="A105">
        <v>2020</v>
      </c>
      <c r="B105" s="13">
        <v>43911</v>
      </c>
      <c r="C105" s="7">
        <v>15.9166666666707</v>
      </c>
      <c r="D105" s="18" t="s">
        <v>14</v>
      </c>
      <c r="E105" s="18" t="s">
        <v>15</v>
      </c>
      <c r="F105" t="s">
        <v>18</v>
      </c>
      <c r="G105" t="s">
        <v>19</v>
      </c>
      <c r="I105" s="12"/>
      <c r="K105" s="11"/>
    </row>
    <row r="106" spans="1:14" x14ac:dyDescent="0.25">
      <c r="A106">
        <v>2020</v>
      </c>
      <c r="B106" s="19">
        <v>43911</v>
      </c>
      <c r="C106" s="7">
        <v>15.9583333333374</v>
      </c>
      <c r="D106" s="18" t="s">
        <v>14</v>
      </c>
      <c r="E106" s="18" t="s">
        <v>15</v>
      </c>
      <c r="F106" t="s">
        <v>18</v>
      </c>
      <c r="G106" s="20">
        <v>0.96550925925925923</v>
      </c>
      <c r="H106" s="21" t="s">
        <v>20</v>
      </c>
      <c r="I106" s="24">
        <v>52.7</v>
      </c>
      <c r="J106">
        <v>1815</v>
      </c>
      <c r="K106" s="11">
        <v>17.61</v>
      </c>
      <c r="L106">
        <v>1</v>
      </c>
      <c r="M106" t="s">
        <v>23</v>
      </c>
    </row>
    <row r="107" spans="1:14" x14ac:dyDescent="0.25">
      <c r="A107">
        <v>2020</v>
      </c>
      <c r="B107" s="19">
        <v>43911</v>
      </c>
      <c r="C107" s="7">
        <v>15.9583333333374</v>
      </c>
      <c r="D107" t="s">
        <v>14</v>
      </c>
      <c r="E107" t="s">
        <v>15</v>
      </c>
      <c r="F107" t="s">
        <v>16</v>
      </c>
      <c r="G107" s="20">
        <v>0.96559027777777784</v>
      </c>
      <c r="H107" s="21" t="s">
        <v>20</v>
      </c>
      <c r="I107" s="21">
        <v>48.7</v>
      </c>
      <c r="J107">
        <v>1833</v>
      </c>
      <c r="K107">
        <v>17.98</v>
      </c>
      <c r="L107">
        <v>1</v>
      </c>
    </row>
    <row r="108" spans="1:14" x14ac:dyDescent="0.25">
      <c r="A108">
        <v>2020</v>
      </c>
      <c r="B108" s="13">
        <v>43953</v>
      </c>
      <c r="C108" s="7">
        <v>15.0000000000033</v>
      </c>
      <c r="D108" s="26" t="s">
        <v>22</v>
      </c>
      <c r="E108" s="26" t="s">
        <v>22</v>
      </c>
      <c r="F108" t="s">
        <v>16</v>
      </c>
      <c r="G108" t="s">
        <v>19</v>
      </c>
    </row>
    <row r="109" spans="1:14" x14ac:dyDescent="0.25">
      <c r="A109">
        <v>2020</v>
      </c>
      <c r="B109" s="13">
        <v>43953</v>
      </c>
      <c r="C109" s="7">
        <v>15.0000000000033</v>
      </c>
      <c r="D109" s="17" t="s">
        <v>22</v>
      </c>
      <c r="E109" s="17" t="s">
        <v>22</v>
      </c>
      <c r="F109" t="s">
        <v>18</v>
      </c>
      <c r="G109" s="17"/>
      <c r="H109" s="17"/>
      <c r="I109" s="18"/>
      <c r="J109" s="17"/>
      <c r="K109" s="27"/>
      <c r="L109" s="17"/>
      <c r="M109" s="17" t="s">
        <v>24</v>
      </c>
      <c r="N109" s="17"/>
    </row>
    <row r="110" spans="1:14" x14ac:dyDescent="0.25">
      <c r="A110">
        <v>2020</v>
      </c>
      <c r="B110" s="13">
        <v>43953</v>
      </c>
      <c r="C110" s="7">
        <v>15.04166666667</v>
      </c>
      <c r="D110" s="26" t="s">
        <v>22</v>
      </c>
      <c r="E110" s="26" t="s">
        <v>22</v>
      </c>
      <c r="F110" t="s">
        <v>16</v>
      </c>
      <c r="G110" t="s">
        <v>19</v>
      </c>
    </row>
    <row r="111" spans="1:14" x14ac:dyDescent="0.25">
      <c r="A111">
        <v>2020</v>
      </c>
      <c r="B111" s="13">
        <v>43953</v>
      </c>
      <c r="C111" s="7">
        <v>15.04166666667</v>
      </c>
      <c r="D111" s="17" t="s">
        <v>22</v>
      </c>
      <c r="E111" s="17" t="s">
        <v>22</v>
      </c>
      <c r="F111" t="s">
        <v>18</v>
      </c>
      <c r="G111" s="17"/>
      <c r="H111" s="17"/>
      <c r="I111" s="18"/>
      <c r="J111" s="17"/>
      <c r="K111" s="27"/>
      <c r="L111" s="17"/>
      <c r="M111" s="17" t="s">
        <v>24</v>
      </c>
      <c r="N111" s="17"/>
    </row>
    <row r="112" spans="1:14" x14ac:dyDescent="0.25">
      <c r="A112">
        <v>2020</v>
      </c>
      <c r="B112" s="13">
        <v>43953</v>
      </c>
      <c r="C112" s="7">
        <v>15.0833333333367</v>
      </c>
      <c r="D112" s="26" t="s">
        <v>22</v>
      </c>
      <c r="E112" s="26" t="s">
        <v>22</v>
      </c>
      <c r="F112" t="s">
        <v>16</v>
      </c>
      <c r="G112" t="s">
        <v>19</v>
      </c>
    </row>
    <row r="113" spans="1:14" x14ac:dyDescent="0.25">
      <c r="A113">
        <v>2020</v>
      </c>
      <c r="B113" s="13">
        <v>43953</v>
      </c>
      <c r="C113" s="7">
        <v>15.0833333333367</v>
      </c>
      <c r="D113" s="17" t="s">
        <v>22</v>
      </c>
      <c r="E113" s="17" t="s">
        <v>22</v>
      </c>
      <c r="F113" t="s">
        <v>18</v>
      </c>
      <c r="G113" s="17"/>
      <c r="H113" s="17"/>
      <c r="I113" s="18"/>
      <c r="J113" s="17"/>
      <c r="K113" s="27"/>
      <c r="L113" s="17"/>
      <c r="M113" s="17" t="s">
        <v>24</v>
      </c>
      <c r="N113" s="17"/>
    </row>
    <row r="114" spans="1:14" x14ac:dyDescent="0.25">
      <c r="A114">
        <v>2020</v>
      </c>
      <c r="B114" s="13">
        <v>43953</v>
      </c>
      <c r="C114" s="7">
        <v>15.1250000000034</v>
      </c>
      <c r="D114" t="s">
        <v>14</v>
      </c>
      <c r="E114" t="s">
        <v>15</v>
      </c>
      <c r="F114" t="s">
        <v>16</v>
      </c>
      <c r="G114" t="s">
        <v>19</v>
      </c>
    </row>
    <row r="115" spans="1:14" x14ac:dyDescent="0.25">
      <c r="A115">
        <v>2020</v>
      </c>
      <c r="B115" s="13">
        <v>43953</v>
      </c>
      <c r="C115" s="7">
        <v>15.1250000000034</v>
      </c>
      <c r="D115" s="17" t="s">
        <v>14</v>
      </c>
      <c r="E115" t="s">
        <v>15</v>
      </c>
      <c r="F115" t="s">
        <v>18</v>
      </c>
      <c r="G115" t="s">
        <v>19</v>
      </c>
      <c r="I115" s="12"/>
      <c r="K115" s="11"/>
    </row>
    <row r="116" spans="1:14" x14ac:dyDescent="0.25">
      <c r="A116">
        <v>2020</v>
      </c>
      <c r="B116" s="13">
        <v>43953</v>
      </c>
      <c r="C116" s="7">
        <v>15.1666666666701</v>
      </c>
      <c r="D116" t="s">
        <v>14</v>
      </c>
      <c r="E116" t="s">
        <v>15</v>
      </c>
      <c r="F116" t="s">
        <v>16</v>
      </c>
      <c r="G116" t="s">
        <v>19</v>
      </c>
    </row>
    <row r="117" spans="1:14" x14ac:dyDescent="0.25">
      <c r="A117">
        <v>2020</v>
      </c>
      <c r="B117" s="13">
        <v>43953</v>
      </c>
      <c r="C117" s="7">
        <v>15.1666666666701</v>
      </c>
      <c r="D117" s="17" t="s">
        <v>14</v>
      </c>
      <c r="E117" t="s">
        <v>15</v>
      </c>
      <c r="F117" t="s">
        <v>18</v>
      </c>
      <c r="G117" t="s">
        <v>19</v>
      </c>
      <c r="I117" s="12"/>
      <c r="K117" s="11"/>
    </row>
    <row r="118" spans="1:14" x14ac:dyDescent="0.25">
      <c r="A118">
        <v>2020</v>
      </c>
      <c r="B118" s="6">
        <v>43953</v>
      </c>
      <c r="C118" s="7">
        <v>15.2083333333368</v>
      </c>
      <c r="D118" s="17" t="s">
        <v>14</v>
      </c>
      <c r="E118" t="s">
        <v>15</v>
      </c>
      <c r="F118" t="s">
        <v>18</v>
      </c>
      <c r="G118" s="8">
        <v>0.22667824074074075</v>
      </c>
      <c r="H118" s="9" t="s">
        <v>17</v>
      </c>
      <c r="I118" s="10">
        <v>75.599999999999994</v>
      </c>
      <c r="J118">
        <v>4651</v>
      </c>
      <c r="K118" s="11">
        <v>10.11</v>
      </c>
      <c r="L118">
        <v>1</v>
      </c>
      <c r="M118" s="17" t="s">
        <v>25</v>
      </c>
    </row>
    <row r="119" spans="1:14" x14ac:dyDescent="0.25">
      <c r="A119">
        <v>2020</v>
      </c>
      <c r="B119" s="6">
        <v>43953</v>
      </c>
      <c r="C119" s="7">
        <v>15.2083333333368</v>
      </c>
      <c r="D119" s="17" t="s">
        <v>14</v>
      </c>
      <c r="E119" t="s">
        <v>15</v>
      </c>
      <c r="F119" t="s">
        <v>18</v>
      </c>
      <c r="G119" s="14">
        <v>0.22667824074074075</v>
      </c>
      <c r="H119" s="15" t="s">
        <v>17</v>
      </c>
      <c r="I119" s="16">
        <v>76.5</v>
      </c>
      <c r="J119">
        <v>4652</v>
      </c>
      <c r="K119" s="11">
        <v>9.92</v>
      </c>
      <c r="L119">
        <v>1</v>
      </c>
      <c r="M119" s="17"/>
    </row>
    <row r="120" spans="1:14" x14ac:dyDescent="0.25">
      <c r="A120">
        <v>2020</v>
      </c>
      <c r="B120" s="6">
        <v>43953</v>
      </c>
      <c r="C120" s="7">
        <v>15.2083333333368</v>
      </c>
      <c r="D120" t="s">
        <v>14</v>
      </c>
      <c r="E120" t="s">
        <v>15</v>
      </c>
      <c r="F120" t="s">
        <v>16</v>
      </c>
      <c r="G120" s="8">
        <v>0.22707175925925926</v>
      </c>
      <c r="H120" s="9" t="s">
        <v>17</v>
      </c>
      <c r="I120" s="9">
        <v>62.9</v>
      </c>
      <c r="J120">
        <v>4750</v>
      </c>
      <c r="K120">
        <v>12.13</v>
      </c>
      <c r="L120">
        <v>1</v>
      </c>
    </row>
    <row r="121" spans="1:14" x14ac:dyDescent="0.25">
      <c r="A121">
        <v>2020</v>
      </c>
      <c r="B121" s="6">
        <v>43953</v>
      </c>
      <c r="C121" s="7">
        <v>15.2083333333368</v>
      </c>
      <c r="D121" t="s">
        <v>14</v>
      </c>
      <c r="E121" t="s">
        <v>15</v>
      </c>
      <c r="F121" t="s">
        <v>16</v>
      </c>
      <c r="G121" s="14">
        <v>0.22707175925925926</v>
      </c>
      <c r="H121" s="15" t="s">
        <v>17</v>
      </c>
      <c r="I121" s="15">
        <v>75.599999999999994</v>
      </c>
      <c r="J121">
        <v>4750</v>
      </c>
      <c r="K121">
        <v>11.77</v>
      </c>
      <c r="L121">
        <v>1</v>
      </c>
    </row>
    <row r="122" spans="1:14" x14ac:dyDescent="0.25">
      <c r="A122">
        <v>2020</v>
      </c>
      <c r="B122" s="6">
        <v>43953</v>
      </c>
      <c r="C122" s="7">
        <v>15.250000000003499</v>
      </c>
      <c r="D122" t="s">
        <v>14</v>
      </c>
      <c r="E122" t="s">
        <v>15</v>
      </c>
      <c r="F122" t="s">
        <v>16</v>
      </c>
      <c r="G122" s="8">
        <v>0.25475694444444447</v>
      </c>
      <c r="H122" s="9" t="s">
        <v>20</v>
      </c>
      <c r="I122" s="9">
        <v>75</v>
      </c>
      <c r="J122">
        <v>1202</v>
      </c>
      <c r="K122">
        <v>7.56</v>
      </c>
      <c r="L122">
        <v>1</v>
      </c>
    </row>
    <row r="123" spans="1:14" x14ac:dyDescent="0.25">
      <c r="A123">
        <v>2020</v>
      </c>
      <c r="B123" s="6">
        <v>43953</v>
      </c>
      <c r="C123" s="7">
        <v>15.250000000003499</v>
      </c>
      <c r="D123" s="17" t="s">
        <v>14</v>
      </c>
      <c r="E123" t="s">
        <v>15</v>
      </c>
      <c r="F123" t="s">
        <v>18</v>
      </c>
      <c r="G123" s="8">
        <v>0.2547800925925926</v>
      </c>
      <c r="H123" s="9" t="s">
        <v>20</v>
      </c>
      <c r="I123" s="10">
        <v>70.8</v>
      </c>
      <c r="J123">
        <v>1207</v>
      </c>
      <c r="K123" s="11">
        <v>6.63</v>
      </c>
      <c r="L123">
        <v>1</v>
      </c>
    </row>
    <row r="124" spans="1:14" x14ac:dyDescent="0.25">
      <c r="A124">
        <v>2020</v>
      </c>
      <c r="B124" s="6">
        <v>43953</v>
      </c>
      <c r="C124" s="7">
        <v>15.250000000003499</v>
      </c>
      <c r="D124" t="s">
        <v>14</v>
      </c>
      <c r="E124" t="s">
        <v>15</v>
      </c>
      <c r="F124" t="s">
        <v>16</v>
      </c>
      <c r="G124" s="14">
        <v>0.26508101851851851</v>
      </c>
      <c r="H124" s="15" t="s">
        <v>17</v>
      </c>
      <c r="I124" s="15">
        <v>44.5</v>
      </c>
      <c r="J124">
        <v>3810</v>
      </c>
      <c r="K124">
        <v>15.23</v>
      </c>
      <c r="L124">
        <v>1</v>
      </c>
    </row>
    <row r="125" spans="1:14" x14ac:dyDescent="0.25">
      <c r="A125">
        <v>2020</v>
      </c>
      <c r="B125" s="6">
        <v>43953</v>
      </c>
      <c r="C125" s="7">
        <v>15.250000000003499</v>
      </c>
      <c r="D125" s="17" t="s">
        <v>14</v>
      </c>
      <c r="E125" t="s">
        <v>15</v>
      </c>
      <c r="F125" t="s">
        <v>18</v>
      </c>
      <c r="G125" s="14">
        <v>0.2650925925925926</v>
      </c>
      <c r="H125" s="15" t="s">
        <v>17</v>
      </c>
      <c r="I125" s="16">
        <v>60</v>
      </c>
      <c r="J125">
        <v>3815</v>
      </c>
      <c r="K125" s="11">
        <v>15.25</v>
      </c>
      <c r="L125">
        <v>1</v>
      </c>
    </row>
    <row r="126" spans="1:14" x14ac:dyDescent="0.25">
      <c r="A126">
        <v>2020</v>
      </c>
      <c r="B126" s="6">
        <v>43953</v>
      </c>
      <c r="C126" s="7">
        <v>15.291666666670199</v>
      </c>
      <c r="D126" t="s">
        <v>14</v>
      </c>
      <c r="E126" t="s">
        <v>15</v>
      </c>
      <c r="F126" t="s">
        <v>16</v>
      </c>
      <c r="G126" s="8">
        <v>0.30255787037037035</v>
      </c>
      <c r="H126" s="9" t="s">
        <v>17</v>
      </c>
      <c r="I126" s="9">
        <v>48.8</v>
      </c>
      <c r="J126">
        <v>2749</v>
      </c>
      <c r="K126">
        <v>15.48</v>
      </c>
      <c r="L126">
        <v>1</v>
      </c>
    </row>
    <row r="127" spans="1:14" x14ac:dyDescent="0.25">
      <c r="A127">
        <v>2020</v>
      </c>
      <c r="B127" s="6">
        <v>43953</v>
      </c>
      <c r="C127" s="7">
        <v>15.291666666670199</v>
      </c>
      <c r="D127" s="17" t="s">
        <v>14</v>
      </c>
      <c r="E127" t="s">
        <v>15</v>
      </c>
      <c r="F127" t="s">
        <v>18</v>
      </c>
      <c r="G127" s="8">
        <v>0.30256944444444445</v>
      </c>
      <c r="H127" s="9" t="s">
        <v>17</v>
      </c>
      <c r="I127" s="10">
        <v>77.8</v>
      </c>
      <c r="J127">
        <v>2750</v>
      </c>
      <c r="K127" s="11">
        <v>15.43</v>
      </c>
      <c r="L127">
        <v>1</v>
      </c>
    </row>
    <row r="128" spans="1:14" x14ac:dyDescent="0.25">
      <c r="A128">
        <v>2020</v>
      </c>
      <c r="B128" s="6">
        <v>43953</v>
      </c>
      <c r="C128" s="7">
        <v>15.333333333336901</v>
      </c>
      <c r="D128" t="s">
        <v>14</v>
      </c>
      <c r="E128" t="s">
        <v>15</v>
      </c>
      <c r="F128" t="s">
        <v>16</v>
      </c>
      <c r="G128" s="28">
        <v>0.34339120370370368</v>
      </c>
      <c r="H128" s="29" t="s">
        <v>20</v>
      </c>
      <c r="I128" s="29">
        <v>59.6</v>
      </c>
      <c r="J128">
        <v>2535</v>
      </c>
      <c r="K128">
        <v>9.7200000000000006</v>
      </c>
      <c r="L128">
        <v>1</v>
      </c>
      <c r="M128" s="29" t="s">
        <v>26</v>
      </c>
    </row>
    <row r="129" spans="1:13" x14ac:dyDescent="0.25">
      <c r="A129">
        <v>2020</v>
      </c>
      <c r="B129" s="13">
        <v>43953</v>
      </c>
      <c r="C129" s="7">
        <v>15.333333333336901</v>
      </c>
      <c r="D129" s="17" t="s">
        <v>14</v>
      </c>
      <c r="E129" t="s">
        <v>15</v>
      </c>
      <c r="F129" t="s">
        <v>18</v>
      </c>
      <c r="G129" t="s">
        <v>19</v>
      </c>
      <c r="I129" s="12"/>
      <c r="K129" s="11"/>
      <c r="M129" s="30" t="s">
        <v>27</v>
      </c>
    </row>
    <row r="130" spans="1:13" x14ac:dyDescent="0.25">
      <c r="A130">
        <v>2020</v>
      </c>
      <c r="B130" s="13">
        <v>43953</v>
      </c>
      <c r="C130" s="7">
        <v>15.375000000003601</v>
      </c>
      <c r="D130" t="s">
        <v>14</v>
      </c>
      <c r="E130" t="s">
        <v>15</v>
      </c>
      <c r="F130" t="s">
        <v>16</v>
      </c>
      <c r="G130" t="s">
        <v>19</v>
      </c>
    </row>
    <row r="131" spans="1:13" x14ac:dyDescent="0.25">
      <c r="A131">
        <v>2020</v>
      </c>
      <c r="B131" s="13">
        <v>43953</v>
      </c>
      <c r="C131" s="7">
        <v>15.375000000003601</v>
      </c>
      <c r="D131" s="17" t="s">
        <v>14</v>
      </c>
      <c r="E131" t="s">
        <v>15</v>
      </c>
      <c r="F131" t="s">
        <v>18</v>
      </c>
      <c r="G131" t="s">
        <v>19</v>
      </c>
      <c r="I131" s="12"/>
      <c r="K131" s="11"/>
    </row>
    <row r="132" spans="1:13" x14ac:dyDescent="0.25">
      <c r="A132">
        <v>2020</v>
      </c>
      <c r="B132" s="13">
        <v>43953</v>
      </c>
      <c r="C132" s="7">
        <v>15.416666666670301</v>
      </c>
      <c r="D132" t="s">
        <v>14</v>
      </c>
      <c r="E132" t="s">
        <v>15</v>
      </c>
      <c r="F132" t="s">
        <v>16</v>
      </c>
      <c r="G132" t="s">
        <v>19</v>
      </c>
    </row>
    <row r="133" spans="1:13" x14ac:dyDescent="0.25">
      <c r="A133">
        <v>2020</v>
      </c>
      <c r="B133" s="13">
        <v>43953</v>
      </c>
      <c r="C133" s="7">
        <v>15.416666666670301</v>
      </c>
      <c r="D133" s="17" t="s">
        <v>14</v>
      </c>
      <c r="E133" t="s">
        <v>15</v>
      </c>
      <c r="F133" t="s">
        <v>18</v>
      </c>
      <c r="G133" t="s">
        <v>19</v>
      </c>
      <c r="I133" s="12"/>
      <c r="K133" s="11"/>
    </row>
    <row r="134" spans="1:13" x14ac:dyDescent="0.25">
      <c r="A134">
        <v>2020</v>
      </c>
      <c r="B134" s="13">
        <v>43953</v>
      </c>
      <c r="C134" s="7">
        <v>15.458333333337</v>
      </c>
      <c r="D134" t="s">
        <v>14</v>
      </c>
      <c r="E134" t="s">
        <v>15</v>
      </c>
      <c r="F134" t="s">
        <v>16</v>
      </c>
      <c r="G134" t="s">
        <v>19</v>
      </c>
    </row>
    <row r="135" spans="1:13" x14ac:dyDescent="0.25">
      <c r="A135">
        <v>2020</v>
      </c>
      <c r="B135" s="13">
        <v>43953</v>
      </c>
      <c r="C135" s="7">
        <v>15.458333333337</v>
      </c>
      <c r="D135" s="17" t="s">
        <v>14</v>
      </c>
      <c r="E135" t="s">
        <v>15</v>
      </c>
      <c r="F135" t="s">
        <v>18</v>
      </c>
      <c r="G135" t="s">
        <v>19</v>
      </c>
      <c r="I135" s="12"/>
      <c r="K135" s="11"/>
    </row>
    <row r="136" spans="1:13" x14ac:dyDescent="0.25">
      <c r="A136">
        <v>2020</v>
      </c>
      <c r="B136" s="13">
        <v>43953</v>
      </c>
      <c r="C136" s="7">
        <v>15.5000000000037</v>
      </c>
      <c r="D136" t="s">
        <v>14</v>
      </c>
      <c r="E136" t="s">
        <v>15</v>
      </c>
      <c r="F136" t="s">
        <v>16</v>
      </c>
      <c r="G136" t="s">
        <v>19</v>
      </c>
    </row>
    <row r="137" spans="1:13" x14ac:dyDescent="0.25">
      <c r="A137">
        <v>2020</v>
      </c>
      <c r="B137" s="13">
        <v>43953</v>
      </c>
      <c r="C137" s="7">
        <v>15.5000000000037</v>
      </c>
      <c r="D137" s="17" t="s">
        <v>14</v>
      </c>
      <c r="E137" t="s">
        <v>15</v>
      </c>
      <c r="F137" t="s">
        <v>18</v>
      </c>
      <c r="G137" t="s">
        <v>19</v>
      </c>
      <c r="I137" s="12"/>
      <c r="K137" s="11"/>
    </row>
    <row r="138" spans="1:13" x14ac:dyDescent="0.25">
      <c r="A138">
        <v>2020</v>
      </c>
      <c r="B138" s="13">
        <v>43953</v>
      </c>
      <c r="C138" s="7">
        <v>15.5416666666704</v>
      </c>
      <c r="D138" t="s">
        <v>14</v>
      </c>
      <c r="E138" t="s">
        <v>15</v>
      </c>
      <c r="F138" t="s">
        <v>16</v>
      </c>
      <c r="G138" t="s">
        <v>19</v>
      </c>
    </row>
    <row r="139" spans="1:13" x14ac:dyDescent="0.25">
      <c r="A139">
        <v>2020</v>
      </c>
      <c r="B139" s="13">
        <v>43953</v>
      </c>
      <c r="C139" s="7">
        <v>15.5416666666704</v>
      </c>
      <c r="D139" s="17" t="s">
        <v>14</v>
      </c>
      <c r="E139" t="s">
        <v>15</v>
      </c>
      <c r="F139" t="s">
        <v>18</v>
      </c>
      <c r="G139" t="s">
        <v>19</v>
      </c>
      <c r="I139" s="12"/>
      <c r="K139" s="11"/>
    </row>
    <row r="140" spans="1:13" x14ac:dyDescent="0.25">
      <c r="A140">
        <v>2020</v>
      </c>
      <c r="B140" s="6">
        <v>43953</v>
      </c>
      <c r="C140" s="7">
        <v>15.5833333333371</v>
      </c>
      <c r="D140" s="17" t="s">
        <v>14</v>
      </c>
      <c r="E140" t="s">
        <v>15</v>
      </c>
      <c r="F140" t="s">
        <v>18</v>
      </c>
      <c r="G140" s="14">
        <v>0.58703703703703702</v>
      </c>
      <c r="H140" s="15" t="s">
        <v>17</v>
      </c>
      <c r="I140" s="16">
        <v>82.8</v>
      </c>
      <c r="J140">
        <v>982</v>
      </c>
      <c r="K140" s="11">
        <v>13.17</v>
      </c>
      <c r="L140">
        <v>1</v>
      </c>
    </row>
    <row r="141" spans="1:13" x14ac:dyDescent="0.25">
      <c r="A141">
        <v>2020</v>
      </c>
      <c r="B141" s="6">
        <v>43953</v>
      </c>
      <c r="C141" s="7">
        <v>15.5833333333371</v>
      </c>
      <c r="D141" t="s">
        <v>14</v>
      </c>
      <c r="E141" t="s">
        <v>15</v>
      </c>
      <c r="F141" t="s">
        <v>16</v>
      </c>
      <c r="G141" s="14">
        <v>0.58716435185185178</v>
      </c>
      <c r="H141" s="15" t="s">
        <v>17</v>
      </c>
      <c r="I141" s="15">
        <v>78</v>
      </c>
      <c r="J141">
        <v>962</v>
      </c>
      <c r="K141">
        <v>13.3</v>
      </c>
      <c r="L141">
        <v>1</v>
      </c>
    </row>
    <row r="142" spans="1:13" x14ac:dyDescent="0.25">
      <c r="A142">
        <v>2020</v>
      </c>
      <c r="B142" s="6">
        <v>43953</v>
      </c>
      <c r="C142" s="7">
        <v>15.6250000000038</v>
      </c>
      <c r="D142" s="17" t="s">
        <v>14</v>
      </c>
      <c r="E142" t="s">
        <v>15</v>
      </c>
      <c r="F142" t="s">
        <v>18</v>
      </c>
      <c r="G142" s="8">
        <v>0.64150462962962962</v>
      </c>
      <c r="H142" s="9" t="s">
        <v>20</v>
      </c>
      <c r="I142" s="10">
        <v>59.6</v>
      </c>
      <c r="J142">
        <v>4175</v>
      </c>
      <c r="K142" s="11">
        <v>11.95</v>
      </c>
      <c r="L142">
        <v>1</v>
      </c>
      <c r="M142" t="s">
        <v>28</v>
      </c>
    </row>
    <row r="143" spans="1:13" x14ac:dyDescent="0.25">
      <c r="A143">
        <v>2020</v>
      </c>
      <c r="B143" s="6">
        <v>43953</v>
      </c>
      <c r="C143" s="7">
        <v>15.6250000000038</v>
      </c>
      <c r="D143" t="s">
        <v>14</v>
      </c>
      <c r="E143" t="s">
        <v>15</v>
      </c>
      <c r="F143" t="s">
        <v>16</v>
      </c>
      <c r="G143" s="8">
        <v>0.6430555555555556</v>
      </c>
      <c r="H143" s="9" t="s">
        <v>20</v>
      </c>
      <c r="I143" s="9">
        <v>67.400000000000006</v>
      </c>
      <c r="J143">
        <v>4572</v>
      </c>
      <c r="K143">
        <v>14.45</v>
      </c>
      <c r="L143">
        <v>1</v>
      </c>
    </row>
    <row r="144" spans="1:13" x14ac:dyDescent="0.25">
      <c r="A144">
        <v>2020</v>
      </c>
      <c r="B144" s="6">
        <v>43953</v>
      </c>
      <c r="C144" s="7">
        <v>15.666666666670499</v>
      </c>
      <c r="D144" t="s">
        <v>14</v>
      </c>
      <c r="E144" t="s">
        <v>15</v>
      </c>
      <c r="F144" t="s">
        <v>16</v>
      </c>
      <c r="G144" s="14">
        <v>0.66984953703703709</v>
      </c>
      <c r="H144" s="15" t="s">
        <v>20</v>
      </c>
      <c r="I144" s="15">
        <v>66.900000000000006</v>
      </c>
      <c r="J144">
        <v>794</v>
      </c>
      <c r="K144">
        <v>13.04</v>
      </c>
      <c r="L144">
        <v>1</v>
      </c>
    </row>
    <row r="145" spans="1:13" x14ac:dyDescent="0.25">
      <c r="A145">
        <v>2020</v>
      </c>
      <c r="B145" s="6">
        <v>43953</v>
      </c>
      <c r="C145" s="7">
        <v>15.666666666670499</v>
      </c>
      <c r="D145" s="17" t="s">
        <v>14</v>
      </c>
      <c r="E145" t="s">
        <v>15</v>
      </c>
      <c r="F145" t="s">
        <v>18</v>
      </c>
      <c r="G145" s="14">
        <v>0.66984953703703709</v>
      </c>
      <c r="H145" s="15" t="s">
        <v>20</v>
      </c>
      <c r="I145" s="16">
        <v>83.9</v>
      </c>
      <c r="J145">
        <v>792</v>
      </c>
      <c r="K145" s="11">
        <v>13.28</v>
      </c>
      <c r="L145">
        <v>1</v>
      </c>
    </row>
    <row r="146" spans="1:13" x14ac:dyDescent="0.25">
      <c r="A146">
        <v>2020</v>
      </c>
      <c r="B146" s="6">
        <v>43953</v>
      </c>
      <c r="C146" s="7">
        <v>15.666666666670499</v>
      </c>
      <c r="D146" t="s">
        <v>14</v>
      </c>
      <c r="E146" t="s">
        <v>15</v>
      </c>
      <c r="F146" t="s">
        <v>16</v>
      </c>
      <c r="G146" s="8">
        <v>0.68210648148148145</v>
      </c>
      <c r="H146" s="9" t="s">
        <v>20</v>
      </c>
      <c r="I146" s="9">
        <v>54.3</v>
      </c>
      <c r="J146">
        <v>3893</v>
      </c>
      <c r="K146">
        <v>10.3</v>
      </c>
      <c r="L146">
        <v>1</v>
      </c>
    </row>
    <row r="147" spans="1:13" x14ac:dyDescent="0.25">
      <c r="A147">
        <v>2020</v>
      </c>
      <c r="B147" s="6">
        <v>43953</v>
      </c>
      <c r="C147" s="7">
        <v>15.708333333337199</v>
      </c>
      <c r="D147" s="17" t="s">
        <v>14</v>
      </c>
      <c r="E147" t="s">
        <v>15</v>
      </c>
      <c r="F147" t="s">
        <v>18</v>
      </c>
      <c r="G147" s="8">
        <v>0.68204861111111104</v>
      </c>
      <c r="H147" s="9" t="s">
        <v>20</v>
      </c>
      <c r="I147" s="10">
        <v>75.3</v>
      </c>
      <c r="J147">
        <v>3878</v>
      </c>
      <c r="K147" s="11">
        <v>10.75</v>
      </c>
      <c r="L147">
        <v>1</v>
      </c>
      <c r="M147" t="s">
        <v>29</v>
      </c>
    </row>
    <row r="148" spans="1:13" x14ac:dyDescent="0.25">
      <c r="A148">
        <v>2020</v>
      </c>
      <c r="B148" s="13">
        <v>43953</v>
      </c>
      <c r="C148" s="7">
        <v>15.708333333337199</v>
      </c>
      <c r="D148" t="s">
        <v>14</v>
      </c>
      <c r="E148" t="s">
        <v>15</v>
      </c>
      <c r="F148" t="s">
        <v>16</v>
      </c>
      <c r="G148" t="s">
        <v>19</v>
      </c>
    </row>
    <row r="149" spans="1:13" x14ac:dyDescent="0.25">
      <c r="A149">
        <v>2020</v>
      </c>
      <c r="B149" s="13">
        <v>43953</v>
      </c>
      <c r="C149" s="7">
        <v>15.750000000003901</v>
      </c>
      <c r="D149" t="s">
        <v>14</v>
      </c>
      <c r="E149" t="s">
        <v>15</v>
      </c>
      <c r="F149" t="s">
        <v>16</v>
      </c>
      <c r="G149" t="s">
        <v>19</v>
      </c>
    </row>
    <row r="150" spans="1:13" x14ac:dyDescent="0.25">
      <c r="A150">
        <v>2020</v>
      </c>
      <c r="B150" s="13">
        <v>43953</v>
      </c>
      <c r="C150" s="7">
        <v>15.750000000003901</v>
      </c>
      <c r="D150" s="17" t="s">
        <v>14</v>
      </c>
      <c r="E150" t="s">
        <v>15</v>
      </c>
      <c r="F150" t="s">
        <v>18</v>
      </c>
      <c r="G150" t="s">
        <v>19</v>
      </c>
      <c r="I150" s="12"/>
      <c r="K150" s="11"/>
      <c r="M150" s="31" t="s">
        <v>30</v>
      </c>
    </row>
    <row r="151" spans="1:13" x14ac:dyDescent="0.25">
      <c r="A151">
        <v>2020</v>
      </c>
      <c r="B151" s="13">
        <v>43953</v>
      </c>
      <c r="C151" s="7">
        <v>15.791666666670601</v>
      </c>
      <c r="D151" t="s">
        <v>14</v>
      </c>
      <c r="E151" t="s">
        <v>15</v>
      </c>
      <c r="F151" t="s">
        <v>16</v>
      </c>
      <c r="G151" t="s">
        <v>19</v>
      </c>
    </row>
    <row r="152" spans="1:13" x14ac:dyDescent="0.25">
      <c r="A152">
        <v>2020</v>
      </c>
      <c r="B152" s="13">
        <v>43953</v>
      </c>
      <c r="C152" s="7">
        <v>15.791666666670601</v>
      </c>
      <c r="D152" s="17" t="s">
        <v>14</v>
      </c>
      <c r="E152" t="s">
        <v>15</v>
      </c>
      <c r="F152" t="s">
        <v>18</v>
      </c>
      <c r="G152" s="17" t="s">
        <v>19</v>
      </c>
      <c r="H152" s="17"/>
      <c r="I152" s="18"/>
      <c r="J152" s="17"/>
      <c r="K152" s="27"/>
      <c r="L152" s="17"/>
    </row>
    <row r="153" spans="1:13" x14ac:dyDescent="0.25">
      <c r="A153">
        <v>2020</v>
      </c>
      <c r="B153" s="13">
        <v>43953</v>
      </c>
      <c r="C153" s="7">
        <v>15.833333333337301</v>
      </c>
      <c r="D153" t="s">
        <v>14</v>
      </c>
      <c r="E153" t="s">
        <v>15</v>
      </c>
      <c r="F153" t="s">
        <v>16</v>
      </c>
      <c r="G153" t="s">
        <v>19</v>
      </c>
    </row>
    <row r="154" spans="1:13" x14ac:dyDescent="0.25">
      <c r="A154">
        <v>2020</v>
      </c>
      <c r="B154" s="13">
        <v>43953</v>
      </c>
      <c r="C154" s="7">
        <v>15.833333333337301</v>
      </c>
      <c r="D154" s="17" t="s">
        <v>14</v>
      </c>
      <c r="E154" t="s">
        <v>15</v>
      </c>
      <c r="F154" t="s">
        <v>18</v>
      </c>
      <c r="G154" t="s">
        <v>19</v>
      </c>
      <c r="I154" s="12"/>
      <c r="K154" s="11"/>
    </row>
    <row r="155" spans="1:13" x14ac:dyDescent="0.25">
      <c r="A155">
        <v>2020</v>
      </c>
      <c r="B155" s="6">
        <v>43953</v>
      </c>
      <c r="C155" s="7">
        <v>15.875000000004</v>
      </c>
      <c r="D155" t="s">
        <v>14</v>
      </c>
      <c r="E155" t="s">
        <v>15</v>
      </c>
      <c r="F155" t="s">
        <v>16</v>
      </c>
      <c r="G155" s="14">
        <v>0.88166666666666671</v>
      </c>
      <c r="H155" s="15" t="s">
        <v>20</v>
      </c>
      <c r="I155" s="15">
        <v>77</v>
      </c>
      <c r="J155">
        <v>1676</v>
      </c>
      <c r="K155">
        <v>14.03</v>
      </c>
      <c r="L155">
        <v>1</v>
      </c>
    </row>
    <row r="156" spans="1:13" x14ac:dyDescent="0.25">
      <c r="A156">
        <v>2020</v>
      </c>
      <c r="B156" s="6">
        <v>43953</v>
      </c>
      <c r="C156" s="7">
        <v>15.875000000004</v>
      </c>
      <c r="D156" s="17" t="s">
        <v>14</v>
      </c>
      <c r="E156" t="s">
        <v>15</v>
      </c>
      <c r="F156" t="s">
        <v>18</v>
      </c>
      <c r="G156" s="14">
        <v>0.88166666666666671</v>
      </c>
      <c r="H156" s="15" t="s">
        <v>20</v>
      </c>
      <c r="I156" s="16">
        <v>74.7</v>
      </c>
      <c r="J156">
        <v>1676</v>
      </c>
      <c r="K156" s="11">
        <v>13.83</v>
      </c>
      <c r="L156">
        <v>1</v>
      </c>
    </row>
    <row r="157" spans="1:13" x14ac:dyDescent="0.25">
      <c r="A157">
        <v>2020</v>
      </c>
      <c r="B157" s="6">
        <v>43953</v>
      </c>
      <c r="C157" s="7">
        <v>15.9166666666707</v>
      </c>
      <c r="D157" t="s">
        <v>14</v>
      </c>
      <c r="E157" t="s">
        <v>15</v>
      </c>
      <c r="F157" t="s">
        <v>16</v>
      </c>
      <c r="G157" s="28">
        <v>0.92357638888888882</v>
      </c>
      <c r="H157" s="29" t="s">
        <v>20</v>
      </c>
      <c r="I157" s="29">
        <v>62.3</v>
      </c>
      <c r="J157">
        <v>1713</v>
      </c>
      <c r="K157">
        <v>8.84</v>
      </c>
      <c r="L157">
        <v>1</v>
      </c>
      <c r="M157" s="29" t="s">
        <v>31</v>
      </c>
    </row>
    <row r="158" spans="1:13" x14ac:dyDescent="0.25">
      <c r="A158">
        <v>2020</v>
      </c>
      <c r="B158" s="6">
        <v>43953</v>
      </c>
      <c r="C158" s="7">
        <v>15.9166666666707</v>
      </c>
      <c r="D158" t="s">
        <v>14</v>
      </c>
      <c r="E158" t="s">
        <v>15</v>
      </c>
      <c r="F158" t="s">
        <v>16</v>
      </c>
      <c r="G158" s="28">
        <v>0.92629629629629628</v>
      </c>
      <c r="H158" s="29" t="s">
        <v>20</v>
      </c>
      <c r="I158" s="29">
        <v>44.4</v>
      </c>
      <c r="J158">
        <v>2387</v>
      </c>
      <c r="K158">
        <v>10.97</v>
      </c>
      <c r="L158">
        <v>1</v>
      </c>
      <c r="M158" s="29" t="s">
        <v>26</v>
      </c>
    </row>
    <row r="159" spans="1:13" x14ac:dyDescent="0.25">
      <c r="A159">
        <v>2020</v>
      </c>
      <c r="B159" s="6">
        <v>43953</v>
      </c>
      <c r="C159" s="7">
        <v>15.9166666666707</v>
      </c>
      <c r="D159" t="s">
        <v>14</v>
      </c>
      <c r="E159" t="s">
        <v>15</v>
      </c>
      <c r="F159" t="s">
        <v>16</v>
      </c>
      <c r="G159" s="14">
        <v>0.92890046296296302</v>
      </c>
      <c r="H159" s="15" t="s">
        <v>20</v>
      </c>
      <c r="I159" s="15">
        <v>59.9</v>
      </c>
      <c r="J159">
        <v>3027</v>
      </c>
      <c r="K159">
        <v>5.4</v>
      </c>
      <c r="L159">
        <v>1</v>
      </c>
    </row>
    <row r="160" spans="1:13" x14ac:dyDescent="0.25">
      <c r="A160">
        <v>2020</v>
      </c>
      <c r="B160" s="6">
        <v>43953</v>
      </c>
      <c r="C160" s="7">
        <v>15.9166666666707</v>
      </c>
      <c r="D160" s="17" t="s">
        <v>14</v>
      </c>
      <c r="E160" t="s">
        <v>15</v>
      </c>
      <c r="F160" t="s">
        <v>18</v>
      </c>
      <c r="G160" s="14">
        <v>0.92891203703703706</v>
      </c>
      <c r="H160" s="15" t="s">
        <v>20</v>
      </c>
      <c r="I160" s="16">
        <v>68.400000000000006</v>
      </c>
      <c r="J160">
        <v>3028</v>
      </c>
      <c r="K160" s="11">
        <v>5.46</v>
      </c>
      <c r="L160">
        <v>1</v>
      </c>
      <c r="M160" t="s">
        <v>32</v>
      </c>
    </row>
    <row r="161" spans="1:13" x14ac:dyDescent="0.25">
      <c r="A161">
        <v>2020</v>
      </c>
      <c r="B161" s="6">
        <v>43953</v>
      </c>
      <c r="C161" s="7">
        <v>15.9583333333374</v>
      </c>
      <c r="D161" t="s">
        <v>14</v>
      </c>
      <c r="E161" t="s">
        <v>15</v>
      </c>
      <c r="F161" t="s">
        <v>16</v>
      </c>
      <c r="G161" s="28">
        <v>0.97621527777777783</v>
      </c>
      <c r="H161" s="29" t="s">
        <v>20</v>
      </c>
      <c r="I161" s="29">
        <v>47.1</v>
      </c>
      <c r="J161">
        <v>4440</v>
      </c>
      <c r="K161">
        <v>12.45</v>
      </c>
      <c r="L161">
        <v>1</v>
      </c>
      <c r="M161" s="29" t="s">
        <v>26</v>
      </c>
    </row>
    <row r="162" spans="1:13" x14ac:dyDescent="0.25">
      <c r="A162">
        <v>2020</v>
      </c>
      <c r="B162" s="13">
        <v>43953</v>
      </c>
      <c r="C162" s="7">
        <v>15.9583333333374</v>
      </c>
      <c r="D162" s="17" t="s">
        <v>14</v>
      </c>
      <c r="E162" t="s">
        <v>15</v>
      </c>
      <c r="F162" t="s">
        <v>18</v>
      </c>
      <c r="G162" t="s">
        <v>19</v>
      </c>
      <c r="I162" s="12"/>
      <c r="K162" s="11"/>
      <c r="M162" t="s">
        <v>33</v>
      </c>
    </row>
    <row r="163" spans="1:13" x14ac:dyDescent="0.25">
      <c r="A163">
        <v>2020</v>
      </c>
      <c r="B163" s="13">
        <v>43974</v>
      </c>
      <c r="C163" s="7">
        <v>15.0000000000033</v>
      </c>
      <c r="D163" t="s">
        <v>14</v>
      </c>
      <c r="E163" t="s">
        <v>15</v>
      </c>
      <c r="F163" t="s">
        <v>16</v>
      </c>
      <c r="G163" t="s">
        <v>19</v>
      </c>
      <c r="I163" s="12"/>
      <c r="K163" s="11"/>
    </row>
    <row r="164" spans="1:13" x14ac:dyDescent="0.25">
      <c r="A164">
        <v>2020</v>
      </c>
      <c r="B164" s="13">
        <v>43974</v>
      </c>
      <c r="C164" s="7">
        <v>15.0000000000033</v>
      </c>
      <c r="D164" s="17" t="s">
        <v>14</v>
      </c>
      <c r="E164" t="s">
        <v>15</v>
      </c>
      <c r="F164" t="s">
        <v>18</v>
      </c>
      <c r="G164" t="s">
        <v>19</v>
      </c>
      <c r="I164" s="12"/>
      <c r="K164" s="11"/>
    </row>
    <row r="165" spans="1:13" x14ac:dyDescent="0.25">
      <c r="A165">
        <v>2020</v>
      </c>
      <c r="B165" s="13">
        <v>43974</v>
      </c>
      <c r="C165" s="7">
        <v>15.04166666667</v>
      </c>
      <c r="D165" t="s">
        <v>14</v>
      </c>
      <c r="E165" t="s">
        <v>15</v>
      </c>
      <c r="F165" t="s">
        <v>16</v>
      </c>
      <c r="G165" t="s">
        <v>19</v>
      </c>
      <c r="I165" s="12"/>
      <c r="K165" s="11"/>
    </row>
    <row r="166" spans="1:13" x14ac:dyDescent="0.25">
      <c r="A166">
        <v>2020</v>
      </c>
      <c r="B166" s="13">
        <v>43974</v>
      </c>
      <c r="C166" s="7">
        <v>15.04166666667</v>
      </c>
      <c r="D166" s="17" t="s">
        <v>14</v>
      </c>
      <c r="E166" t="s">
        <v>15</v>
      </c>
      <c r="F166" t="s">
        <v>18</v>
      </c>
      <c r="G166" t="s">
        <v>19</v>
      </c>
      <c r="I166" s="12"/>
      <c r="K166" s="11"/>
    </row>
    <row r="167" spans="1:13" x14ac:dyDescent="0.25">
      <c r="A167">
        <v>2020</v>
      </c>
      <c r="B167" s="13">
        <v>43974</v>
      </c>
      <c r="C167" s="7">
        <v>15.0833333333367</v>
      </c>
      <c r="D167" t="s">
        <v>14</v>
      </c>
      <c r="E167" t="s">
        <v>15</v>
      </c>
      <c r="F167" t="s">
        <v>16</v>
      </c>
      <c r="G167" t="s">
        <v>19</v>
      </c>
      <c r="I167" s="12"/>
      <c r="K167" s="11"/>
    </row>
    <row r="168" spans="1:13" ht="45" x14ac:dyDescent="0.25">
      <c r="A168">
        <v>2020</v>
      </c>
      <c r="B168" s="13">
        <v>43974</v>
      </c>
      <c r="C168" s="7">
        <v>15.0833333333367</v>
      </c>
      <c r="D168" s="17" t="s">
        <v>14</v>
      </c>
      <c r="E168" t="s">
        <v>15</v>
      </c>
      <c r="F168" t="s">
        <v>18</v>
      </c>
      <c r="G168" t="s">
        <v>19</v>
      </c>
      <c r="I168" s="12"/>
      <c r="K168" s="11"/>
      <c r="M168" s="32" t="s">
        <v>34</v>
      </c>
    </row>
    <row r="169" spans="1:13" x14ac:dyDescent="0.25">
      <c r="A169">
        <v>2020</v>
      </c>
      <c r="B169" s="13">
        <v>43974</v>
      </c>
      <c r="C169" s="7">
        <v>15.1250000000034</v>
      </c>
      <c r="D169" t="s">
        <v>14</v>
      </c>
      <c r="E169" t="s">
        <v>15</v>
      </c>
      <c r="F169" t="s">
        <v>16</v>
      </c>
      <c r="G169" t="s">
        <v>19</v>
      </c>
      <c r="I169" s="12"/>
      <c r="K169" s="11"/>
    </row>
    <row r="170" spans="1:13" x14ac:dyDescent="0.25">
      <c r="A170">
        <v>2020</v>
      </c>
      <c r="B170" s="13">
        <v>43974</v>
      </c>
      <c r="C170" s="7">
        <v>15.1250000000034</v>
      </c>
      <c r="D170" s="17" t="s">
        <v>14</v>
      </c>
      <c r="E170" t="s">
        <v>15</v>
      </c>
      <c r="F170" t="s">
        <v>18</v>
      </c>
      <c r="G170" t="s">
        <v>19</v>
      </c>
      <c r="I170" s="12"/>
      <c r="K170" s="11"/>
    </row>
    <row r="171" spans="1:13" x14ac:dyDescent="0.25">
      <c r="A171">
        <v>2020</v>
      </c>
      <c r="B171" s="13">
        <v>43974</v>
      </c>
      <c r="C171" s="7">
        <v>15.1666666666701</v>
      </c>
      <c r="D171" t="s">
        <v>14</v>
      </c>
      <c r="E171" t="s">
        <v>15</v>
      </c>
      <c r="F171" t="s">
        <v>16</v>
      </c>
      <c r="G171" t="s">
        <v>19</v>
      </c>
      <c r="I171" s="12"/>
      <c r="K171" s="11"/>
    </row>
    <row r="172" spans="1:13" x14ac:dyDescent="0.25">
      <c r="A172">
        <v>2020</v>
      </c>
      <c r="B172" s="13">
        <v>43974</v>
      </c>
      <c r="C172" s="7">
        <v>15.1666666666701</v>
      </c>
      <c r="D172" s="17" t="s">
        <v>14</v>
      </c>
      <c r="E172" t="s">
        <v>15</v>
      </c>
      <c r="F172" t="s">
        <v>18</v>
      </c>
      <c r="G172" t="s">
        <v>19</v>
      </c>
      <c r="I172" s="12"/>
      <c r="K172" s="11"/>
    </row>
    <row r="173" spans="1:13" x14ac:dyDescent="0.25">
      <c r="A173">
        <v>2020</v>
      </c>
      <c r="B173" s="13">
        <v>43974</v>
      </c>
      <c r="C173" s="7">
        <v>15.2083333333368</v>
      </c>
      <c r="D173" t="s">
        <v>14</v>
      </c>
      <c r="E173" t="s">
        <v>15</v>
      </c>
      <c r="F173" t="s">
        <v>16</v>
      </c>
      <c r="G173" t="s">
        <v>19</v>
      </c>
      <c r="I173" s="12"/>
      <c r="K173" s="11"/>
    </row>
    <row r="174" spans="1:13" x14ac:dyDescent="0.25">
      <c r="A174">
        <v>2020</v>
      </c>
      <c r="B174" s="13">
        <v>43974</v>
      </c>
      <c r="C174" s="7">
        <v>15.2083333333368</v>
      </c>
      <c r="D174" s="17" t="s">
        <v>14</v>
      </c>
      <c r="E174" t="s">
        <v>15</v>
      </c>
      <c r="F174" t="s">
        <v>18</v>
      </c>
      <c r="G174" t="s">
        <v>19</v>
      </c>
      <c r="I174" s="12"/>
      <c r="K174" s="11"/>
    </row>
    <row r="175" spans="1:13" x14ac:dyDescent="0.25">
      <c r="A175">
        <v>2020</v>
      </c>
      <c r="B175" s="19">
        <v>43974</v>
      </c>
      <c r="C175" s="7">
        <v>15.250000000003499</v>
      </c>
      <c r="D175" t="s">
        <v>14</v>
      </c>
      <c r="E175" t="s">
        <v>15</v>
      </c>
      <c r="F175" t="s">
        <v>16</v>
      </c>
      <c r="G175" s="22">
        <v>0.25096064814814817</v>
      </c>
      <c r="H175" s="23" t="s">
        <v>20</v>
      </c>
      <c r="I175" s="25">
        <v>48.4</v>
      </c>
      <c r="J175">
        <v>241</v>
      </c>
      <c r="K175" s="11">
        <v>14.31</v>
      </c>
      <c r="L175">
        <v>1</v>
      </c>
    </row>
    <row r="176" spans="1:13" x14ac:dyDescent="0.25">
      <c r="A176">
        <v>2020</v>
      </c>
      <c r="B176" s="19">
        <v>43974</v>
      </c>
      <c r="C176" s="7">
        <v>15.250000000003499</v>
      </c>
      <c r="D176" s="17" t="s">
        <v>14</v>
      </c>
      <c r="E176" t="s">
        <v>15</v>
      </c>
      <c r="F176" t="s">
        <v>18</v>
      </c>
      <c r="G176" s="22">
        <v>0.25104166666666666</v>
      </c>
      <c r="H176" s="23" t="s">
        <v>20</v>
      </c>
      <c r="I176" s="25">
        <v>62.4</v>
      </c>
      <c r="J176">
        <v>261</v>
      </c>
      <c r="K176" s="11">
        <v>12.4</v>
      </c>
      <c r="L176">
        <v>1</v>
      </c>
      <c r="M176" t="s">
        <v>29</v>
      </c>
    </row>
    <row r="177" spans="1:13" x14ac:dyDescent="0.25">
      <c r="A177">
        <v>2020</v>
      </c>
      <c r="B177" s="13">
        <v>43974</v>
      </c>
      <c r="C177" s="7">
        <v>15.291666666670199</v>
      </c>
      <c r="D177" t="s">
        <v>14</v>
      </c>
      <c r="E177" t="s">
        <v>15</v>
      </c>
      <c r="F177" t="s">
        <v>16</v>
      </c>
      <c r="G177" t="s">
        <v>19</v>
      </c>
      <c r="I177" s="12"/>
      <c r="K177" s="11"/>
    </row>
    <row r="178" spans="1:13" x14ac:dyDescent="0.25">
      <c r="A178">
        <v>2020</v>
      </c>
      <c r="B178" s="13">
        <v>43974</v>
      </c>
      <c r="C178" s="7">
        <v>15.291666666670199</v>
      </c>
      <c r="D178" s="17" t="s">
        <v>14</v>
      </c>
      <c r="E178" t="s">
        <v>15</v>
      </c>
      <c r="F178" t="s">
        <v>18</v>
      </c>
      <c r="G178" t="s">
        <v>19</v>
      </c>
      <c r="I178" s="12"/>
      <c r="K178" s="11"/>
    </row>
    <row r="179" spans="1:13" x14ac:dyDescent="0.25">
      <c r="A179">
        <v>2020</v>
      </c>
      <c r="B179" s="13">
        <v>43974</v>
      </c>
      <c r="C179" s="7">
        <v>15.333333333336901</v>
      </c>
      <c r="D179" t="s">
        <v>14</v>
      </c>
      <c r="E179" t="s">
        <v>15</v>
      </c>
      <c r="F179" t="s">
        <v>16</v>
      </c>
      <c r="G179" t="s">
        <v>19</v>
      </c>
      <c r="I179" s="12"/>
      <c r="K179" s="11"/>
    </row>
    <row r="180" spans="1:13" x14ac:dyDescent="0.25">
      <c r="A180">
        <v>2020</v>
      </c>
      <c r="B180" s="13">
        <v>43974</v>
      </c>
      <c r="C180" s="7">
        <v>15.333333333336901</v>
      </c>
      <c r="D180" s="17" t="s">
        <v>14</v>
      </c>
      <c r="E180" t="s">
        <v>15</v>
      </c>
      <c r="F180" t="s">
        <v>18</v>
      </c>
      <c r="G180" t="s">
        <v>19</v>
      </c>
      <c r="I180" s="12"/>
      <c r="K180" s="11"/>
      <c r="M180" t="s">
        <v>35</v>
      </c>
    </row>
    <row r="181" spans="1:13" x14ac:dyDescent="0.25">
      <c r="A181">
        <v>2020</v>
      </c>
      <c r="B181" s="19">
        <v>43974</v>
      </c>
      <c r="C181" s="7">
        <v>15.375000000003601</v>
      </c>
      <c r="D181" s="17" t="s">
        <v>14</v>
      </c>
      <c r="E181" t="s">
        <v>15</v>
      </c>
      <c r="F181" t="s">
        <v>18</v>
      </c>
      <c r="G181" s="20">
        <v>0.39402777777777781</v>
      </c>
      <c r="H181" s="33" t="s">
        <v>17</v>
      </c>
      <c r="I181" s="24">
        <v>82.1</v>
      </c>
      <c r="J181">
        <v>4800</v>
      </c>
      <c r="K181" s="11">
        <v>14.97</v>
      </c>
      <c r="L181">
        <v>1</v>
      </c>
    </row>
    <row r="182" spans="1:13" x14ac:dyDescent="0.25">
      <c r="A182">
        <v>2020</v>
      </c>
      <c r="B182" s="19">
        <v>43974</v>
      </c>
      <c r="C182" s="7">
        <v>15.375000000003601</v>
      </c>
      <c r="D182" t="s">
        <v>14</v>
      </c>
      <c r="E182" t="s">
        <v>15</v>
      </c>
      <c r="F182" t="s">
        <v>16</v>
      </c>
      <c r="G182" s="20">
        <v>0.39414351851851853</v>
      </c>
      <c r="H182" s="33" t="s">
        <v>17</v>
      </c>
      <c r="I182" s="21">
        <v>72</v>
      </c>
      <c r="J182">
        <v>4828</v>
      </c>
      <c r="K182">
        <v>15.19</v>
      </c>
      <c r="L182">
        <v>1</v>
      </c>
    </row>
    <row r="183" spans="1:13" x14ac:dyDescent="0.25">
      <c r="A183">
        <v>2020</v>
      </c>
      <c r="B183" s="13">
        <v>43974</v>
      </c>
      <c r="C183" s="7">
        <v>15.416666666670301</v>
      </c>
      <c r="D183" t="s">
        <v>14</v>
      </c>
      <c r="E183" t="s">
        <v>15</v>
      </c>
      <c r="F183" t="s">
        <v>16</v>
      </c>
      <c r="G183" t="s">
        <v>19</v>
      </c>
    </row>
    <row r="184" spans="1:13" x14ac:dyDescent="0.25">
      <c r="A184">
        <v>2020</v>
      </c>
      <c r="B184" s="13">
        <v>43974</v>
      </c>
      <c r="C184" s="7">
        <v>15.416666666670301</v>
      </c>
      <c r="D184" s="17" t="s">
        <v>14</v>
      </c>
      <c r="E184" t="s">
        <v>15</v>
      </c>
      <c r="F184" t="s">
        <v>18</v>
      </c>
      <c r="G184" t="s">
        <v>19</v>
      </c>
      <c r="I184" s="12"/>
      <c r="K184" s="11"/>
    </row>
    <row r="185" spans="1:13" x14ac:dyDescent="0.25">
      <c r="A185">
        <v>2020</v>
      </c>
      <c r="B185" s="13">
        <v>43974</v>
      </c>
      <c r="C185" s="7">
        <v>15.458333333337</v>
      </c>
      <c r="D185" t="s">
        <v>14</v>
      </c>
      <c r="E185" t="s">
        <v>15</v>
      </c>
      <c r="F185" t="s">
        <v>16</v>
      </c>
      <c r="G185" t="s">
        <v>19</v>
      </c>
    </row>
    <row r="186" spans="1:13" x14ac:dyDescent="0.25">
      <c r="A186">
        <v>2020</v>
      </c>
      <c r="B186" s="13">
        <v>43974</v>
      </c>
      <c r="C186" s="7">
        <v>15.458333333337</v>
      </c>
      <c r="D186" s="17" t="s">
        <v>14</v>
      </c>
      <c r="E186" t="s">
        <v>15</v>
      </c>
      <c r="F186" t="s">
        <v>18</v>
      </c>
      <c r="G186" t="s">
        <v>19</v>
      </c>
      <c r="I186" s="12"/>
      <c r="K186" s="11"/>
    </row>
    <row r="187" spans="1:13" x14ac:dyDescent="0.25">
      <c r="A187">
        <v>2020</v>
      </c>
      <c r="B187" s="13">
        <v>43974</v>
      </c>
      <c r="C187" s="7">
        <v>15.5000000000037</v>
      </c>
      <c r="D187" t="s">
        <v>14</v>
      </c>
      <c r="E187" t="s">
        <v>15</v>
      </c>
      <c r="F187" t="s">
        <v>16</v>
      </c>
      <c r="G187" t="s">
        <v>19</v>
      </c>
    </row>
    <row r="188" spans="1:13" x14ac:dyDescent="0.25">
      <c r="A188">
        <v>2020</v>
      </c>
      <c r="B188" s="13">
        <v>43974</v>
      </c>
      <c r="C188" s="7">
        <v>15.5000000000037</v>
      </c>
      <c r="D188" s="17" t="s">
        <v>14</v>
      </c>
      <c r="E188" t="s">
        <v>15</v>
      </c>
      <c r="F188" t="s">
        <v>18</v>
      </c>
      <c r="G188" t="s">
        <v>19</v>
      </c>
      <c r="I188" s="12"/>
      <c r="K188" s="11"/>
    </row>
    <row r="189" spans="1:13" x14ac:dyDescent="0.25">
      <c r="A189">
        <v>2020</v>
      </c>
      <c r="B189" s="13">
        <v>43974</v>
      </c>
      <c r="C189" s="7">
        <v>15.5416666666704</v>
      </c>
      <c r="D189" t="s">
        <v>14</v>
      </c>
      <c r="E189" t="s">
        <v>15</v>
      </c>
      <c r="F189" t="s">
        <v>16</v>
      </c>
      <c r="G189" t="s">
        <v>19</v>
      </c>
    </row>
    <row r="190" spans="1:13" x14ac:dyDescent="0.25">
      <c r="A190">
        <v>2020</v>
      </c>
      <c r="B190" s="13">
        <v>43974</v>
      </c>
      <c r="C190" s="7">
        <v>15.5416666666704</v>
      </c>
      <c r="D190" s="17" t="s">
        <v>14</v>
      </c>
      <c r="E190" t="s">
        <v>15</v>
      </c>
      <c r="F190" t="s">
        <v>18</v>
      </c>
      <c r="G190" t="s">
        <v>19</v>
      </c>
      <c r="I190" s="12"/>
      <c r="K190" s="11"/>
    </row>
    <row r="191" spans="1:13" x14ac:dyDescent="0.25">
      <c r="A191">
        <v>2020</v>
      </c>
      <c r="B191" s="13">
        <v>43974</v>
      </c>
      <c r="C191" s="7">
        <v>15.5833333333371</v>
      </c>
      <c r="D191" t="s">
        <v>14</v>
      </c>
      <c r="E191" t="s">
        <v>15</v>
      </c>
      <c r="F191" t="s">
        <v>16</v>
      </c>
      <c r="G191" t="s">
        <v>19</v>
      </c>
    </row>
    <row r="192" spans="1:13" x14ac:dyDescent="0.25">
      <c r="A192">
        <v>2020</v>
      </c>
      <c r="B192" s="13">
        <v>43974</v>
      </c>
      <c r="C192" s="7">
        <v>15.5833333333371</v>
      </c>
      <c r="D192" s="17" t="s">
        <v>14</v>
      </c>
      <c r="E192" t="s">
        <v>15</v>
      </c>
      <c r="F192" t="s">
        <v>18</v>
      </c>
      <c r="G192" t="s">
        <v>19</v>
      </c>
      <c r="I192" s="12"/>
      <c r="K192" s="11"/>
    </row>
    <row r="193" spans="1:13" x14ac:dyDescent="0.25">
      <c r="A193">
        <v>2020</v>
      </c>
      <c r="B193" s="13">
        <v>43974</v>
      </c>
      <c r="C193" s="7">
        <v>15.6250000000038</v>
      </c>
      <c r="D193" t="s">
        <v>14</v>
      </c>
      <c r="E193" t="s">
        <v>15</v>
      </c>
      <c r="F193" t="s">
        <v>16</v>
      </c>
      <c r="G193" t="s">
        <v>19</v>
      </c>
    </row>
    <row r="194" spans="1:13" x14ac:dyDescent="0.25">
      <c r="A194">
        <v>2020</v>
      </c>
      <c r="B194" s="13">
        <v>43974</v>
      </c>
      <c r="C194" s="7">
        <v>15.6250000000038</v>
      </c>
      <c r="D194" s="17" t="s">
        <v>14</v>
      </c>
      <c r="E194" t="s">
        <v>15</v>
      </c>
      <c r="F194" t="s">
        <v>18</v>
      </c>
      <c r="G194" t="s">
        <v>19</v>
      </c>
      <c r="I194" s="12"/>
      <c r="K194" s="11"/>
    </row>
    <row r="195" spans="1:13" x14ac:dyDescent="0.25">
      <c r="A195">
        <v>2020</v>
      </c>
      <c r="B195" s="13">
        <v>43974</v>
      </c>
      <c r="C195" s="7">
        <v>15.666666666670499</v>
      </c>
      <c r="D195" t="s">
        <v>14</v>
      </c>
      <c r="E195" t="s">
        <v>15</v>
      </c>
      <c r="F195" t="s">
        <v>16</v>
      </c>
      <c r="G195" t="s">
        <v>19</v>
      </c>
    </row>
    <row r="196" spans="1:13" x14ac:dyDescent="0.25">
      <c r="A196">
        <v>2020</v>
      </c>
      <c r="B196" s="13">
        <v>43974</v>
      </c>
      <c r="C196" s="7">
        <v>15.666666666670499</v>
      </c>
      <c r="D196" s="17" t="s">
        <v>14</v>
      </c>
      <c r="E196" t="s">
        <v>15</v>
      </c>
      <c r="F196" t="s">
        <v>18</v>
      </c>
      <c r="G196" t="s">
        <v>19</v>
      </c>
      <c r="I196" s="12"/>
      <c r="K196" s="11"/>
    </row>
    <row r="197" spans="1:13" x14ac:dyDescent="0.25">
      <c r="A197">
        <v>2020</v>
      </c>
      <c r="B197" s="13">
        <v>43974</v>
      </c>
      <c r="C197" s="7">
        <v>15.708333333337199</v>
      </c>
      <c r="D197" t="s">
        <v>14</v>
      </c>
      <c r="E197" t="s">
        <v>15</v>
      </c>
      <c r="F197" t="s">
        <v>16</v>
      </c>
      <c r="G197" t="s">
        <v>19</v>
      </c>
    </row>
    <row r="198" spans="1:13" x14ac:dyDescent="0.25">
      <c r="A198">
        <v>2020</v>
      </c>
      <c r="B198" s="13">
        <v>43974</v>
      </c>
      <c r="C198" s="7">
        <v>15.708333333337199</v>
      </c>
      <c r="D198" s="17" t="s">
        <v>14</v>
      </c>
      <c r="E198" t="s">
        <v>15</v>
      </c>
      <c r="F198" t="s">
        <v>18</v>
      </c>
      <c r="G198" t="s">
        <v>19</v>
      </c>
      <c r="I198" s="12"/>
      <c r="K198" s="11"/>
    </row>
    <row r="199" spans="1:13" x14ac:dyDescent="0.25">
      <c r="A199">
        <v>2020</v>
      </c>
      <c r="B199" s="19">
        <v>43974</v>
      </c>
      <c r="C199" s="7">
        <v>15.750000000003901</v>
      </c>
      <c r="D199" t="s">
        <v>14</v>
      </c>
      <c r="E199" t="s">
        <v>15</v>
      </c>
      <c r="F199" t="s">
        <v>16</v>
      </c>
      <c r="G199" s="22">
        <v>0.76512731481481477</v>
      </c>
      <c r="H199" s="23" t="s">
        <v>17</v>
      </c>
      <c r="I199" s="23">
        <v>53.7</v>
      </c>
      <c r="J199">
        <v>3814</v>
      </c>
      <c r="K199">
        <v>15.67</v>
      </c>
      <c r="L199">
        <v>1</v>
      </c>
      <c r="M199" s="26" t="s">
        <v>36</v>
      </c>
    </row>
    <row r="200" spans="1:13" x14ac:dyDescent="0.25">
      <c r="A200">
        <v>2020</v>
      </c>
      <c r="B200" s="19">
        <v>43974</v>
      </c>
      <c r="C200" s="7">
        <v>15.750000000003901</v>
      </c>
      <c r="D200" s="17" t="s">
        <v>14</v>
      </c>
      <c r="E200" t="s">
        <v>15</v>
      </c>
      <c r="F200" t="s">
        <v>18</v>
      </c>
      <c r="G200" s="22">
        <v>0.765162037037037</v>
      </c>
      <c r="H200" s="23" t="s">
        <v>17</v>
      </c>
      <c r="I200" s="25">
        <v>73.599999999999994</v>
      </c>
      <c r="J200">
        <v>3815</v>
      </c>
      <c r="K200" s="11">
        <v>15.6</v>
      </c>
      <c r="L200">
        <v>1</v>
      </c>
    </row>
    <row r="201" spans="1:13" x14ac:dyDescent="0.25">
      <c r="A201">
        <v>2020</v>
      </c>
      <c r="B201" s="13">
        <v>43974</v>
      </c>
      <c r="C201" s="7">
        <v>15.791666666670601</v>
      </c>
      <c r="D201" t="s">
        <v>14</v>
      </c>
      <c r="E201" t="s">
        <v>15</v>
      </c>
      <c r="F201" t="s">
        <v>16</v>
      </c>
      <c r="G201" t="s">
        <v>19</v>
      </c>
    </row>
    <row r="202" spans="1:13" x14ac:dyDescent="0.25">
      <c r="A202">
        <v>2020</v>
      </c>
      <c r="B202" s="13">
        <v>43974</v>
      </c>
      <c r="C202" s="7">
        <v>15.791666666670601</v>
      </c>
      <c r="D202" s="17" t="s">
        <v>14</v>
      </c>
      <c r="E202" t="s">
        <v>15</v>
      </c>
      <c r="F202" t="s">
        <v>18</v>
      </c>
      <c r="G202" t="s">
        <v>19</v>
      </c>
      <c r="I202" s="12"/>
      <c r="K202" s="11"/>
    </row>
    <row r="203" spans="1:13" x14ac:dyDescent="0.25">
      <c r="A203">
        <v>2020</v>
      </c>
      <c r="B203" s="13">
        <v>43974</v>
      </c>
      <c r="C203" s="7">
        <v>15.833333333337301</v>
      </c>
      <c r="D203" t="s">
        <v>14</v>
      </c>
      <c r="E203" t="s">
        <v>15</v>
      </c>
      <c r="F203" t="s">
        <v>16</v>
      </c>
      <c r="G203" t="s">
        <v>19</v>
      </c>
    </row>
    <row r="204" spans="1:13" x14ac:dyDescent="0.25">
      <c r="A204">
        <v>2020</v>
      </c>
      <c r="B204" s="13">
        <v>43974</v>
      </c>
      <c r="C204" s="7">
        <v>15.833333333337301</v>
      </c>
      <c r="D204" s="17" t="s">
        <v>37</v>
      </c>
      <c r="E204" s="17" t="s">
        <v>15</v>
      </c>
      <c r="F204" t="s">
        <v>18</v>
      </c>
      <c r="G204" s="17" t="s">
        <v>19</v>
      </c>
      <c r="H204" s="17"/>
      <c r="I204" s="18"/>
      <c r="J204" s="17"/>
      <c r="K204" s="27"/>
      <c r="L204" s="17"/>
      <c r="M204" s="17" t="s">
        <v>38</v>
      </c>
    </row>
    <row r="205" spans="1:13" x14ac:dyDescent="0.25">
      <c r="A205">
        <v>2020</v>
      </c>
      <c r="B205" s="13">
        <v>43974</v>
      </c>
      <c r="C205" s="7">
        <v>15.875000000004</v>
      </c>
      <c r="D205" t="s">
        <v>14</v>
      </c>
      <c r="E205" t="s">
        <v>15</v>
      </c>
      <c r="F205" t="s">
        <v>16</v>
      </c>
      <c r="G205" t="s">
        <v>19</v>
      </c>
    </row>
    <row r="206" spans="1:13" x14ac:dyDescent="0.25">
      <c r="A206">
        <v>2020</v>
      </c>
      <c r="B206" s="13">
        <v>43974</v>
      </c>
      <c r="C206" s="7">
        <v>15.875000000004</v>
      </c>
      <c r="D206" s="17" t="s">
        <v>14</v>
      </c>
      <c r="E206" t="s">
        <v>15</v>
      </c>
      <c r="F206" t="s">
        <v>18</v>
      </c>
      <c r="G206" t="s">
        <v>19</v>
      </c>
      <c r="I206" s="12"/>
      <c r="K206" s="11"/>
    </row>
    <row r="207" spans="1:13" x14ac:dyDescent="0.25">
      <c r="A207">
        <v>2020</v>
      </c>
      <c r="B207" s="13">
        <v>43974</v>
      </c>
      <c r="C207" s="7">
        <v>15.9166666666707</v>
      </c>
      <c r="D207" t="s">
        <v>14</v>
      </c>
      <c r="E207" t="s">
        <v>15</v>
      </c>
      <c r="F207" t="s">
        <v>16</v>
      </c>
      <c r="G207" t="s">
        <v>19</v>
      </c>
    </row>
    <row r="208" spans="1:13" x14ac:dyDescent="0.25">
      <c r="A208">
        <v>2020</v>
      </c>
      <c r="B208" s="13">
        <v>43974</v>
      </c>
      <c r="C208" s="7">
        <v>15.9166666666707</v>
      </c>
      <c r="D208" s="17" t="s">
        <v>14</v>
      </c>
      <c r="E208" t="s">
        <v>15</v>
      </c>
      <c r="F208" t="s">
        <v>18</v>
      </c>
      <c r="G208" t="s">
        <v>19</v>
      </c>
      <c r="I208" s="12"/>
      <c r="K208" s="11"/>
    </row>
    <row r="209" spans="1:13" x14ac:dyDescent="0.25">
      <c r="A209">
        <v>2020</v>
      </c>
      <c r="B209" s="19">
        <v>43974</v>
      </c>
      <c r="C209" s="7">
        <v>15.9583333333374</v>
      </c>
      <c r="D209" s="17" t="s">
        <v>14</v>
      </c>
      <c r="E209" t="s">
        <v>15</v>
      </c>
      <c r="F209" t="s">
        <v>18</v>
      </c>
      <c r="G209" s="34">
        <v>0.96101851851851849</v>
      </c>
      <c r="H209" s="30" t="s">
        <v>20</v>
      </c>
      <c r="I209" s="35">
        <v>67</v>
      </c>
      <c r="J209">
        <v>682</v>
      </c>
      <c r="K209" s="11">
        <v>20.54</v>
      </c>
      <c r="L209">
        <v>1</v>
      </c>
      <c r="M209" s="30" t="s">
        <v>39</v>
      </c>
    </row>
    <row r="210" spans="1:13" x14ac:dyDescent="0.25">
      <c r="A210">
        <v>2020</v>
      </c>
      <c r="B210" s="13">
        <v>43974</v>
      </c>
      <c r="C210" s="7">
        <v>15.9583333333374</v>
      </c>
      <c r="D210" t="s">
        <v>14</v>
      </c>
      <c r="E210" t="s">
        <v>15</v>
      </c>
      <c r="F210" t="s">
        <v>16</v>
      </c>
      <c r="G210" t="s">
        <v>19</v>
      </c>
    </row>
    <row r="211" spans="1:13" x14ac:dyDescent="0.25">
      <c r="A211">
        <v>2020</v>
      </c>
      <c r="B211" s="13">
        <v>43995</v>
      </c>
      <c r="C211" s="7">
        <v>15.0000000000033</v>
      </c>
      <c r="D211" t="s">
        <v>14</v>
      </c>
      <c r="E211" t="s">
        <v>15</v>
      </c>
      <c r="F211" t="s">
        <v>16</v>
      </c>
      <c r="G211" t="s">
        <v>19</v>
      </c>
    </row>
    <row r="212" spans="1:13" x14ac:dyDescent="0.25">
      <c r="A212">
        <v>2020</v>
      </c>
      <c r="B212" s="13">
        <v>43995</v>
      </c>
      <c r="C212" s="7">
        <v>15.0000000000033</v>
      </c>
      <c r="D212" t="s">
        <v>14</v>
      </c>
      <c r="E212" t="s">
        <v>15</v>
      </c>
      <c r="F212" t="s">
        <v>18</v>
      </c>
      <c r="G212" t="s">
        <v>19</v>
      </c>
      <c r="I212" s="12"/>
      <c r="K212" s="11"/>
    </row>
    <row r="213" spans="1:13" x14ac:dyDescent="0.25">
      <c r="A213">
        <v>2020</v>
      </c>
      <c r="B213" s="13">
        <v>43995</v>
      </c>
      <c r="C213" s="7">
        <v>15.04166666667</v>
      </c>
      <c r="D213" t="s">
        <v>14</v>
      </c>
      <c r="E213" t="s">
        <v>15</v>
      </c>
      <c r="F213" t="s">
        <v>16</v>
      </c>
      <c r="G213" t="s">
        <v>19</v>
      </c>
    </row>
    <row r="214" spans="1:13" x14ac:dyDescent="0.25">
      <c r="A214">
        <v>2020</v>
      </c>
      <c r="B214" s="13">
        <v>43995</v>
      </c>
      <c r="C214" s="7">
        <v>15.04166666667</v>
      </c>
      <c r="D214" t="s">
        <v>14</v>
      </c>
      <c r="E214" t="s">
        <v>15</v>
      </c>
      <c r="F214" t="s">
        <v>18</v>
      </c>
      <c r="G214" t="s">
        <v>19</v>
      </c>
      <c r="I214" s="12"/>
      <c r="K214" s="11"/>
    </row>
    <row r="215" spans="1:13" x14ac:dyDescent="0.25">
      <c r="A215">
        <v>2020</v>
      </c>
      <c r="B215" s="13">
        <v>43995</v>
      </c>
      <c r="C215" s="7">
        <v>15.0833333333367</v>
      </c>
      <c r="D215" t="s">
        <v>14</v>
      </c>
      <c r="E215" t="s">
        <v>15</v>
      </c>
      <c r="F215" t="s">
        <v>18</v>
      </c>
      <c r="G215" s="36">
        <v>8.4259259259259256E-2</v>
      </c>
      <c r="H215" t="s">
        <v>20</v>
      </c>
      <c r="I215" s="12">
        <v>49.3</v>
      </c>
      <c r="J215">
        <v>255</v>
      </c>
      <c r="K215" s="11">
        <v>11.17</v>
      </c>
      <c r="L215">
        <v>2</v>
      </c>
      <c r="M215" s="37" t="s">
        <v>40</v>
      </c>
    </row>
    <row r="216" spans="1:13" x14ac:dyDescent="0.25">
      <c r="A216">
        <v>2020</v>
      </c>
      <c r="B216" s="13">
        <v>43995</v>
      </c>
      <c r="C216" s="7">
        <v>15.0833333333367</v>
      </c>
      <c r="D216" t="s">
        <v>14</v>
      </c>
      <c r="E216" t="s">
        <v>15</v>
      </c>
      <c r="F216" t="s">
        <v>16</v>
      </c>
      <c r="G216" t="s">
        <v>19</v>
      </c>
    </row>
    <row r="217" spans="1:13" x14ac:dyDescent="0.25">
      <c r="A217">
        <v>2020</v>
      </c>
      <c r="B217" s="13">
        <v>43995</v>
      </c>
      <c r="C217" s="7">
        <v>15.1250000000034</v>
      </c>
      <c r="D217" t="s">
        <v>14</v>
      </c>
      <c r="E217" t="s">
        <v>15</v>
      </c>
      <c r="F217" t="s">
        <v>16</v>
      </c>
      <c r="G217" t="s">
        <v>19</v>
      </c>
    </row>
    <row r="218" spans="1:13" x14ac:dyDescent="0.25">
      <c r="A218">
        <v>2020</v>
      </c>
      <c r="B218" s="13">
        <v>43995</v>
      </c>
      <c r="C218" s="7">
        <v>15.1250000000034</v>
      </c>
      <c r="D218" t="s">
        <v>14</v>
      </c>
      <c r="E218" t="s">
        <v>15</v>
      </c>
      <c r="F218" t="s">
        <v>18</v>
      </c>
      <c r="G218" t="s">
        <v>19</v>
      </c>
      <c r="I218" s="12"/>
      <c r="K218" s="11"/>
    </row>
    <row r="219" spans="1:13" x14ac:dyDescent="0.25">
      <c r="A219">
        <v>2020</v>
      </c>
      <c r="B219" s="13">
        <v>43995</v>
      </c>
      <c r="C219" s="7">
        <v>15.1666666666701</v>
      </c>
      <c r="D219" t="s">
        <v>14</v>
      </c>
      <c r="E219" t="s">
        <v>15</v>
      </c>
      <c r="F219" t="s">
        <v>16</v>
      </c>
      <c r="G219" t="s">
        <v>19</v>
      </c>
    </row>
    <row r="220" spans="1:13" x14ac:dyDescent="0.25">
      <c r="A220">
        <v>2020</v>
      </c>
      <c r="B220" s="13">
        <v>43995</v>
      </c>
      <c r="C220" s="7">
        <v>15.1666666666701</v>
      </c>
      <c r="D220" t="s">
        <v>14</v>
      </c>
      <c r="E220" t="s">
        <v>15</v>
      </c>
      <c r="F220" t="s">
        <v>18</v>
      </c>
      <c r="G220" t="s">
        <v>19</v>
      </c>
      <c r="I220" s="12"/>
      <c r="K220" s="11"/>
    </row>
    <row r="221" spans="1:13" x14ac:dyDescent="0.25">
      <c r="A221">
        <v>2020</v>
      </c>
      <c r="B221" s="13">
        <v>43995</v>
      </c>
      <c r="C221" s="7">
        <v>15.2083333333368</v>
      </c>
      <c r="D221" t="s">
        <v>14</v>
      </c>
      <c r="E221" t="s">
        <v>15</v>
      </c>
      <c r="F221" t="s">
        <v>16</v>
      </c>
      <c r="G221" t="s">
        <v>19</v>
      </c>
    </row>
    <row r="222" spans="1:13" x14ac:dyDescent="0.25">
      <c r="A222">
        <v>2020</v>
      </c>
      <c r="B222" s="13">
        <v>43995</v>
      </c>
      <c r="C222" s="7">
        <v>15.2083333333368</v>
      </c>
      <c r="D222" t="s">
        <v>14</v>
      </c>
      <c r="E222" t="s">
        <v>15</v>
      </c>
      <c r="F222" t="s">
        <v>18</v>
      </c>
      <c r="G222" t="s">
        <v>19</v>
      </c>
      <c r="I222" s="12"/>
      <c r="K222" s="11"/>
    </row>
    <row r="223" spans="1:13" x14ac:dyDescent="0.25">
      <c r="A223">
        <v>2020</v>
      </c>
      <c r="B223" s="13">
        <v>43995</v>
      </c>
      <c r="C223" s="7">
        <v>15.250000000003499</v>
      </c>
      <c r="D223" t="s">
        <v>14</v>
      </c>
      <c r="E223" t="s">
        <v>15</v>
      </c>
      <c r="F223" t="s">
        <v>16</v>
      </c>
      <c r="G223" t="s">
        <v>19</v>
      </c>
    </row>
    <row r="224" spans="1:13" x14ac:dyDescent="0.25">
      <c r="A224">
        <v>2020</v>
      </c>
      <c r="B224" s="13">
        <v>43995</v>
      </c>
      <c r="C224" s="7">
        <v>15.250000000003499</v>
      </c>
      <c r="D224" t="s">
        <v>14</v>
      </c>
      <c r="E224" t="s">
        <v>15</v>
      </c>
      <c r="F224" t="s">
        <v>18</v>
      </c>
      <c r="G224" t="s">
        <v>19</v>
      </c>
      <c r="I224" s="12"/>
      <c r="K224" s="11"/>
    </row>
    <row r="225" spans="1:13" x14ac:dyDescent="0.25">
      <c r="A225">
        <v>2020</v>
      </c>
      <c r="B225" s="13">
        <v>43995</v>
      </c>
      <c r="C225" s="7">
        <v>15.291666666670199</v>
      </c>
      <c r="D225" t="s">
        <v>14</v>
      </c>
      <c r="E225" t="s">
        <v>15</v>
      </c>
      <c r="F225" t="s">
        <v>16</v>
      </c>
      <c r="G225" t="s">
        <v>19</v>
      </c>
    </row>
    <row r="226" spans="1:13" x14ac:dyDescent="0.25">
      <c r="A226">
        <v>2020</v>
      </c>
      <c r="B226" s="13">
        <v>43995</v>
      </c>
      <c r="C226" s="7">
        <v>15.291666666670199</v>
      </c>
      <c r="D226" t="s">
        <v>14</v>
      </c>
      <c r="E226" t="s">
        <v>15</v>
      </c>
      <c r="F226" t="s">
        <v>18</v>
      </c>
      <c r="G226" t="s">
        <v>19</v>
      </c>
      <c r="I226" s="12"/>
      <c r="K226" s="11"/>
    </row>
    <row r="227" spans="1:13" x14ac:dyDescent="0.25">
      <c r="A227">
        <v>2020</v>
      </c>
      <c r="B227" s="38">
        <v>43995</v>
      </c>
      <c r="C227" s="7">
        <v>15.333333333336901</v>
      </c>
      <c r="D227" t="s">
        <v>14</v>
      </c>
      <c r="E227" t="s">
        <v>15</v>
      </c>
      <c r="F227" s="36" t="s">
        <v>16</v>
      </c>
      <c r="G227" s="39">
        <v>0.33980324074074075</v>
      </c>
      <c r="H227" s="40" t="s">
        <v>17</v>
      </c>
      <c r="I227" s="40">
        <v>61.7</v>
      </c>
      <c r="J227">
        <v>1647</v>
      </c>
      <c r="K227">
        <v>13.25</v>
      </c>
      <c r="L227">
        <v>1</v>
      </c>
    </row>
    <row r="228" spans="1:13" x14ac:dyDescent="0.25">
      <c r="A228">
        <v>2020</v>
      </c>
      <c r="B228" s="38">
        <v>43995</v>
      </c>
      <c r="C228" s="7">
        <v>15.333333333336901</v>
      </c>
      <c r="D228" t="s">
        <v>14</v>
      </c>
      <c r="E228" t="s">
        <v>15</v>
      </c>
      <c r="F228" t="s">
        <v>18</v>
      </c>
      <c r="G228" s="39">
        <v>0.33987268518518521</v>
      </c>
      <c r="H228" s="40" t="s">
        <v>17</v>
      </c>
      <c r="I228" s="41">
        <v>75.8</v>
      </c>
      <c r="J228">
        <v>1663</v>
      </c>
      <c r="K228" s="11">
        <v>13.5</v>
      </c>
      <c r="L228">
        <v>1</v>
      </c>
    </row>
    <row r="229" spans="1:13" x14ac:dyDescent="0.25">
      <c r="A229">
        <v>2020</v>
      </c>
      <c r="B229" s="13">
        <v>43995</v>
      </c>
      <c r="C229" s="7">
        <v>15.375000000003601</v>
      </c>
      <c r="D229" t="s">
        <v>14</v>
      </c>
      <c r="E229" t="s">
        <v>15</v>
      </c>
      <c r="F229" t="s">
        <v>16</v>
      </c>
      <c r="G229" t="s">
        <v>19</v>
      </c>
    </row>
    <row r="230" spans="1:13" x14ac:dyDescent="0.25">
      <c r="A230">
        <v>2020</v>
      </c>
      <c r="B230" s="13">
        <v>43995</v>
      </c>
      <c r="C230" s="7">
        <v>15.375000000003601</v>
      </c>
      <c r="D230" t="s">
        <v>14</v>
      </c>
      <c r="E230" t="s">
        <v>15</v>
      </c>
      <c r="F230" t="s">
        <v>18</v>
      </c>
      <c r="G230" t="s">
        <v>19</v>
      </c>
      <c r="I230" s="12"/>
      <c r="K230" s="11"/>
    </row>
    <row r="231" spans="1:13" x14ac:dyDescent="0.25">
      <c r="A231">
        <v>2020</v>
      </c>
      <c r="B231" s="13">
        <v>43995</v>
      </c>
      <c r="C231" s="7">
        <v>15.416666666670301</v>
      </c>
      <c r="D231" t="s">
        <v>14</v>
      </c>
      <c r="E231" t="s">
        <v>15</v>
      </c>
      <c r="F231" s="36" t="s">
        <v>16</v>
      </c>
      <c r="G231" t="s">
        <v>19</v>
      </c>
    </row>
    <row r="232" spans="1:13" x14ac:dyDescent="0.25">
      <c r="A232">
        <v>2020</v>
      </c>
      <c r="B232" s="13">
        <v>43995</v>
      </c>
      <c r="C232" s="7">
        <v>15.416666666670301</v>
      </c>
      <c r="D232" t="s">
        <v>14</v>
      </c>
      <c r="E232" t="s">
        <v>15</v>
      </c>
      <c r="F232" t="s">
        <v>18</v>
      </c>
      <c r="G232" t="s">
        <v>19</v>
      </c>
      <c r="I232" s="12"/>
      <c r="K232" s="11"/>
    </row>
    <row r="233" spans="1:13" x14ac:dyDescent="0.25">
      <c r="A233">
        <v>2020</v>
      </c>
      <c r="B233" s="13">
        <v>43995</v>
      </c>
      <c r="C233" s="7">
        <v>15.458333333337</v>
      </c>
      <c r="D233" t="s">
        <v>14</v>
      </c>
      <c r="E233" t="s">
        <v>15</v>
      </c>
      <c r="F233" t="s">
        <v>16</v>
      </c>
      <c r="G233" t="s">
        <v>19</v>
      </c>
    </row>
    <row r="234" spans="1:13" x14ac:dyDescent="0.25">
      <c r="A234">
        <v>2020</v>
      </c>
      <c r="B234" s="13">
        <v>43995</v>
      </c>
      <c r="C234" s="7">
        <v>15.458333333337</v>
      </c>
      <c r="D234" t="s">
        <v>14</v>
      </c>
      <c r="E234" t="s">
        <v>15</v>
      </c>
      <c r="F234" t="s">
        <v>18</v>
      </c>
      <c r="G234" t="s">
        <v>19</v>
      </c>
      <c r="I234" s="12"/>
      <c r="K234" s="11"/>
    </row>
    <row r="235" spans="1:13" x14ac:dyDescent="0.25">
      <c r="A235">
        <v>2020</v>
      </c>
      <c r="B235" s="13">
        <v>43995</v>
      </c>
      <c r="C235" s="7">
        <v>15.5000000000037</v>
      </c>
      <c r="D235" t="s">
        <v>14</v>
      </c>
      <c r="E235" t="s">
        <v>15</v>
      </c>
      <c r="F235" s="36" t="s">
        <v>16</v>
      </c>
      <c r="G235" t="s">
        <v>19</v>
      </c>
    </row>
    <row r="236" spans="1:13" x14ac:dyDescent="0.25">
      <c r="A236">
        <v>2020</v>
      </c>
      <c r="B236" s="13">
        <v>43995</v>
      </c>
      <c r="C236" s="7">
        <v>15.5000000000037</v>
      </c>
      <c r="D236" t="s">
        <v>14</v>
      </c>
      <c r="E236" t="s">
        <v>15</v>
      </c>
      <c r="F236" t="s">
        <v>18</v>
      </c>
      <c r="G236" t="s">
        <v>19</v>
      </c>
      <c r="I236" s="12"/>
      <c r="K236" s="11"/>
      <c r="M236" t="s">
        <v>41</v>
      </c>
    </row>
    <row r="237" spans="1:13" x14ac:dyDescent="0.25">
      <c r="A237">
        <v>2020</v>
      </c>
      <c r="B237" s="13">
        <v>43995</v>
      </c>
      <c r="C237" s="7">
        <v>15.5416666666704</v>
      </c>
      <c r="D237" t="s">
        <v>14</v>
      </c>
      <c r="E237" t="s">
        <v>15</v>
      </c>
      <c r="F237" t="s">
        <v>16</v>
      </c>
      <c r="G237" t="s">
        <v>19</v>
      </c>
    </row>
    <row r="238" spans="1:13" x14ac:dyDescent="0.25">
      <c r="A238">
        <v>2020</v>
      </c>
      <c r="B238" s="13">
        <v>43995</v>
      </c>
      <c r="C238" s="7">
        <v>15.5416666666704</v>
      </c>
      <c r="D238" t="s">
        <v>14</v>
      </c>
      <c r="E238" t="s">
        <v>15</v>
      </c>
      <c r="F238" t="s">
        <v>18</v>
      </c>
      <c r="G238" t="s">
        <v>19</v>
      </c>
      <c r="I238" s="12"/>
      <c r="K238" s="11"/>
    </row>
    <row r="239" spans="1:13" x14ac:dyDescent="0.25">
      <c r="A239">
        <v>2020</v>
      </c>
      <c r="B239" s="13">
        <v>43995</v>
      </c>
      <c r="C239" s="7">
        <v>15.5833333333371</v>
      </c>
      <c r="D239" t="s">
        <v>14</v>
      </c>
      <c r="E239" t="s">
        <v>15</v>
      </c>
      <c r="F239" s="36" t="s">
        <v>16</v>
      </c>
      <c r="G239" t="s">
        <v>19</v>
      </c>
    </row>
    <row r="240" spans="1:13" x14ac:dyDescent="0.25">
      <c r="A240">
        <v>2020</v>
      </c>
      <c r="B240" s="13">
        <v>43995</v>
      </c>
      <c r="C240" s="7">
        <v>15.5833333333371</v>
      </c>
      <c r="D240" t="s">
        <v>14</v>
      </c>
      <c r="E240" t="s">
        <v>15</v>
      </c>
      <c r="F240" t="s">
        <v>18</v>
      </c>
      <c r="G240" t="s">
        <v>19</v>
      </c>
      <c r="I240" s="12"/>
      <c r="K240" s="11"/>
    </row>
    <row r="241" spans="1:12" x14ac:dyDescent="0.25">
      <c r="A241">
        <v>2020</v>
      </c>
      <c r="B241" s="13">
        <v>43995</v>
      </c>
      <c r="C241" s="7">
        <v>15.6250000000038</v>
      </c>
      <c r="D241" t="s">
        <v>14</v>
      </c>
      <c r="E241" t="s">
        <v>15</v>
      </c>
      <c r="F241" t="s">
        <v>16</v>
      </c>
      <c r="G241" t="s">
        <v>19</v>
      </c>
    </row>
    <row r="242" spans="1:12" x14ac:dyDescent="0.25">
      <c r="A242">
        <v>2020</v>
      </c>
      <c r="B242" s="13">
        <v>43995</v>
      </c>
      <c r="C242" s="7">
        <v>15.6250000000038</v>
      </c>
      <c r="D242" t="s">
        <v>14</v>
      </c>
      <c r="E242" t="s">
        <v>15</v>
      </c>
      <c r="F242" t="s">
        <v>18</v>
      </c>
      <c r="G242" t="s">
        <v>19</v>
      </c>
      <c r="I242" s="12"/>
      <c r="K242" s="11"/>
    </row>
    <row r="243" spans="1:12" x14ac:dyDescent="0.25">
      <c r="A243">
        <v>2020</v>
      </c>
      <c r="B243" s="13">
        <v>43995</v>
      </c>
      <c r="C243" s="7">
        <v>15.666666666670499</v>
      </c>
      <c r="D243" t="s">
        <v>14</v>
      </c>
      <c r="E243" t="s">
        <v>15</v>
      </c>
      <c r="F243" s="36" t="s">
        <v>16</v>
      </c>
      <c r="G243" t="s">
        <v>19</v>
      </c>
    </row>
    <row r="244" spans="1:12" x14ac:dyDescent="0.25">
      <c r="A244">
        <v>2020</v>
      </c>
      <c r="B244" s="13">
        <v>43995</v>
      </c>
      <c r="C244" s="7">
        <v>15.666666666670499</v>
      </c>
      <c r="D244" t="s">
        <v>14</v>
      </c>
      <c r="E244" t="s">
        <v>15</v>
      </c>
      <c r="F244" t="s">
        <v>18</v>
      </c>
      <c r="G244" t="s">
        <v>19</v>
      </c>
      <c r="I244" s="12"/>
      <c r="K244" s="11"/>
    </row>
    <row r="245" spans="1:12" x14ac:dyDescent="0.25">
      <c r="A245">
        <v>2020</v>
      </c>
      <c r="B245" s="13">
        <v>43995</v>
      </c>
      <c r="C245" s="7">
        <v>15.708333333337199</v>
      </c>
      <c r="D245" t="s">
        <v>14</v>
      </c>
      <c r="E245" t="s">
        <v>15</v>
      </c>
      <c r="F245" t="s">
        <v>16</v>
      </c>
      <c r="G245" t="s">
        <v>19</v>
      </c>
    </row>
    <row r="246" spans="1:12" x14ac:dyDescent="0.25">
      <c r="A246">
        <v>2020</v>
      </c>
      <c r="B246" s="13">
        <v>43995</v>
      </c>
      <c r="C246" s="7">
        <v>15.708333333337199</v>
      </c>
      <c r="D246" t="s">
        <v>14</v>
      </c>
      <c r="E246" t="s">
        <v>15</v>
      </c>
      <c r="F246" t="s">
        <v>18</v>
      </c>
      <c r="G246" t="s">
        <v>19</v>
      </c>
      <c r="I246" s="12"/>
      <c r="K246" s="11"/>
    </row>
    <row r="247" spans="1:12" x14ac:dyDescent="0.25">
      <c r="A247">
        <v>2020</v>
      </c>
      <c r="B247" s="13">
        <v>43995</v>
      </c>
      <c r="C247" s="7">
        <v>15.750000000003901</v>
      </c>
      <c r="D247" t="s">
        <v>14</v>
      </c>
      <c r="E247" t="s">
        <v>15</v>
      </c>
      <c r="F247" s="36" t="s">
        <v>16</v>
      </c>
      <c r="G247" t="s">
        <v>19</v>
      </c>
    </row>
    <row r="248" spans="1:12" x14ac:dyDescent="0.25">
      <c r="A248">
        <v>2020</v>
      </c>
      <c r="B248" s="13">
        <v>43995</v>
      </c>
      <c r="C248" s="7">
        <v>15.750000000003901</v>
      </c>
      <c r="D248" t="s">
        <v>14</v>
      </c>
      <c r="E248" t="s">
        <v>15</v>
      </c>
      <c r="F248" t="s">
        <v>18</v>
      </c>
      <c r="G248" t="s">
        <v>19</v>
      </c>
      <c r="I248" s="12"/>
      <c r="K248" s="11"/>
    </row>
    <row r="249" spans="1:12" x14ac:dyDescent="0.25">
      <c r="A249">
        <v>2020</v>
      </c>
      <c r="B249" s="13">
        <v>43995</v>
      </c>
      <c r="C249" s="7">
        <v>15.791666666670601</v>
      </c>
      <c r="D249" t="s">
        <v>14</v>
      </c>
      <c r="E249" t="s">
        <v>15</v>
      </c>
      <c r="F249" t="s">
        <v>16</v>
      </c>
      <c r="G249" t="s">
        <v>19</v>
      </c>
    </row>
    <row r="250" spans="1:12" x14ac:dyDescent="0.25">
      <c r="A250">
        <v>2020</v>
      </c>
      <c r="B250" s="13">
        <v>43995</v>
      </c>
      <c r="C250" s="7">
        <v>15.791666666670601</v>
      </c>
      <c r="D250" t="s">
        <v>14</v>
      </c>
      <c r="E250" t="s">
        <v>15</v>
      </c>
      <c r="F250" t="s">
        <v>18</v>
      </c>
      <c r="G250" t="s">
        <v>19</v>
      </c>
      <c r="I250" s="12"/>
      <c r="K250" s="11"/>
    </row>
    <row r="251" spans="1:12" x14ac:dyDescent="0.25">
      <c r="A251">
        <v>2020</v>
      </c>
      <c r="B251" s="13">
        <v>43995</v>
      </c>
      <c r="C251" s="7">
        <v>15.833333333337301</v>
      </c>
      <c r="D251" t="s">
        <v>14</v>
      </c>
      <c r="E251" t="s">
        <v>15</v>
      </c>
      <c r="F251" s="36" t="s">
        <v>16</v>
      </c>
      <c r="G251" t="s">
        <v>19</v>
      </c>
    </row>
    <row r="252" spans="1:12" x14ac:dyDescent="0.25">
      <c r="A252">
        <v>2020</v>
      </c>
      <c r="B252" s="13">
        <v>43995</v>
      </c>
      <c r="C252" s="7">
        <v>15.833333333337301</v>
      </c>
      <c r="D252" t="s">
        <v>14</v>
      </c>
      <c r="E252" t="s">
        <v>15</v>
      </c>
      <c r="F252" t="s">
        <v>18</v>
      </c>
      <c r="G252" t="s">
        <v>19</v>
      </c>
      <c r="I252" s="12"/>
      <c r="K252" s="11"/>
    </row>
    <row r="253" spans="1:12" x14ac:dyDescent="0.25">
      <c r="A253">
        <v>2020</v>
      </c>
      <c r="B253" s="38">
        <v>43995</v>
      </c>
      <c r="C253" s="7">
        <v>15.875000000004</v>
      </c>
      <c r="D253" t="s">
        <v>14</v>
      </c>
      <c r="E253" t="s">
        <v>15</v>
      </c>
      <c r="F253" t="s">
        <v>16</v>
      </c>
      <c r="G253" s="42">
        <v>0.87627314814814816</v>
      </c>
      <c r="H253" s="43" t="s">
        <v>20</v>
      </c>
      <c r="I253" s="43">
        <v>55.9</v>
      </c>
      <c r="J253">
        <v>325</v>
      </c>
      <c r="K253">
        <v>5.54</v>
      </c>
      <c r="L253">
        <v>1</v>
      </c>
    </row>
    <row r="254" spans="1:12" x14ac:dyDescent="0.25">
      <c r="A254">
        <v>2020</v>
      </c>
      <c r="B254" s="38">
        <v>43995</v>
      </c>
      <c r="C254" s="7">
        <v>15.875000000004</v>
      </c>
      <c r="D254" t="s">
        <v>14</v>
      </c>
      <c r="E254" t="s">
        <v>15</v>
      </c>
      <c r="F254" t="s">
        <v>18</v>
      </c>
      <c r="G254" s="42">
        <v>0.87630787037037028</v>
      </c>
      <c r="H254" s="43" t="s">
        <v>20</v>
      </c>
      <c r="I254" s="44">
        <v>48.6</v>
      </c>
      <c r="J254">
        <v>333</v>
      </c>
      <c r="K254" s="11">
        <v>6.29</v>
      </c>
      <c r="L254">
        <v>1</v>
      </c>
    </row>
    <row r="255" spans="1:12" x14ac:dyDescent="0.25">
      <c r="A255">
        <v>2020</v>
      </c>
      <c r="B255" s="13">
        <v>43995</v>
      </c>
      <c r="C255" s="7">
        <v>15.9166666666707</v>
      </c>
      <c r="D255" t="s">
        <v>14</v>
      </c>
      <c r="E255" t="s">
        <v>15</v>
      </c>
      <c r="F255" s="36" t="s">
        <v>16</v>
      </c>
      <c r="G255" t="s">
        <v>19</v>
      </c>
    </row>
    <row r="256" spans="1:12" x14ac:dyDescent="0.25">
      <c r="A256">
        <v>2020</v>
      </c>
      <c r="B256" s="13">
        <v>43995</v>
      </c>
      <c r="C256" s="7">
        <v>15.9166666666707</v>
      </c>
      <c r="D256" t="s">
        <v>14</v>
      </c>
      <c r="E256" t="s">
        <v>15</v>
      </c>
      <c r="F256" t="s">
        <v>18</v>
      </c>
      <c r="G256" t="s">
        <v>19</v>
      </c>
      <c r="I256" s="12"/>
      <c r="K256" s="11"/>
    </row>
    <row r="257" spans="1:13" x14ac:dyDescent="0.25">
      <c r="A257">
        <v>2020</v>
      </c>
      <c r="B257" s="13">
        <v>43995</v>
      </c>
      <c r="C257" s="7">
        <v>15.9583333333374</v>
      </c>
      <c r="D257" t="s">
        <v>14</v>
      </c>
      <c r="E257" t="s">
        <v>15</v>
      </c>
      <c r="F257" t="s">
        <v>16</v>
      </c>
      <c r="G257" t="s">
        <v>19</v>
      </c>
    </row>
    <row r="258" spans="1:13" x14ac:dyDescent="0.25">
      <c r="A258">
        <v>2020</v>
      </c>
      <c r="B258" s="13">
        <v>43995</v>
      </c>
      <c r="C258" s="7">
        <v>15.9583333333374</v>
      </c>
      <c r="D258" t="s">
        <v>14</v>
      </c>
      <c r="E258" t="s">
        <v>15</v>
      </c>
      <c r="F258" t="s">
        <v>18</v>
      </c>
      <c r="G258" t="s">
        <v>19</v>
      </c>
      <c r="I258" s="12"/>
      <c r="K258" s="11"/>
    </row>
    <row r="259" spans="1:13" x14ac:dyDescent="0.25">
      <c r="A259">
        <v>2020</v>
      </c>
      <c r="B259" s="13">
        <v>44016</v>
      </c>
      <c r="C259" s="7">
        <v>15.0000000000033</v>
      </c>
      <c r="D259" t="s">
        <v>14</v>
      </c>
      <c r="E259" t="s">
        <v>15</v>
      </c>
      <c r="F259" s="36" t="s">
        <v>16</v>
      </c>
      <c r="G259" t="s">
        <v>19</v>
      </c>
    </row>
    <row r="260" spans="1:13" x14ac:dyDescent="0.25">
      <c r="A260">
        <v>2020</v>
      </c>
      <c r="B260" s="13">
        <v>44016</v>
      </c>
      <c r="C260" s="7">
        <v>15.0000000000033</v>
      </c>
      <c r="D260" t="s">
        <v>14</v>
      </c>
      <c r="E260" t="s">
        <v>15</v>
      </c>
      <c r="F260" t="s">
        <v>18</v>
      </c>
      <c r="G260" t="s">
        <v>19</v>
      </c>
      <c r="I260" s="12"/>
      <c r="K260" s="11"/>
      <c r="M260" s="30" t="s">
        <v>42</v>
      </c>
    </row>
    <row r="261" spans="1:13" x14ac:dyDescent="0.25">
      <c r="A261">
        <v>2020</v>
      </c>
      <c r="B261" s="6">
        <v>44016</v>
      </c>
      <c r="C261" s="7">
        <v>15.04166666667</v>
      </c>
      <c r="D261" t="s">
        <v>14</v>
      </c>
      <c r="E261" t="s">
        <v>15</v>
      </c>
      <c r="F261" t="s">
        <v>16</v>
      </c>
      <c r="G261" s="8">
        <v>4.3159722222222224E-2</v>
      </c>
      <c r="H261" s="9" t="s">
        <v>17</v>
      </c>
      <c r="I261" s="9">
        <v>79.599999999999994</v>
      </c>
      <c r="J261">
        <v>378</v>
      </c>
      <c r="K261">
        <v>12.55</v>
      </c>
      <c r="L261">
        <v>1</v>
      </c>
    </row>
    <row r="262" spans="1:13" x14ac:dyDescent="0.25">
      <c r="A262">
        <v>2020</v>
      </c>
      <c r="B262" s="6">
        <v>44016</v>
      </c>
      <c r="C262" s="7">
        <v>15.04166666667</v>
      </c>
      <c r="D262" t="s">
        <v>14</v>
      </c>
      <c r="E262" t="s">
        <v>15</v>
      </c>
      <c r="F262" t="s">
        <v>18</v>
      </c>
      <c r="G262" s="8">
        <v>4.3194444444444445E-2</v>
      </c>
      <c r="H262" s="9" t="s">
        <v>17</v>
      </c>
      <c r="I262" s="10">
        <v>74.400000000000006</v>
      </c>
      <c r="J262">
        <v>387</v>
      </c>
      <c r="K262" s="11">
        <v>12.57</v>
      </c>
      <c r="L262">
        <v>1</v>
      </c>
    </row>
    <row r="263" spans="1:13" x14ac:dyDescent="0.25">
      <c r="A263">
        <v>2020</v>
      </c>
      <c r="B263" s="6">
        <v>44016</v>
      </c>
      <c r="C263" s="7">
        <v>15.04166666667</v>
      </c>
      <c r="D263" t="s">
        <v>14</v>
      </c>
      <c r="E263" t="s">
        <v>15</v>
      </c>
      <c r="F263" s="36" t="s">
        <v>16</v>
      </c>
      <c r="G263" s="14">
        <v>4.9444444444444437E-2</v>
      </c>
      <c r="H263" s="15" t="s">
        <v>17</v>
      </c>
      <c r="I263" s="15">
        <v>90</v>
      </c>
      <c r="J263">
        <v>1931</v>
      </c>
      <c r="K263">
        <v>12.77</v>
      </c>
      <c r="L263">
        <v>1</v>
      </c>
    </row>
    <row r="264" spans="1:13" x14ac:dyDescent="0.25">
      <c r="A264">
        <v>2020</v>
      </c>
      <c r="B264" s="6">
        <v>44016</v>
      </c>
      <c r="C264" s="7">
        <v>15.04166666667</v>
      </c>
      <c r="D264" t="s">
        <v>14</v>
      </c>
      <c r="E264" t="s">
        <v>15</v>
      </c>
      <c r="F264" t="s">
        <v>18</v>
      </c>
      <c r="G264" s="14">
        <v>4.9444444444444437E-2</v>
      </c>
      <c r="H264" s="15" t="s">
        <v>17</v>
      </c>
      <c r="I264" s="16">
        <v>83.7</v>
      </c>
      <c r="J264">
        <v>1931</v>
      </c>
      <c r="K264" s="11">
        <v>12.71</v>
      </c>
      <c r="L264">
        <v>1</v>
      </c>
      <c r="M264" t="s">
        <v>43</v>
      </c>
    </row>
    <row r="265" spans="1:13" x14ac:dyDescent="0.25">
      <c r="A265">
        <v>2020</v>
      </c>
      <c r="B265" s="6">
        <v>44016</v>
      </c>
      <c r="C265" s="7">
        <v>15.04166666667</v>
      </c>
      <c r="D265" t="s">
        <v>14</v>
      </c>
      <c r="E265" t="s">
        <v>15</v>
      </c>
      <c r="F265" t="s">
        <v>16</v>
      </c>
      <c r="G265" s="8">
        <v>5.8090277777777775E-2</v>
      </c>
      <c r="H265" s="9" t="s">
        <v>17</v>
      </c>
      <c r="I265" s="9">
        <v>89.6</v>
      </c>
      <c r="J265">
        <v>4091</v>
      </c>
      <c r="K265">
        <v>12.25</v>
      </c>
      <c r="L265">
        <v>1</v>
      </c>
    </row>
    <row r="266" spans="1:13" x14ac:dyDescent="0.25">
      <c r="A266">
        <v>2020</v>
      </c>
      <c r="B266" s="6">
        <v>44016</v>
      </c>
      <c r="C266" s="7">
        <v>15.04166666667</v>
      </c>
      <c r="D266" t="s">
        <v>14</v>
      </c>
      <c r="E266" t="s">
        <v>15</v>
      </c>
      <c r="F266" t="s">
        <v>18</v>
      </c>
      <c r="G266" s="8">
        <v>5.8113425925925923E-2</v>
      </c>
      <c r="H266" s="9" t="s">
        <v>17</v>
      </c>
      <c r="I266" s="10">
        <v>87.7</v>
      </c>
      <c r="J266">
        <v>4097</v>
      </c>
      <c r="K266" s="11">
        <v>11.67</v>
      </c>
      <c r="L266">
        <v>1</v>
      </c>
    </row>
    <row r="267" spans="1:13" x14ac:dyDescent="0.25">
      <c r="A267">
        <v>2020</v>
      </c>
      <c r="B267" s="6">
        <v>44016</v>
      </c>
      <c r="C267" s="7">
        <v>15.0833333333367</v>
      </c>
      <c r="D267" t="s">
        <v>14</v>
      </c>
      <c r="E267" t="s">
        <v>15</v>
      </c>
      <c r="F267" s="36" t="s">
        <v>16</v>
      </c>
      <c r="G267" s="14">
        <v>9.5347222222222208E-2</v>
      </c>
      <c r="H267" s="15" t="s">
        <v>17</v>
      </c>
      <c r="I267" s="15">
        <v>88.7</v>
      </c>
      <c r="J267">
        <v>3003</v>
      </c>
      <c r="K267">
        <v>10.87</v>
      </c>
      <c r="L267">
        <v>1</v>
      </c>
    </row>
    <row r="268" spans="1:13" x14ac:dyDescent="0.25">
      <c r="A268">
        <v>2020</v>
      </c>
      <c r="B268" s="6">
        <v>44016</v>
      </c>
      <c r="C268" s="7">
        <v>15.0833333333367</v>
      </c>
      <c r="D268" t="s">
        <v>14</v>
      </c>
      <c r="E268" t="s">
        <v>15</v>
      </c>
      <c r="F268" t="s">
        <v>18</v>
      </c>
      <c r="G268" s="14">
        <v>9.5405092592592597E-2</v>
      </c>
      <c r="H268" s="15" t="s">
        <v>17</v>
      </c>
      <c r="I268" s="16">
        <v>91.1</v>
      </c>
      <c r="J268">
        <v>3017</v>
      </c>
      <c r="K268" s="11">
        <v>12.22</v>
      </c>
      <c r="L268">
        <v>1</v>
      </c>
    </row>
    <row r="269" spans="1:13" x14ac:dyDescent="0.25">
      <c r="A269">
        <v>2020</v>
      </c>
      <c r="B269" s="13">
        <v>44016</v>
      </c>
      <c r="C269" s="7">
        <v>15.1250000000034</v>
      </c>
      <c r="D269" t="s">
        <v>14</v>
      </c>
      <c r="E269" t="s">
        <v>15</v>
      </c>
      <c r="F269" t="s">
        <v>16</v>
      </c>
      <c r="G269" t="s">
        <v>19</v>
      </c>
    </row>
    <row r="270" spans="1:13" x14ac:dyDescent="0.25">
      <c r="A270">
        <v>2020</v>
      </c>
      <c r="B270" s="13">
        <v>44016</v>
      </c>
      <c r="C270" s="7">
        <v>15.1250000000034</v>
      </c>
      <c r="D270" t="s">
        <v>14</v>
      </c>
      <c r="E270" t="s">
        <v>15</v>
      </c>
      <c r="F270" t="s">
        <v>18</v>
      </c>
      <c r="G270" t="s">
        <v>19</v>
      </c>
      <c r="I270" s="12"/>
      <c r="K270" s="11"/>
    </row>
    <row r="271" spans="1:13" x14ac:dyDescent="0.25">
      <c r="A271">
        <v>2020</v>
      </c>
      <c r="B271" s="6">
        <v>44016</v>
      </c>
      <c r="C271" s="7">
        <v>15.1666666666701</v>
      </c>
      <c r="D271" t="s">
        <v>14</v>
      </c>
      <c r="E271" t="s">
        <v>15</v>
      </c>
      <c r="F271" t="s">
        <v>18</v>
      </c>
      <c r="G271" s="34">
        <v>0.16952546296296298</v>
      </c>
      <c r="H271" s="30" t="s">
        <v>17</v>
      </c>
      <c r="I271" s="35">
        <v>84</v>
      </c>
      <c r="J271">
        <v>698</v>
      </c>
      <c r="K271" s="11">
        <v>12.11</v>
      </c>
      <c r="L271">
        <v>1</v>
      </c>
      <c r="M271" s="30" t="s">
        <v>44</v>
      </c>
    </row>
    <row r="272" spans="1:13" x14ac:dyDescent="0.25">
      <c r="A272">
        <v>2020</v>
      </c>
      <c r="B272" s="13">
        <v>44016</v>
      </c>
      <c r="C272" s="7">
        <v>15.1666666666701</v>
      </c>
      <c r="D272" t="s">
        <v>14</v>
      </c>
      <c r="E272" t="s">
        <v>15</v>
      </c>
      <c r="F272" s="36" t="s">
        <v>16</v>
      </c>
      <c r="G272" t="s">
        <v>19</v>
      </c>
    </row>
    <row r="273" spans="1:12" x14ac:dyDescent="0.25">
      <c r="A273">
        <v>2020</v>
      </c>
      <c r="B273" s="13">
        <v>44016</v>
      </c>
      <c r="C273" s="7">
        <v>15.2083333333368</v>
      </c>
      <c r="D273" t="s">
        <v>14</v>
      </c>
      <c r="E273" t="s">
        <v>15</v>
      </c>
      <c r="F273" t="s">
        <v>16</v>
      </c>
      <c r="G273" t="s">
        <v>19</v>
      </c>
    </row>
    <row r="274" spans="1:12" x14ac:dyDescent="0.25">
      <c r="A274">
        <v>2020</v>
      </c>
      <c r="B274" s="13">
        <v>44016</v>
      </c>
      <c r="C274" s="7">
        <v>15.2083333333368</v>
      </c>
      <c r="D274" t="s">
        <v>14</v>
      </c>
      <c r="E274" t="s">
        <v>15</v>
      </c>
      <c r="F274" t="s">
        <v>18</v>
      </c>
      <c r="G274" t="s">
        <v>19</v>
      </c>
      <c r="I274" s="12"/>
      <c r="K274" s="11"/>
    </row>
    <row r="275" spans="1:12" x14ac:dyDescent="0.25">
      <c r="A275">
        <v>2020</v>
      </c>
      <c r="B275" s="13">
        <v>44016</v>
      </c>
      <c r="C275" s="7">
        <v>15.250000000003499</v>
      </c>
      <c r="D275" t="s">
        <v>14</v>
      </c>
      <c r="E275" t="s">
        <v>15</v>
      </c>
      <c r="F275" s="36" t="s">
        <v>16</v>
      </c>
      <c r="G275" t="s">
        <v>19</v>
      </c>
    </row>
    <row r="276" spans="1:12" x14ac:dyDescent="0.25">
      <c r="A276">
        <v>2020</v>
      </c>
      <c r="B276" s="13">
        <v>44016</v>
      </c>
      <c r="C276" s="7">
        <v>15.250000000003499</v>
      </c>
      <c r="D276" t="s">
        <v>14</v>
      </c>
      <c r="E276" t="s">
        <v>15</v>
      </c>
      <c r="F276" t="s">
        <v>18</v>
      </c>
      <c r="G276" t="s">
        <v>19</v>
      </c>
      <c r="I276" s="12"/>
      <c r="K276" s="11"/>
    </row>
    <row r="277" spans="1:12" x14ac:dyDescent="0.25">
      <c r="A277">
        <v>2020</v>
      </c>
      <c r="B277" s="6">
        <v>44016</v>
      </c>
      <c r="C277" s="7">
        <v>15.291666666670199</v>
      </c>
      <c r="D277" t="s">
        <v>14</v>
      </c>
      <c r="E277" t="s">
        <v>15</v>
      </c>
      <c r="F277" t="s">
        <v>18</v>
      </c>
      <c r="G277" s="8">
        <v>0.29410879629629633</v>
      </c>
      <c r="H277" s="9" t="s">
        <v>17</v>
      </c>
      <c r="I277" s="10">
        <v>74.3</v>
      </c>
      <c r="J277">
        <v>619</v>
      </c>
      <c r="K277" s="11">
        <v>13.41</v>
      </c>
      <c r="L277">
        <v>1</v>
      </c>
    </row>
    <row r="278" spans="1:12" x14ac:dyDescent="0.25">
      <c r="A278">
        <v>2020</v>
      </c>
      <c r="B278" s="13">
        <v>44016</v>
      </c>
      <c r="C278" s="7">
        <v>15.291666666670199</v>
      </c>
      <c r="D278" t="s">
        <v>14</v>
      </c>
      <c r="E278" t="s">
        <v>15</v>
      </c>
      <c r="F278" t="s">
        <v>16</v>
      </c>
      <c r="G278" t="s">
        <v>19</v>
      </c>
    </row>
    <row r="279" spans="1:12" x14ac:dyDescent="0.25">
      <c r="A279">
        <v>2020</v>
      </c>
      <c r="B279" s="13">
        <v>44016</v>
      </c>
      <c r="C279" s="7">
        <v>15.333333333336901</v>
      </c>
      <c r="D279" t="s">
        <v>14</v>
      </c>
      <c r="E279" t="s">
        <v>15</v>
      </c>
      <c r="F279" s="36" t="s">
        <v>16</v>
      </c>
      <c r="G279" t="s">
        <v>19</v>
      </c>
    </row>
    <row r="280" spans="1:12" x14ac:dyDescent="0.25">
      <c r="A280">
        <v>2020</v>
      </c>
      <c r="B280" s="13">
        <v>44016</v>
      </c>
      <c r="C280" s="7">
        <v>15.333333333336901</v>
      </c>
      <c r="D280" t="s">
        <v>14</v>
      </c>
      <c r="E280" t="s">
        <v>15</v>
      </c>
      <c r="F280" t="s">
        <v>18</v>
      </c>
      <c r="G280" t="s">
        <v>19</v>
      </c>
      <c r="I280" s="12"/>
      <c r="K280" s="11"/>
    </row>
    <row r="281" spans="1:12" x14ac:dyDescent="0.25">
      <c r="A281">
        <v>2020</v>
      </c>
      <c r="B281" s="6">
        <v>44016</v>
      </c>
      <c r="C281" s="7">
        <v>15.375000000003601</v>
      </c>
      <c r="D281" t="s">
        <v>14</v>
      </c>
      <c r="E281" t="s">
        <v>15</v>
      </c>
      <c r="F281" t="s">
        <v>16</v>
      </c>
      <c r="G281" s="8">
        <v>0.29410879629629633</v>
      </c>
      <c r="H281" s="9" t="s">
        <v>17</v>
      </c>
      <c r="I281" s="9">
        <v>85.7</v>
      </c>
      <c r="J281">
        <v>618</v>
      </c>
      <c r="K281">
        <v>13.5</v>
      </c>
      <c r="L281">
        <v>1</v>
      </c>
    </row>
    <row r="282" spans="1:12" x14ac:dyDescent="0.25">
      <c r="A282">
        <v>2020</v>
      </c>
      <c r="B282" s="13">
        <v>44016</v>
      </c>
      <c r="C282" s="7">
        <v>15.375000000003601</v>
      </c>
      <c r="D282" t="s">
        <v>14</v>
      </c>
      <c r="E282" t="s">
        <v>15</v>
      </c>
      <c r="F282" t="s">
        <v>18</v>
      </c>
      <c r="G282" t="s">
        <v>19</v>
      </c>
      <c r="I282" s="12"/>
      <c r="K282" s="11"/>
    </row>
    <row r="283" spans="1:12" x14ac:dyDescent="0.25">
      <c r="A283">
        <v>2020</v>
      </c>
      <c r="B283" s="13">
        <v>44016</v>
      </c>
      <c r="C283" s="7">
        <v>15.416666666670301</v>
      </c>
      <c r="D283" t="s">
        <v>14</v>
      </c>
      <c r="E283" t="s">
        <v>15</v>
      </c>
      <c r="F283" s="36" t="s">
        <v>16</v>
      </c>
      <c r="G283" t="s">
        <v>19</v>
      </c>
    </row>
    <row r="284" spans="1:12" x14ac:dyDescent="0.25">
      <c r="A284">
        <v>2020</v>
      </c>
      <c r="B284" s="13">
        <v>44016</v>
      </c>
      <c r="C284" s="7">
        <v>15.416666666670301</v>
      </c>
      <c r="D284" t="s">
        <v>14</v>
      </c>
      <c r="E284" t="s">
        <v>15</v>
      </c>
      <c r="F284" t="s">
        <v>18</v>
      </c>
      <c r="G284" t="s">
        <v>19</v>
      </c>
      <c r="I284" s="12"/>
      <c r="K284" s="11"/>
    </row>
    <row r="285" spans="1:12" x14ac:dyDescent="0.25">
      <c r="A285">
        <v>2020</v>
      </c>
      <c r="B285" s="13">
        <v>44016</v>
      </c>
      <c r="C285" s="7">
        <v>15.458333333337</v>
      </c>
      <c r="D285" t="s">
        <v>14</v>
      </c>
      <c r="E285" t="s">
        <v>15</v>
      </c>
      <c r="F285" t="s">
        <v>16</v>
      </c>
      <c r="G285" t="s">
        <v>19</v>
      </c>
    </row>
    <row r="286" spans="1:12" x14ac:dyDescent="0.25">
      <c r="A286">
        <v>2020</v>
      </c>
      <c r="B286" s="13">
        <v>44016</v>
      </c>
      <c r="C286" s="7">
        <v>15.458333333337</v>
      </c>
      <c r="D286" t="s">
        <v>14</v>
      </c>
      <c r="E286" t="s">
        <v>15</v>
      </c>
      <c r="F286" t="s">
        <v>18</v>
      </c>
      <c r="G286" t="s">
        <v>19</v>
      </c>
      <c r="I286" s="12"/>
      <c r="K286" s="11"/>
    </row>
    <row r="287" spans="1:12" x14ac:dyDescent="0.25">
      <c r="A287">
        <v>2020</v>
      </c>
      <c r="B287" s="13">
        <v>44016</v>
      </c>
      <c r="C287" s="7">
        <v>15.5000000000037</v>
      </c>
      <c r="D287" t="s">
        <v>14</v>
      </c>
      <c r="E287" t="s">
        <v>15</v>
      </c>
      <c r="F287" s="36" t="s">
        <v>16</v>
      </c>
      <c r="G287" t="s">
        <v>19</v>
      </c>
    </row>
    <row r="288" spans="1:12" x14ac:dyDescent="0.25">
      <c r="A288">
        <v>2020</v>
      </c>
      <c r="B288" s="13">
        <v>44016</v>
      </c>
      <c r="C288" s="7">
        <v>15.5000000000037</v>
      </c>
      <c r="D288" t="s">
        <v>14</v>
      </c>
      <c r="E288" t="s">
        <v>15</v>
      </c>
      <c r="F288" t="s">
        <v>18</v>
      </c>
      <c r="G288" t="s">
        <v>19</v>
      </c>
      <c r="I288" s="12"/>
      <c r="K288" s="11"/>
    </row>
    <row r="289" spans="1:12" x14ac:dyDescent="0.25">
      <c r="A289">
        <v>2020</v>
      </c>
      <c r="B289" s="13">
        <v>44016</v>
      </c>
      <c r="C289" s="7">
        <v>15.5416666666704</v>
      </c>
      <c r="D289" t="s">
        <v>14</v>
      </c>
      <c r="E289" t="s">
        <v>15</v>
      </c>
      <c r="F289" t="s">
        <v>16</v>
      </c>
      <c r="G289" t="s">
        <v>19</v>
      </c>
    </row>
    <row r="290" spans="1:12" x14ac:dyDescent="0.25">
      <c r="A290">
        <v>2020</v>
      </c>
      <c r="B290" s="13">
        <v>44016</v>
      </c>
      <c r="C290" s="7">
        <v>15.5416666666704</v>
      </c>
      <c r="D290" t="s">
        <v>14</v>
      </c>
      <c r="E290" t="s">
        <v>15</v>
      </c>
      <c r="F290" t="s">
        <v>18</v>
      </c>
      <c r="G290" t="s">
        <v>19</v>
      </c>
      <c r="I290" s="12"/>
      <c r="K290" s="11"/>
    </row>
    <row r="291" spans="1:12" x14ac:dyDescent="0.25">
      <c r="A291">
        <v>2020</v>
      </c>
      <c r="B291" s="13">
        <v>44016</v>
      </c>
      <c r="C291" s="7">
        <v>15.5833333333371</v>
      </c>
      <c r="D291" t="s">
        <v>14</v>
      </c>
      <c r="E291" t="s">
        <v>15</v>
      </c>
      <c r="F291" s="36" t="s">
        <v>16</v>
      </c>
      <c r="G291" t="s">
        <v>19</v>
      </c>
    </row>
    <row r="292" spans="1:12" x14ac:dyDescent="0.25">
      <c r="A292">
        <v>2020</v>
      </c>
      <c r="B292" s="13">
        <v>44016</v>
      </c>
      <c r="C292" s="7">
        <v>15.5833333333371</v>
      </c>
      <c r="D292" t="s">
        <v>14</v>
      </c>
      <c r="E292" t="s">
        <v>15</v>
      </c>
      <c r="F292" t="s">
        <v>18</v>
      </c>
      <c r="G292" t="s">
        <v>19</v>
      </c>
      <c r="I292" s="12"/>
      <c r="K292" s="11"/>
    </row>
    <row r="293" spans="1:12" x14ac:dyDescent="0.25">
      <c r="A293">
        <v>2020</v>
      </c>
      <c r="B293" s="13">
        <v>44016</v>
      </c>
      <c r="C293" s="7">
        <v>15.6250000000038</v>
      </c>
      <c r="D293" t="s">
        <v>14</v>
      </c>
      <c r="E293" t="s">
        <v>15</v>
      </c>
      <c r="F293" t="s">
        <v>16</v>
      </c>
      <c r="G293" t="s">
        <v>19</v>
      </c>
    </row>
    <row r="294" spans="1:12" x14ac:dyDescent="0.25">
      <c r="A294">
        <v>2020</v>
      </c>
      <c r="B294" s="13">
        <v>44016</v>
      </c>
      <c r="C294" s="7">
        <v>15.6250000000038</v>
      </c>
      <c r="D294" t="s">
        <v>14</v>
      </c>
      <c r="E294" t="s">
        <v>15</v>
      </c>
      <c r="F294" t="s">
        <v>18</v>
      </c>
      <c r="G294" t="s">
        <v>19</v>
      </c>
      <c r="I294" s="12"/>
      <c r="K294" s="11"/>
    </row>
    <row r="295" spans="1:12" x14ac:dyDescent="0.25">
      <c r="A295">
        <v>2020</v>
      </c>
      <c r="B295" s="13">
        <v>44016</v>
      </c>
      <c r="C295" s="7">
        <v>15.666666666670499</v>
      </c>
      <c r="D295" t="s">
        <v>14</v>
      </c>
      <c r="E295" t="s">
        <v>15</v>
      </c>
      <c r="F295" s="36" t="s">
        <v>16</v>
      </c>
      <c r="G295" t="s">
        <v>19</v>
      </c>
    </row>
    <row r="296" spans="1:12" x14ac:dyDescent="0.25">
      <c r="A296">
        <v>2020</v>
      </c>
      <c r="B296" s="13">
        <v>44016</v>
      </c>
      <c r="C296" s="7">
        <v>15.666666666670499</v>
      </c>
      <c r="D296" t="s">
        <v>14</v>
      </c>
      <c r="E296" t="s">
        <v>15</v>
      </c>
      <c r="F296" t="s">
        <v>18</v>
      </c>
      <c r="G296" t="s">
        <v>19</v>
      </c>
      <c r="I296" s="12"/>
      <c r="K296" s="11"/>
    </row>
    <row r="297" spans="1:12" x14ac:dyDescent="0.25">
      <c r="A297">
        <v>2020</v>
      </c>
      <c r="B297" s="13">
        <v>44016</v>
      </c>
      <c r="C297" s="7">
        <v>15.708333333337199</v>
      </c>
      <c r="D297" t="s">
        <v>14</v>
      </c>
      <c r="E297" t="s">
        <v>15</v>
      </c>
      <c r="F297" t="s">
        <v>16</v>
      </c>
      <c r="G297" t="s">
        <v>19</v>
      </c>
    </row>
    <row r="298" spans="1:12" x14ac:dyDescent="0.25">
      <c r="A298">
        <v>2020</v>
      </c>
      <c r="B298" s="13">
        <v>44016</v>
      </c>
      <c r="C298" s="7">
        <v>15.708333333337199</v>
      </c>
      <c r="D298" t="s">
        <v>14</v>
      </c>
      <c r="E298" t="s">
        <v>15</v>
      </c>
      <c r="F298" t="s">
        <v>18</v>
      </c>
      <c r="G298" t="s">
        <v>19</v>
      </c>
      <c r="I298" s="12"/>
      <c r="K298" s="11"/>
    </row>
    <row r="299" spans="1:12" x14ac:dyDescent="0.25">
      <c r="A299">
        <v>2020</v>
      </c>
      <c r="B299" s="13">
        <v>44016</v>
      </c>
      <c r="C299" s="7">
        <v>15.750000000003901</v>
      </c>
      <c r="D299" t="s">
        <v>14</v>
      </c>
      <c r="E299" t="s">
        <v>15</v>
      </c>
      <c r="F299" s="36" t="s">
        <v>16</v>
      </c>
      <c r="G299" t="s">
        <v>19</v>
      </c>
    </row>
    <row r="300" spans="1:12" x14ac:dyDescent="0.25">
      <c r="A300">
        <v>2020</v>
      </c>
      <c r="B300" s="13">
        <v>44016</v>
      </c>
      <c r="C300" s="7">
        <v>15.750000000003901</v>
      </c>
      <c r="D300" t="s">
        <v>14</v>
      </c>
      <c r="E300" t="s">
        <v>15</v>
      </c>
      <c r="F300" t="s">
        <v>18</v>
      </c>
      <c r="G300" t="s">
        <v>19</v>
      </c>
      <c r="I300" s="12"/>
      <c r="K300" s="11"/>
    </row>
    <row r="301" spans="1:12" x14ac:dyDescent="0.25">
      <c r="A301">
        <v>2020</v>
      </c>
      <c r="B301" s="13">
        <v>44016</v>
      </c>
      <c r="C301" s="7">
        <v>15.791666666670601</v>
      </c>
      <c r="D301" t="s">
        <v>14</v>
      </c>
      <c r="E301" t="s">
        <v>15</v>
      </c>
      <c r="F301" t="s">
        <v>16</v>
      </c>
      <c r="G301" t="s">
        <v>19</v>
      </c>
    </row>
    <row r="302" spans="1:12" x14ac:dyDescent="0.25">
      <c r="A302">
        <v>2020</v>
      </c>
      <c r="B302" s="13">
        <v>44016</v>
      </c>
      <c r="C302" s="7">
        <v>15.791666666670601</v>
      </c>
      <c r="D302" t="s">
        <v>14</v>
      </c>
      <c r="E302" t="s">
        <v>15</v>
      </c>
      <c r="F302" t="s">
        <v>18</v>
      </c>
      <c r="G302" t="s">
        <v>19</v>
      </c>
      <c r="I302" s="12"/>
      <c r="K302" s="11"/>
    </row>
    <row r="303" spans="1:12" x14ac:dyDescent="0.25">
      <c r="A303">
        <v>2020</v>
      </c>
      <c r="B303" s="6">
        <v>44016</v>
      </c>
      <c r="C303" s="7">
        <v>15.833333333337301</v>
      </c>
      <c r="D303" t="s">
        <v>14</v>
      </c>
      <c r="E303" t="s">
        <v>15</v>
      </c>
      <c r="F303" s="36" t="s">
        <v>16</v>
      </c>
      <c r="G303" s="14">
        <v>0.84377314814814808</v>
      </c>
      <c r="H303" s="15" t="s">
        <v>17</v>
      </c>
      <c r="I303" s="15">
        <v>89.3</v>
      </c>
      <c r="J303">
        <v>2599</v>
      </c>
      <c r="K303">
        <v>9.1199999999999992</v>
      </c>
      <c r="L303">
        <v>1</v>
      </c>
    </row>
    <row r="304" spans="1:12" x14ac:dyDescent="0.25">
      <c r="A304">
        <v>2020</v>
      </c>
      <c r="B304" s="6">
        <v>44016</v>
      </c>
      <c r="C304" s="7">
        <v>15.833333333337301</v>
      </c>
      <c r="D304" t="s">
        <v>14</v>
      </c>
      <c r="E304" t="s">
        <v>15</v>
      </c>
      <c r="F304" t="s">
        <v>18</v>
      </c>
      <c r="G304" s="14">
        <v>0.84378472222222223</v>
      </c>
      <c r="H304" s="15" t="s">
        <v>17</v>
      </c>
      <c r="I304" s="16">
        <v>75.2</v>
      </c>
      <c r="J304">
        <v>2601</v>
      </c>
      <c r="K304" s="11">
        <v>9.57</v>
      </c>
      <c r="L304">
        <v>1</v>
      </c>
    </row>
    <row r="305" spans="1:12" x14ac:dyDescent="0.25">
      <c r="A305">
        <v>2020</v>
      </c>
      <c r="B305" s="13">
        <v>44016</v>
      </c>
      <c r="C305" s="7">
        <v>15.875000000004</v>
      </c>
      <c r="D305" t="s">
        <v>14</v>
      </c>
      <c r="E305" t="s">
        <v>15</v>
      </c>
      <c r="F305" t="s">
        <v>16</v>
      </c>
      <c r="G305" t="s">
        <v>19</v>
      </c>
    </row>
    <row r="306" spans="1:12" x14ac:dyDescent="0.25">
      <c r="A306">
        <v>2020</v>
      </c>
      <c r="B306" s="13">
        <v>44016</v>
      </c>
      <c r="C306" s="7">
        <v>15.875000000004</v>
      </c>
      <c r="D306" t="s">
        <v>14</v>
      </c>
      <c r="E306" t="s">
        <v>15</v>
      </c>
      <c r="F306" t="s">
        <v>18</v>
      </c>
      <c r="G306" t="s">
        <v>19</v>
      </c>
      <c r="I306" s="12"/>
      <c r="K306" s="11"/>
    </row>
    <row r="307" spans="1:12" x14ac:dyDescent="0.25">
      <c r="A307">
        <v>2020</v>
      </c>
      <c r="B307" s="6">
        <v>44016</v>
      </c>
      <c r="C307" s="7">
        <v>15.9166666666707</v>
      </c>
      <c r="D307" t="s">
        <v>14</v>
      </c>
      <c r="E307" t="s">
        <v>15</v>
      </c>
      <c r="F307" s="36" t="s">
        <v>16</v>
      </c>
      <c r="G307" s="8">
        <v>0.92606481481481484</v>
      </c>
      <c r="H307" s="9" t="s">
        <v>17</v>
      </c>
      <c r="I307" s="9">
        <v>63.3</v>
      </c>
      <c r="J307">
        <v>2355</v>
      </c>
      <c r="K307">
        <v>12.12</v>
      </c>
      <c r="L307">
        <v>1</v>
      </c>
    </row>
    <row r="308" spans="1:12" x14ac:dyDescent="0.25">
      <c r="A308">
        <v>2020</v>
      </c>
      <c r="B308" s="6">
        <v>44016</v>
      </c>
      <c r="C308" s="7">
        <v>15.9166666666707</v>
      </c>
      <c r="D308" t="s">
        <v>14</v>
      </c>
      <c r="E308" t="s">
        <v>15</v>
      </c>
      <c r="F308" t="s">
        <v>18</v>
      </c>
      <c r="G308" s="8">
        <v>0.92612268518518526</v>
      </c>
      <c r="H308" s="9" t="s">
        <v>17</v>
      </c>
      <c r="I308" s="10">
        <v>67.5</v>
      </c>
      <c r="J308">
        <v>2396</v>
      </c>
      <c r="K308" s="11">
        <v>13.12</v>
      </c>
      <c r="L308">
        <v>1</v>
      </c>
    </row>
    <row r="309" spans="1:12" x14ac:dyDescent="0.25">
      <c r="A309">
        <v>2020</v>
      </c>
      <c r="B309" s="6">
        <v>44016</v>
      </c>
      <c r="C309" s="7">
        <v>15.9583333333374</v>
      </c>
      <c r="D309" t="s">
        <v>14</v>
      </c>
      <c r="E309" t="s">
        <v>15</v>
      </c>
      <c r="F309" t="s">
        <v>18</v>
      </c>
      <c r="G309" s="14">
        <v>0.96076388888888886</v>
      </c>
      <c r="H309" s="15" t="s">
        <v>17</v>
      </c>
      <c r="I309" s="16">
        <v>86.8</v>
      </c>
      <c r="J309">
        <v>617</v>
      </c>
      <c r="K309" s="11">
        <v>12.23</v>
      </c>
      <c r="L309">
        <v>1</v>
      </c>
    </row>
    <row r="310" spans="1:12" x14ac:dyDescent="0.25">
      <c r="A310">
        <v>2020</v>
      </c>
      <c r="B310" s="6">
        <v>44016</v>
      </c>
      <c r="C310" s="7">
        <v>15.9583333333374</v>
      </c>
      <c r="D310" t="s">
        <v>14</v>
      </c>
      <c r="E310" t="s">
        <v>15</v>
      </c>
      <c r="F310" t="s">
        <v>16</v>
      </c>
      <c r="G310" s="14">
        <v>0.96078703703703694</v>
      </c>
      <c r="H310" s="15" t="s">
        <v>17</v>
      </c>
      <c r="I310" s="15">
        <v>82.6</v>
      </c>
      <c r="J310">
        <v>624</v>
      </c>
      <c r="K310">
        <v>11.2</v>
      </c>
      <c r="L310">
        <v>1</v>
      </c>
    </row>
    <row r="311" spans="1:12" x14ac:dyDescent="0.25">
      <c r="A311">
        <v>2020</v>
      </c>
      <c r="B311" s="6">
        <v>44016</v>
      </c>
      <c r="C311" s="7">
        <v>15.9583333333374</v>
      </c>
      <c r="D311" t="s">
        <v>14</v>
      </c>
      <c r="E311" t="s">
        <v>15</v>
      </c>
      <c r="F311" s="36" t="s">
        <v>16</v>
      </c>
      <c r="G311" s="8">
        <v>0.97515046296296293</v>
      </c>
      <c r="H311" s="9" t="s">
        <v>17</v>
      </c>
      <c r="I311" s="9">
        <v>76.099999999999994</v>
      </c>
      <c r="J311">
        <v>4209</v>
      </c>
      <c r="K311">
        <v>12.32</v>
      </c>
      <c r="L311">
        <v>1</v>
      </c>
    </row>
    <row r="312" spans="1:12" x14ac:dyDescent="0.25">
      <c r="A312">
        <v>2020</v>
      </c>
      <c r="B312" s="6">
        <v>44016</v>
      </c>
      <c r="C312" s="7">
        <v>15.9583333333374</v>
      </c>
      <c r="D312" t="s">
        <v>14</v>
      </c>
      <c r="E312" t="s">
        <v>15</v>
      </c>
      <c r="F312" s="36" t="s">
        <v>16</v>
      </c>
      <c r="G312" s="14">
        <v>0.97516203703703708</v>
      </c>
      <c r="H312" s="15" t="s">
        <v>17</v>
      </c>
      <c r="I312" s="15">
        <v>84.9</v>
      </c>
      <c r="J312">
        <v>4213</v>
      </c>
      <c r="K312">
        <v>11.93</v>
      </c>
      <c r="L312">
        <v>1</v>
      </c>
    </row>
    <row r="313" spans="1:12" x14ac:dyDescent="0.25">
      <c r="A313">
        <v>2020</v>
      </c>
      <c r="B313" s="6">
        <v>44016</v>
      </c>
      <c r="C313" s="7">
        <v>15.9583333333374</v>
      </c>
      <c r="D313" t="s">
        <v>14</v>
      </c>
      <c r="E313" t="s">
        <v>15</v>
      </c>
      <c r="F313" t="s">
        <v>18</v>
      </c>
      <c r="G313" s="8">
        <v>0.97516203703703708</v>
      </c>
      <c r="H313" s="9" t="s">
        <v>17</v>
      </c>
      <c r="I313" s="10">
        <v>77.2</v>
      </c>
      <c r="J313">
        <v>4213</v>
      </c>
      <c r="K313" s="11">
        <v>12.26</v>
      </c>
      <c r="L313">
        <v>1</v>
      </c>
    </row>
    <row r="314" spans="1:12" x14ac:dyDescent="0.25">
      <c r="A314">
        <v>2020</v>
      </c>
      <c r="B314" s="6">
        <v>44016</v>
      </c>
      <c r="C314" s="7">
        <v>15.9583333333374</v>
      </c>
      <c r="D314" t="s">
        <v>14</v>
      </c>
      <c r="E314" t="s">
        <v>15</v>
      </c>
      <c r="F314" t="s">
        <v>18</v>
      </c>
      <c r="G314" s="14">
        <v>0.97516203703703708</v>
      </c>
      <c r="H314" s="15" t="s">
        <v>17</v>
      </c>
      <c r="I314" s="16">
        <v>83.4</v>
      </c>
      <c r="J314">
        <v>4214</v>
      </c>
      <c r="K314" s="11">
        <v>11.87</v>
      </c>
      <c r="L314">
        <v>1</v>
      </c>
    </row>
    <row r="315" spans="1:12" x14ac:dyDescent="0.25">
      <c r="A315">
        <v>2020</v>
      </c>
      <c r="B315" s="6">
        <v>44016</v>
      </c>
      <c r="C315" s="7">
        <v>15.9583333333374</v>
      </c>
      <c r="D315" t="s">
        <v>14</v>
      </c>
      <c r="E315" t="s">
        <v>15</v>
      </c>
      <c r="F315" t="s">
        <v>16</v>
      </c>
      <c r="G315" s="8">
        <v>0.97517361111111101</v>
      </c>
      <c r="H315" s="9" t="s">
        <v>17</v>
      </c>
      <c r="I315" s="9">
        <v>82.4</v>
      </c>
      <c r="J315">
        <v>4216</v>
      </c>
      <c r="K315">
        <v>12.57</v>
      </c>
      <c r="L315">
        <v>1</v>
      </c>
    </row>
    <row r="316" spans="1:12" x14ac:dyDescent="0.25">
      <c r="A316">
        <v>2020</v>
      </c>
      <c r="B316" s="6">
        <v>44016</v>
      </c>
      <c r="C316" s="7">
        <v>15.9583333333374</v>
      </c>
      <c r="D316" t="s">
        <v>14</v>
      </c>
      <c r="E316" t="s">
        <v>15</v>
      </c>
      <c r="F316" t="s">
        <v>18</v>
      </c>
      <c r="G316" s="8">
        <v>0.97518518518518515</v>
      </c>
      <c r="H316" s="9" t="s">
        <v>17</v>
      </c>
      <c r="I316" s="10">
        <v>72.900000000000006</v>
      </c>
      <c r="J316">
        <v>4218</v>
      </c>
      <c r="K316" s="11">
        <v>12.47</v>
      </c>
      <c r="L316">
        <v>1</v>
      </c>
    </row>
    <row r="317" spans="1:12" x14ac:dyDescent="0.25">
      <c r="A317">
        <v>2020</v>
      </c>
      <c r="B317" s="6">
        <v>44016</v>
      </c>
      <c r="C317" s="7">
        <v>15.9583333333374</v>
      </c>
      <c r="D317" t="s">
        <v>14</v>
      </c>
      <c r="E317" t="s">
        <v>15</v>
      </c>
      <c r="F317" t="s">
        <v>16</v>
      </c>
      <c r="G317" s="14">
        <v>0.97570601851851846</v>
      </c>
      <c r="H317" s="15" t="s">
        <v>17</v>
      </c>
      <c r="I317" s="15">
        <v>84.3</v>
      </c>
      <c r="J317">
        <v>4355</v>
      </c>
      <c r="K317">
        <v>13.81</v>
      </c>
      <c r="L317">
        <v>1</v>
      </c>
    </row>
    <row r="318" spans="1:12" x14ac:dyDescent="0.25">
      <c r="A318">
        <v>2020</v>
      </c>
      <c r="B318" s="6">
        <v>44016</v>
      </c>
      <c r="C318" s="7">
        <v>15.9583333333374</v>
      </c>
      <c r="D318" t="s">
        <v>14</v>
      </c>
      <c r="E318" t="s">
        <v>15</v>
      </c>
      <c r="F318" t="s">
        <v>18</v>
      </c>
      <c r="G318" s="14">
        <v>0.9757407407407408</v>
      </c>
      <c r="H318" s="15" t="s">
        <v>17</v>
      </c>
      <c r="I318" s="16">
        <v>77.5</v>
      </c>
      <c r="J318">
        <v>4362</v>
      </c>
      <c r="K318" s="11">
        <v>13.18</v>
      </c>
      <c r="L318">
        <v>1</v>
      </c>
    </row>
  </sheetData>
  <autoFilter ref="A1:N318" xr:uid="{7DC8079D-9B65-4769-A662-32C45AC810E6}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E67F-BD0A-4762-A532-D326C839B2C5}">
  <dimension ref="A1:T121"/>
  <sheetViews>
    <sheetView zoomScale="80" zoomScaleNormal="80" workbookViewId="0">
      <selection activeCell="H31" sqref="H31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9.5703125" bestFit="1" customWidth="1"/>
    <col min="4" max="5" width="11.28515625" bestFit="1" customWidth="1"/>
    <col min="6" max="6" width="6.140625" customWidth="1"/>
    <col min="7" max="7" width="15.28515625" bestFit="1" customWidth="1"/>
    <col min="8" max="8" width="16.28515625" bestFit="1" customWidth="1"/>
    <col min="9" max="9" width="9.5703125" bestFit="1" customWidth="1"/>
    <col min="10" max="11" width="11.28515625" bestFit="1" customWidth="1"/>
    <col min="12" max="12" width="44" customWidth="1"/>
    <col min="13" max="13" width="4.5703125" customWidth="1"/>
    <col min="14" max="14" width="19" customWidth="1"/>
    <col min="15" max="15" width="13.140625" customWidth="1"/>
    <col min="16" max="16" width="11.42578125" customWidth="1"/>
    <col min="18" max="19" width="12.28515625" customWidth="1"/>
  </cols>
  <sheetData>
    <row r="1" spans="1:10" x14ac:dyDescent="0.25">
      <c r="A1" t="s">
        <v>45</v>
      </c>
      <c r="G1" t="s">
        <v>46</v>
      </c>
    </row>
    <row r="2" spans="1:10" x14ac:dyDescent="0.25">
      <c r="A2" t="s">
        <v>11</v>
      </c>
      <c r="B2" s="45">
        <v>1</v>
      </c>
      <c r="G2" t="s">
        <v>8</v>
      </c>
      <c r="H2" t="s">
        <v>47</v>
      </c>
    </row>
    <row r="3" spans="1:10" x14ac:dyDescent="0.25">
      <c r="A3" t="s">
        <v>8</v>
      </c>
      <c r="B3" t="s">
        <v>47</v>
      </c>
      <c r="G3" t="s">
        <v>11</v>
      </c>
      <c r="H3" s="45">
        <v>1</v>
      </c>
    </row>
    <row r="5" spans="1:10" x14ac:dyDescent="0.25">
      <c r="A5" t="s">
        <v>48</v>
      </c>
      <c r="B5" t="s">
        <v>49</v>
      </c>
      <c r="G5" t="s">
        <v>48</v>
      </c>
      <c r="H5" t="s">
        <v>49</v>
      </c>
    </row>
    <row r="6" spans="1:10" x14ac:dyDescent="0.25">
      <c r="A6" t="s">
        <v>50</v>
      </c>
      <c r="B6" t="s">
        <v>20</v>
      </c>
      <c r="C6" t="s">
        <v>17</v>
      </c>
      <c r="D6" t="s">
        <v>51</v>
      </c>
      <c r="G6" t="s">
        <v>50</v>
      </c>
      <c r="H6" t="s">
        <v>20</v>
      </c>
      <c r="I6" t="s">
        <v>17</v>
      </c>
      <c r="J6" t="s">
        <v>51</v>
      </c>
    </row>
    <row r="7" spans="1:10" x14ac:dyDescent="0.25">
      <c r="A7" s="45" t="s">
        <v>52</v>
      </c>
      <c r="G7" s="45" t="s">
        <v>52</v>
      </c>
    </row>
    <row r="8" spans="1:10" x14ac:dyDescent="0.25">
      <c r="A8" s="46" t="s">
        <v>53</v>
      </c>
      <c r="B8">
        <v>1</v>
      </c>
      <c r="C8">
        <v>6</v>
      </c>
      <c r="D8">
        <v>7</v>
      </c>
      <c r="G8" s="46" t="s">
        <v>53</v>
      </c>
      <c r="H8">
        <v>1</v>
      </c>
      <c r="I8">
        <v>6</v>
      </c>
      <c r="J8">
        <v>7</v>
      </c>
    </row>
    <row r="9" spans="1:10" x14ac:dyDescent="0.25">
      <c r="A9" s="45" t="s">
        <v>54</v>
      </c>
      <c r="G9" s="45" t="s">
        <v>54</v>
      </c>
    </row>
    <row r="10" spans="1:10" x14ac:dyDescent="0.25">
      <c r="A10" s="46" t="s">
        <v>55</v>
      </c>
      <c r="B10">
        <v>2</v>
      </c>
      <c r="C10">
        <v>5</v>
      </c>
      <c r="D10">
        <v>7</v>
      </c>
      <c r="G10" s="46" t="s">
        <v>55</v>
      </c>
      <c r="H10">
        <v>2</v>
      </c>
      <c r="I10">
        <v>5</v>
      </c>
      <c r="J10">
        <v>7</v>
      </c>
    </row>
    <row r="11" spans="1:10" x14ac:dyDescent="0.25">
      <c r="A11" s="45" t="s">
        <v>56</v>
      </c>
      <c r="G11" s="45" t="s">
        <v>56</v>
      </c>
    </row>
    <row r="12" spans="1:10" x14ac:dyDescent="0.25">
      <c r="A12" s="46" t="s">
        <v>57</v>
      </c>
      <c r="B12">
        <v>10</v>
      </c>
      <c r="C12">
        <v>5</v>
      </c>
      <c r="D12">
        <v>15</v>
      </c>
      <c r="G12" s="46" t="s">
        <v>57</v>
      </c>
      <c r="H12">
        <v>6</v>
      </c>
      <c r="I12">
        <v>5</v>
      </c>
      <c r="J12">
        <v>11</v>
      </c>
    </row>
    <row r="13" spans="1:10" x14ac:dyDescent="0.25">
      <c r="A13" s="46" t="s">
        <v>58</v>
      </c>
      <c r="B13">
        <v>1</v>
      </c>
      <c r="C13">
        <v>2</v>
      </c>
      <c r="D13">
        <v>3</v>
      </c>
      <c r="G13" s="46" t="s">
        <v>58</v>
      </c>
      <c r="H13">
        <v>2</v>
      </c>
      <c r="I13">
        <v>2</v>
      </c>
      <c r="J13">
        <v>4</v>
      </c>
    </row>
    <row r="14" spans="1:10" x14ac:dyDescent="0.25">
      <c r="A14" s="45" t="s">
        <v>59</v>
      </c>
      <c r="G14" s="45" t="s">
        <v>59</v>
      </c>
    </row>
    <row r="15" spans="1:10" x14ac:dyDescent="0.25">
      <c r="A15" s="46" t="s">
        <v>60</v>
      </c>
      <c r="B15">
        <v>1</v>
      </c>
      <c r="C15">
        <v>1</v>
      </c>
      <c r="D15">
        <v>2</v>
      </c>
      <c r="G15" s="46" t="s">
        <v>60</v>
      </c>
      <c r="H15">
        <v>1</v>
      </c>
      <c r="I15">
        <v>1</v>
      </c>
      <c r="J15">
        <v>2</v>
      </c>
    </row>
    <row r="16" spans="1:10" x14ac:dyDescent="0.25">
      <c r="A16" s="45" t="s">
        <v>61</v>
      </c>
      <c r="G16" s="45" t="s">
        <v>61</v>
      </c>
    </row>
    <row r="17" spans="1:20" x14ac:dyDescent="0.25">
      <c r="A17" s="46" t="s">
        <v>62</v>
      </c>
      <c r="C17">
        <v>12</v>
      </c>
      <c r="D17">
        <v>12</v>
      </c>
      <c r="G17" s="46" t="s">
        <v>62</v>
      </c>
      <c r="I17">
        <v>13</v>
      </c>
      <c r="J17">
        <v>13</v>
      </c>
    </row>
    <row r="18" spans="1:20" x14ac:dyDescent="0.25">
      <c r="A18" s="45" t="s">
        <v>51</v>
      </c>
      <c r="B18">
        <v>15</v>
      </c>
      <c r="C18">
        <v>31</v>
      </c>
      <c r="D18">
        <v>46</v>
      </c>
      <c r="G18" s="45" t="s">
        <v>51</v>
      </c>
      <c r="H18">
        <v>12</v>
      </c>
      <c r="I18">
        <v>32</v>
      </c>
      <c r="J18">
        <v>44</v>
      </c>
      <c r="N18" s="5" t="s">
        <v>63</v>
      </c>
    </row>
    <row r="20" spans="1:20" x14ac:dyDescent="0.25">
      <c r="A20" t="s">
        <v>45</v>
      </c>
      <c r="G20" t="s">
        <v>46</v>
      </c>
      <c r="O20" t="s">
        <v>64</v>
      </c>
      <c r="R20" t="s">
        <v>65</v>
      </c>
    </row>
    <row r="21" spans="1:20" ht="30" x14ac:dyDescent="0.25">
      <c r="A21" t="s">
        <v>66</v>
      </c>
      <c r="B21" s="32" t="s">
        <v>20</v>
      </c>
      <c r="C21" s="32" t="s">
        <v>17</v>
      </c>
      <c r="D21" s="32" t="s">
        <v>67</v>
      </c>
      <c r="E21" s="32" t="s">
        <v>68</v>
      </c>
      <c r="G21" t="s">
        <v>66</v>
      </c>
      <c r="H21" s="32" t="s">
        <v>20</v>
      </c>
      <c r="I21" s="32" t="s">
        <v>17</v>
      </c>
      <c r="J21" s="32" t="s">
        <v>67</v>
      </c>
      <c r="K21" s="32" t="s">
        <v>68</v>
      </c>
      <c r="L21" s="32" t="s">
        <v>69</v>
      </c>
      <c r="N21" s="32" t="s">
        <v>70</v>
      </c>
      <c r="O21" s="32" t="s">
        <v>71</v>
      </c>
      <c r="P21" s="32" t="s">
        <v>72</v>
      </c>
      <c r="Q21" s="32" t="s">
        <v>73</v>
      </c>
      <c r="R21" s="32" t="s">
        <v>71</v>
      </c>
      <c r="S21" s="32" t="s">
        <v>72</v>
      </c>
      <c r="T21" s="32" t="s">
        <v>73</v>
      </c>
    </row>
    <row r="22" spans="1:20" x14ac:dyDescent="0.25">
      <c r="A22" s="47">
        <v>43890</v>
      </c>
      <c r="B22">
        <v>1</v>
      </c>
      <c r="C22">
        <v>6</v>
      </c>
      <c r="D22">
        <v>7</v>
      </c>
      <c r="E22">
        <f>C22-B22</f>
        <v>5</v>
      </c>
      <c r="G22" s="47">
        <v>43890</v>
      </c>
      <c r="H22">
        <v>1</v>
      </c>
      <c r="I22">
        <v>6</v>
      </c>
      <c r="J22">
        <v>7</v>
      </c>
      <c r="K22">
        <f>I22-H22</f>
        <v>5</v>
      </c>
      <c r="L22" t="s">
        <v>74</v>
      </c>
      <c r="N22" t="s">
        <v>75</v>
      </c>
      <c r="O22">
        <v>11</v>
      </c>
      <c r="P22">
        <v>31</v>
      </c>
      <c r="Q22">
        <f>SUM(O22:P22)</f>
        <v>42</v>
      </c>
      <c r="R22" s="48">
        <f>O22/O24</f>
        <v>0.73333333333333328</v>
      </c>
      <c r="S22" s="48">
        <f>P22/P24</f>
        <v>0.96875</v>
      </c>
      <c r="T22" s="48">
        <f>Q22/Q24</f>
        <v>0.8936170212765957</v>
      </c>
    </row>
    <row r="23" spans="1:20" x14ac:dyDescent="0.25">
      <c r="A23" s="47">
        <v>43911</v>
      </c>
      <c r="B23">
        <v>2</v>
      </c>
      <c r="C23">
        <v>5</v>
      </c>
      <c r="D23">
        <v>7</v>
      </c>
      <c r="E23">
        <f t="shared" ref="E23:E29" si="0">C23-B23</f>
        <v>3</v>
      </c>
      <c r="G23" s="47">
        <v>43911</v>
      </c>
      <c r="H23">
        <v>2</v>
      </c>
      <c r="I23">
        <v>5</v>
      </c>
      <c r="J23">
        <v>7</v>
      </c>
      <c r="K23">
        <f t="shared" ref="K23:K27" si="1">I23-H23</f>
        <v>3</v>
      </c>
      <c r="L23" t="s">
        <v>74</v>
      </c>
      <c r="N23" t="s">
        <v>76</v>
      </c>
      <c r="O23">
        <v>4</v>
      </c>
      <c r="P23">
        <v>1</v>
      </c>
      <c r="Q23">
        <f t="shared" ref="Q23:Q24" si="2">SUM(O23:P23)</f>
        <v>5</v>
      </c>
      <c r="R23" s="48">
        <f>O23/O24</f>
        <v>0.26666666666666666</v>
      </c>
      <c r="S23" s="48">
        <f>P23/P24</f>
        <v>3.125E-2</v>
      </c>
      <c r="T23" s="48">
        <f>Q23/Q24</f>
        <v>0.10638297872340426</v>
      </c>
    </row>
    <row r="24" spans="1:20" x14ac:dyDescent="0.25">
      <c r="A24" s="47">
        <v>44683</v>
      </c>
      <c r="B24">
        <v>10</v>
      </c>
      <c r="C24">
        <v>5</v>
      </c>
      <c r="D24">
        <v>15</v>
      </c>
      <c r="E24">
        <f t="shared" si="0"/>
        <v>-5</v>
      </c>
      <c r="G24" s="47">
        <v>44683</v>
      </c>
      <c r="H24">
        <v>6</v>
      </c>
      <c r="I24">
        <v>5</v>
      </c>
      <c r="J24">
        <v>11</v>
      </c>
      <c r="K24">
        <f t="shared" si="1"/>
        <v>-1</v>
      </c>
      <c r="L24" t="s">
        <v>77</v>
      </c>
      <c r="N24" t="s">
        <v>78</v>
      </c>
      <c r="O24">
        <v>15</v>
      </c>
      <c r="P24">
        <v>32</v>
      </c>
      <c r="Q24">
        <f t="shared" si="2"/>
        <v>47</v>
      </c>
    </row>
    <row r="25" spans="1:20" x14ac:dyDescent="0.25">
      <c r="A25" s="47">
        <v>43974</v>
      </c>
      <c r="B25">
        <v>1</v>
      </c>
      <c r="C25">
        <v>2</v>
      </c>
      <c r="D25">
        <v>3</v>
      </c>
      <c r="E25">
        <f t="shared" si="0"/>
        <v>1</v>
      </c>
      <c r="G25" s="47">
        <v>43974</v>
      </c>
      <c r="H25">
        <v>2</v>
      </c>
      <c r="I25">
        <v>2</v>
      </c>
      <c r="J25">
        <v>4</v>
      </c>
      <c r="K25">
        <f t="shared" si="1"/>
        <v>0</v>
      </c>
      <c r="L25" t="s">
        <v>79</v>
      </c>
    </row>
    <row r="26" spans="1:20" x14ac:dyDescent="0.25">
      <c r="A26" s="47">
        <v>43995</v>
      </c>
      <c r="B26">
        <v>1</v>
      </c>
      <c r="C26">
        <v>1</v>
      </c>
      <c r="D26">
        <v>2</v>
      </c>
      <c r="E26">
        <f t="shared" si="0"/>
        <v>0</v>
      </c>
      <c r="G26" s="47">
        <v>43995</v>
      </c>
      <c r="H26">
        <v>1</v>
      </c>
      <c r="I26">
        <v>1</v>
      </c>
      <c r="J26">
        <v>2</v>
      </c>
      <c r="K26">
        <f t="shared" si="1"/>
        <v>0</v>
      </c>
      <c r="L26" t="s">
        <v>80</v>
      </c>
    </row>
    <row r="27" spans="1:20" x14ac:dyDescent="0.25">
      <c r="A27" s="47">
        <v>44016</v>
      </c>
      <c r="B27">
        <v>0</v>
      </c>
      <c r="C27">
        <v>12</v>
      </c>
      <c r="D27">
        <v>12</v>
      </c>
      <c r="E27">
        <f t="shared" si="0"/>
        <v>12</v>
      </c>
      <c r="G27" s="47">
        <v>44016</v>
      </c>
      <c r="H27">
        <v>0</v>
      </c>
      <c r="I27">
        <v>13</v>
      </c>
      <c r="J27">
        <v>13</v>
      </c>
      <c r="K27">
        <f t="shared" si="1"/>
        <v>13</v>
      </c>
      <c r="L27" t="s">
        <v>81</v>
      </c>
    </row>
    <row r="29" spans="1:20" x14ac:dyDescent="0.25">
      <c r="A29" t="s">
        <v>73</v>
      </c>
      <c r="B29">
        <f>SUM(B22:B27)</f>
        <v>15</v>
      </c>
      <c r="C29">
        <f t="shared" ref="C29:D29" si="3">SUM(C22:C27)</f>
        <v>31</v>
      </c>
      <c r="D29">
        <f t="shared" si="3"/>
        <v>46</v>
      </c>
      <c r="E29">
        <f t="shared" si="0"/>
        <v>16</v>
      </c>
      <c r="G29" t="s">
        <v>73</v>
      </c>
      <c r="H29">
        <v>12</v>
      </c>
      <c r="I29">
        <v>32</v>
      </c>
      <c r="J29">
        <v>44</v>
      </c>
      <c r="K29">
        <f t="shared" ref="K29" si="4">I29-H29</f>
        <v>20</v>
      </c>
    </row>
    <row r="31" spans="1:20" x14ac:dyDescent="0.25">
      <c r="B31" t="s">
        <v>82</v>
      </c>
    </row>
    <row r="32" spans="1:20" x14ac:dyDescent="0.25">
      <c r="B32" t="s">
        <v>83</v>
      </c>
    </row>
    <row r="36" spans="1:12" x14ac:dyDescent="0.25">
      <c r="G36" t="s">
        <v>84</v>
      </c>
    </row>
    <row r="37" spans="1:12" x14ac:dyDescent="0.25">
      <c r="A37" s="5" t="s">
        <v>85</v>
      </c>
      <c r="G37" t="s">
        <v>16</v>
      </c>
      <c r="H37" t="s">
        <v>18</v>
      </c>
      <c r="I37" t="s">
        <v>86</v>
      </c>
      <c r="J37" t="s">
        <v>87</v>
      </c>
      <c r="L37" s="5" t="s">
        <v>85</v>
      </c>
    </row>
    <row r="38" spans="1:12" x14ac:dyDescent="0.25">
      <c r="A38" t="s">
        <v>16</v>
      </c>
      <c r="B38" s="8">
        <v>1.8356481481481481E-2</v>
      </c>
      <c r="C38" s="9" t="s">
        <v>17</v>
      </c>
      <c r="D38" s="9">
        <v>67.099999999999994</v>
      </c>
      <c r="G38" s="9">
        <v>67.099999999999994</v>
      </c>
      <c r="H38" s="10">
        <v>68.7</v>
      </c>
      <c r="I38" s="12">
        <f>G38-H38</f>
        <v>-1.6000000000000085</v>
      </c>
      <c r="J38" s="12">
        <f>AVERAGE(I38:I79)</f>
        <v>-2.9428571428571439</v>
      </c>
      <c r="L38" t="s">
        <v>88</v>
      </c>
    </row>
    <row r="39" spans="1:12" x14ac:dyDescent="0.25">
      <c r="A39" t="s">
        <v>18</v>
      </c>
      <c r="B39" s="8">
        <v>0.51834490740740746</v>
      </c>
      <c r="C39" s="9" t="s">
        <v>17</v>
      </c>
      <c r="D39" s="10">
        <v>68.7</v>
      </c>
      <c r="G39" s="15">
        <v>38.1</v>
      </c>
      <c r="H39" s="16">
        <v>45.6</v>
      </c>
      <c r="I39" s="12">
        <f t="shared" ref="I39:I79" si="5">G39-H39</f>
        <v>-7.5</v>
      </c>
      <c r="L39" t="s">
        <v>89</v>
      </c>
    </row>
    <row r="40" spans="1:12" x14ac:dyDescent="0.25">
      <c r="A40" t="s">
        <v>16</v>
      </c>
      <c r="B40" s="14">
        <v>0.80874999999999997</v>
      </c>
      <c r="C40" s="15" t="s">
        <v>17</v>
      </c>
      <c r="D40" s="15">
        <v>38.1</v>
      </c>
      <c r="G40" s="9">
        <v>49.4</v>
      </c>
      <c r="H40" s="10">
        <v>51.5</v>
      </c>
      <c r="I40" s="12">
        <f t="shared" si="5"/>
        <v>-2.1000000000000014</v>
      </c>
      <c r="J40" t="s">
        <v>90</v>
      </c>
      <c r="L40" t="s">
        <v>91</v>
      </c>
    </row>
    <row r="41" spans="1:12" x14ac:dyDescent="0.25">
      <c r="A41" t="s">
        <v>18</v>
      </c>
      <c r="B41" s="14">
        <v>0.80884259259259261</v>
      </c>
      <c r="C41" s="15" t="s">
        <v>17</v>
      </c>
      <c r="D41" s="16">
        <v>45.6</v>
      </c>
      <c r="G41" s="15">
        <v>71.5</v>
      </c>
      <c r="H41" s="16">
        <v>72.400000000000006</v>
      </c>
      <c r="I41" s="12">
        <f t="shared" si="5"/>
        <v>-0.90000000000000568</v>
      </c>
      <c r="J41">
        <f>_xlfn.STDEV.P(I38:I79)</f>
        <v>9.14101543950704</v>
      </c>
    </row>
    <row r="42" spans="1:12" x14ac:dyDescent="0.25">
      <c r="A42" t="s">
        <v>16</v>
      </c>
      <c r="B42" s="8">
        <v>0.83355324074074078</v>
      </c>
      <c r="C42" s="9" t="s">
        <v>17</v>
      </c>
      <c r="D42" s="9">
        <v>49.4</v>
      </c>
      <c r="G42" s="9">
        <v>54.9</v>
      </c>
      <c r="H42" s="10">
        <v>57.3</v>
      </c>
      <c r="I42" s="12">
        <f t="shared" si="5"/>
        <v>-2.3999999999999986</v>
      </c>
      <c r="L42" t="s">
        <v>92</v>
      </c>
    </row>
    <row r="43" spans="1:12" x14ac:dyDescent="0.25">
      <c r="A43" t="s">
        <v>18</v>
      </c>
      <c r="B43" s="8">
        <v>0.83361111111111119</v>
      </c>
      <c r="C43" s="9" t="s">
        <v>17</v>
      </c>
      <c r="D43" s="10">
        <v>51.5</v>
      </c>
      <c r="G43" s="15">
        <v>53.6</v>
      </c>
      <c r="H43" s="16">
        <v>61.6</v>
      </c>
      <c r="I43" s="12">
        <f t="shared" si="5"/>
        <v>-8</v>
      </c>
      <c r="L43">
        <f>11/42</f>
        <v>0.26190476190476192</v>
      </c>
    </row>
    <row r="44" spans="1:12" x14ac:dyDescent="0.25">
      <c r="A44" t="s">
        <v>18</v>
      </c>
      <c r="B44" s="14">
        <v>0.88197916666666665</v>
      </c>
      <c r="C44" s="15" t="s">
        <v>17</v>
      </c>
      <c r="D44" s="16">
        <v>72.400000000000006</v>
      </c>
      <c r="G44" s="9">
        <v>54.4</v>
      </c>
      <c r="H44" s="10">
        <v>59.5</v>
      </c>
      <c r="I44" s="12">
        <f t="shared" si="5"/>
        <v>-5.1000000000000014</v>
      </c>
      <c r="L44" t="s">
        <v>93</v>
      </c>
    </row>
    <row r="45" spans="1:12" x14ac:dyDescent="0.25">
      <c r="A45" t="s">
        <v>16</v>
      </c>
      <c r="B45" s="14">
        <v>0.88202546296296302</v>
      </c>
      <c r="C45" s="15" t="s">
        <v>17</v>
      </c>
      <c r="D45" s="15">
        <v>71.5</v>
      </c>
      <c r="G45" s="21">
        <v>72.5</v>
      </c>
      <c r="H45" s="23">
        <v>71.5</v>
      </c>
      <c r="I45" s="12">
        <f t="shared" si="5"/>
        <v>1</v>
      </c>
    </row>
    <row r="46" spans="1:12" x14ac:dyDescent="0.25">
      <c r="A46" t="s">
        <v>18</v>
      </c>
      <c r="B46" s="8">
        <v>0.93598379629629624</v>
      </c>
      <c r="C46" s="9" t="s">
        <v>17</v>
      </c>
      <c r="D46" s="10">
        <v>57.3</v>
      </c>
      <c r="G46" s="25">
        <v>70.099999999999994</v>
      </c>
      <c r="H46" s="24">
        <v>69.3</v>
      </c>
      <c r="I46" s="12">
        <f t="shared" si="5"/>
        <v>0.79999999999999716</v>
      </c>
    </row>
    <row r="47" spans="1:12" x14ac:dyDescent="0.25">
      <c r="A47" t="s">
        <v>16</v>
      </c>
      <c r="B47" s="8">
        <v>0.93604166666666666</v>
      </c>
      <c r="C47" s="9" t="s">
        <v>17</v>
      </c>
      <c r="D47" s="9">
        <v>54.9</v>
      </c>
      <c r="G47" s="21">
        <v>61.2</v>
      </c>
      <c r="H47" s="24">
        <v>59.1</v>
      </c>
      <c r="I47" s="12">
        <f t="shared" si="5"/>
        <v>2.1000000000000014</v>
      </c>
    </row>
    <row r="48" spans="1:12" x14ac:dyDescent="0.25">
      <c r="A48" t="s">
        <v>16</v>
      </c>
      <c r="B48" s="14">
        <v>0.93650462962962966</v>
      </c>
      <c r="C48" s="15" t="s">
        <v>20</v>
      </c>
      <c r="D48" s="15">
        <v>53.6</v>
      </c>
      <c r="G48" s="23">
        <v>77.7</v>
      </c>
      <c r="H48" s="25">
        <v>75.8</v>
      </c>
      <c r="I48" s="12">
        <f t="shared" si="5"/>
        <v>1.9000000000000057</v>
      </c>
    </row>
    <row r="49" spans="1:9" x14ac:dyDescent="0.25">
      <c r="A49" t="s">
        <v>18</v>
      </c>
      <c r="B49" s="14">
        <v>0.93652777777777774</v>
      </c>
      <c r="C49" s="15" t="s">
        <v>20</v>
      </c>
      <c r="D49" s="16">
        <v>61.6</v>
      </c>
      <c r="G49" s="21">
        <v>62.2</v>
      </c>
      <c r="H49" s="24">
        <v>61.9</v>
      </c>
      <c r="I49" s="12">
        <f t="shared" si="5"/>
        <v>0.30000000000000426</v>
      </c>
    </row>
    <row r="50" spans="1:9" x14ac:dyDescent="0.25">
      <c r="A50" t="s">
        <v>16</v>
      </c>
      <c r="B50" s="8">
        <v>0.9367361111111111</v>
      </c>
      <c r="C50" s="9" t="s">
        <v>17</v>
      </c>
      <c r="D50" s="9">
        <v>54.4</v>
      </c>
      <c r="G50" s="23">
        <v>73.599999999999994</v>
      </c>
      <c r="H50" s="25">
        <v>70.599999999999994</v>
      </c>
      <c r="I50" s="12">
        <f t="shared" si="5"/>
        <v>3</v>
      </c>
    </row>
    <row r="51" spans="1:9" x14ac:dyDescent="0.25">
      <c r="A51" t="s">
        <v>18</v>
      </c>
      <c r="B51" s="8">
        <v>0.93679398148148152</v>
      </c>
      <c r="C51" s="9" t="s">
        <v>17</v>
      </c>
      <c r="D51" s="10">
        <v>59.5</v>
      </c>
      <c r="G51" s="21">
        <v>48.7</v>
      </c>
      <c r="H51" s="24">
        <v>52.7</v>
      </c>
      <c r="I51" s="12">
        <f t="shared" si="5"/>
        <v>-4</v>
      </c>
    </row>
    <row r="52" spans="1:9" x14ac:dyDescent="0.25">
      <c r="A52" t="s">
        <v>16</v>
      </c>
      <c r="B52" s="20">
        <v>0.80166666666666664</v>
      </c>
      <c r="C52" s="21" t="s">
        <v>17</v>
      </c>
      <c r="D52" s="21">
        <v>72.5</v>
      </c>
      <c r="G52" s="9">
        <v>62.9</v>
      </c>
      <c r="H52" s="10">
        <v>75.599999999999994</v>
      </c>
      <c r="I52" s="12">
        <f t="shared" si="5"/>
        <v>-12.699999999999996</v>
      </c>
    </row>
    <row r="53" spans="1:9" x14ac:dyDescent="0.25">
      <c r="A53" t="s">
        <v>16</v>
      </c>
      <c r="B53" s="22">
        <v>0.80170138888888898</v>
      </c>
      <c r="C53" s="23" t="s">
        <v>17</v>
      </c>
      <c r="D53" s="23">
        <v>71.5</v>
      </c>
      <c r="G53" s="15">
        <v>75.599999999999994</v>
      </c>
      <c r="H53" s="16">
        <v>76.5</v>
      </c>
      <c r="I53" s="12">
        <f t="shared" si="5"/>
        <v>-0.90000000000000568</v>
      </c>
    </row>
    <row r="54" spans="1:9" x14ac:dyDescent="0.25">
      <c r="A54" t="s">
        <v>18</v>
      </c>
      <c r="B54" s="20">
        <v>0.80170138888888898</v>
      </c>
      <c r="C54" s="21" t="s">
        <v>17</v>
      </c>
      <c r="D54" s="24">
        <v>69.3</v>
      </c>
      <c r="G54" s="9">
        <v>75</v>
      </c>
      <c r="H54" s="10">
        <v>70.8</v>
      </c>
      <c r="I54" s="12">
        <f t="shared" si="5"/>
        <v>4.2000000000000028</v>
      </c>
    </row>
    <row r="55" spans="1:9" x14ac:dyDescent="0.25">
      <c r="A55" t="s">
        <v>18</v>
      </c>
      <c r="B55" s="22">
        <v>0.80178240740740747</v>
      </c>
      <c r="C55" s="23" t="s">
        <v>17</v>
      </c>
      <c r="D55" s="25">
        <v>70.099999999999994</v>
      </c>
      <c r="G55" s="15">
        <v>44.5</v>
      </c>
      <c r="H55" s="16">
        <v>60</v>
      </c>
      <c r="I55" s="12">
        <f t="shared" si="5"/>
        <v>-15.5</v>
      </c>
    </row>
    <row r="56" spans="1:9" x14ac:dyDescent="0.25">
      <c r="A56" t="s">
        <v>16</v>
      </c>
      <c r="B56" s="20">
        <v>0.83707175925925925</v>
      </c>
      <c r="C56" s="21" t="s">
        <v>17</v>
      </c>
      <c r="D56" s="21">
        <v>61.2</v>
      </c>
      <c r="G56" s="9">
        <v>48.8</v>
      </c>
      <c r="H56" s="10">
        <v>77.8</v>
      </c>
      <c r="I56" s="12">
        <f t="shared" si="5"/>
        <v>-29</v>
      </c>
    </row>
    <row r="57" spans="1:9" x14ac:dyDescent="0.25">
      <c r="A57" t="s">
        <v>18</v>
      </c>
      <c r="B57" s="20">
        <v>0.83707175925925925</v>
      </c>
      <c r="C57" s="21" t="s">
        <v>17</v>
      </c>
      <c r="D57" s="24">
        <v>59.1</v>
      </c>
      <c r="G57" s="15">
        <v>78</v>
      </c>
      <c r="H57" s="16">
        <v>82.8</v>
      </c>
      <c r="I57" s="12">
        <f t="shared" si="5"/>
        <v>-4.7999999999999972</v>
      </c>
    </row>
    <row r="58" spans="1:9" x14ac:dyDescent="0.25">
      <c r="A58" t="s">
        <v>18</v>
      </c>
      <c r="B58" s="22">
        <v>0.84574074074074079</v>
      </c>
      <c r="C58" s="23" t="s">
        <v>17</v>
      </c>
      <c r="D58" s="25">
        <v>75.8</v>
      </c>
      <c r="G58" s="9">
        <v>67.400000000000006</v>
      </c>
      <c r="H58" s="10">
        <v>59.6</v>
      </c>
      <c r="I58" s="12">
        <f t="shared" si="5"/>
        <v>7.8000000000000043</v>
      </c>
    </row>
    <row r="59" spans="1:9" x14ac:dyDescent="0.25">
      <c r="A59" t="s">
        <v>16</v>
      </c>
      <c r="B59" s="22">
        <v>0.84576388888888887</v>
      </c>
      <c r="C59" s="23" t="s">
        <v>17</v>
      </c>
      <c r="D59" s="23">
        <v>77.7</v>
      </c>
      <c r="G59" s="15">
        <v>66.900000000000006</v>
      </c>
      <c r="H59" s="16">
        <v>83.9</v>
      </c>
      <c r="I59" s="12">
        <f t="shared" si="5"/>
        <v>-17</v>
      </c>
    </row>
    <row r="60" spans="1:9" x14ac:dyDescent="0.25">
      <c r="A60" t="s">
        <v>16</v>
      </c>
      <c r="B60" s="20">
        <v>0.87910879629629635</v>
      </c>
      <c r="C60" s="21" t="s">
        <v>17</v>
      </c>
      <c r="D60" s="21">
        <v>62.2</v>
      </c>
      <c r="G60" s="9">
        <v>54.3</v>
      </c>
      <c r="H60" s="10">
        <v>75.3</v>
      </c>
      <c r="I60" s="12">
        <f t="shared" si="5"/>
        <v>-21</v>
      </c>
    </row>
    <row r="61" spans="1:9" x14ac:dyDescent="0.25">
      <c r="A61" t="s">
        <v>18</v>
      </c>
      <c r="B61" s="20">
        <v>0.87910879629629635</v>
      </c>
      <c r="C61" s="21" t="s">
        <v>17</v>
      </c>
      <c r="D61" s="24">
        <v>61.9</v>
      </c>
      <c r="G61" s="15">
        <v>77</v>
      </c>
      <c r="H61" s="16">
        <v>74.7</v>
      </c>
      <c r="I61" s="12">
        <f t="shared" si="5"/>
        <v>2.2999999999999972</v>
      </c>
    </row>
    <row r="62" spans="1:9" x14ac:dyDescent="0.25">
      <c r="A62" t="s">
        <v>18</v>
      </c>
      <c r="B62" s="22">
        <v>0.88996527777777779</v>
      </c>
      <c r="C62" s="23" t="s">
        <v>20</v>
      </c>
      <c r="D62" s="25">
        <v>70.599999999999994</v>
      </c>
      <c r="G62" s="15">
        <v>59.9</v>
      </c>
      <c r="H62" s="16">
        <v>68.400000000000006</v>
      </c>
      <c r="I62" s="12">
        <f t="shared" si="5"/>
        <v>-8.5000000000000071</v>
      </c>
    </row>
    <row r="63" spans="1:9" x14ac:dyDescent="0.25">
      <c r="A63" t="s">
        <v>16</v>
      </c>
      <c r="B63" s="22">
        <v>0.88997685185185194</v>
      </c>
      <c r="C63" s="23" t="s">
        <v>20</v>
      </c>
      <c r="D63" s="23">
        <v>73.599999999999994</v>
      </c>
      <c r="G63" s="25">
        <v>48.4</v>
      </c>
      <c r="H63" s="25">
        <v>62.4</v>
      </c>
      <c r="I63" s="12">
        <f t="shared" si="5"/>
        <v>-14</v>
      </c>
    </row>
    <row r="64" spans="1:9" x14ac:dyDescent="0.25">
      <c r="A64" t="s">
        <v>18</v>
      </c>
      <c r="B64" s="20">
        <v>0.96550925925925923</v>
      </c>
      <c r="C64" s="21" t="s">
        <v>20</v>
      </c>
      <c r="D64" s="24">
        <v>52.7</v>
      </c>
      <c r="G64" s="21">
        <v>72</v>
      </c>
      <c r="H64" s="24">
        <v>82.1</v>
      </c>
      <c r="I64" s="12">
        <f t="shared" si="5"/>
        <v>-10.099999999999994</v>
      </c>
    </row>
    <row r="65" spans="1:9" x14ac:dyDescent="0.25">
      <c r="A65" t="s">
        <v>16</v>
      </c>
      <c r="B65" s="20">
        <v>0.96559027777777784</v>
      </c>
      <c r="C65" s="21" t="s">
        <v>20</v>
      </c>
      <c r="D65" s="21">
        <v>48.7</v>
      </c>
      <c r="G65" s="23">
        <v>53.7</v>
      </c>
      <c r="H65" s="25">
        <v>73.599999999999994</v>
      </c>
      <c r="I65" s="12">
        <f t="shared" si="5"/>
        <v>-19.899999999999991</v>
      </c>
    </row>
    <row r="66" spans="1:9" x14ac:dyDescent="0.25">
      <c r="A66" t="s">
        <v>18</v>
      </c>
      <c r="B66" s="8">
        <v>0.22667824074074075</v>
      </c>
      <c r="C66" s="9" t="s">
        <v>17</v>
      </c>
      <c r="D66" s="10">
        <v>75.599999999999994</v>
      </c>
      <c r="G66" s="40">
        <v>61.7</v>
      </c>
      <c r="H66" s="41">
        <v>75.8</v>
      </c>
      <c r="I66" s="12">
        <f t="shared" si="5"/>
        <v>-14.099999999999994</v>
      </c>
    </row>
    <row r="67" spans="1:9" x14ac:dyDescent="0.25">
      <c r="A67" t="s">
        <v>18</v>
      </c>
      <c r="B67" s="14">
        <v>0.22667824074074075</v>
      </c>
      <c r="C67" s="15" t="s">
        <v>17</v>
      </c>
      <c r="D67" s="16">
        <v>76.5</v>
      </c>
      <c r="G67" s="43">
        <v>55.9</v>
      </c>
      <c r="H67" s="44">
        <v>48.6</v>
      </c>
      <c r="I67" s="12">
        <f t="shared" si="5"/>
        <v>7.2999999999999972</v>
      </c>
    </row>
    <row r="68" spans="1:9" x14ac:dyDescent="0.25">
      <c r="A68" t="s">
        <v>16</v>
      </c>
      <c r="B68" s="8">
        <v>0.22707175925925926</v>
      </c>
      <c r="C68" s="9" t="s">
        <v>17</v>
      </c>
      <c r="D68" s="9">
        <v>62.9</v>
      </c>
      <c r="G68" s="9">
        <v>79.599999999999994</v>
      </c>
      <c r="H68" s="10">
        <v>74.400000000000006</v>
      </c>
      <c r="I68" s="12">
        <f t="shared" si="5"/>
        <v>5.1999999999999886</v>
      </c>
    </row>
    <row r="69" spans="1:9" x14ac:dyDescent="0.25">
      <c r="A69" t="s">
        <v>16</v>
      </c>
      <c r="B69" s="14">
        <v>0.22707175925925926</v>
      </c>
      <c r="C69" s="15" t="s">
        <v>17</v>
      </c>
      <c r="D69" s="15">
        <v>75.599999999999994</v>
      </c>
      <c r="G69" s="15">
        <v>90</v>
      </c>
      <c r="H69" s="16">
        <v>83.7</v>
      </c>
      <c r="I69" s="12">
        <f t="shared" si="5"/>
        <v>6.2999999999999972</v>
      </c>
    </row>
    <row r="70" spans="1:9" x14ac:dyDescent="0.25">
      <c r="A70" t="s">
        <v>16</v>
      </c>
      <c r="B70" s="8">
        <v>0.25475694444444447</v>
      </c>
      <c r="C70" s="9" t="s">
        <v>20</v>
      </c>
      <c r="D70" s="9">
        <v>75</v>
      </c>
      <c r="G70" s="9">
        <v>89.6</v>
      </c>
      <c r="H70" s="10">
        <v>87.7</v>
      </c>
      <c r="I70" s="12">
        <f t="shared" si="5"/>
        <v>1.8999999999999915</v>
      </c>
    </row>
    <row r="71" spans="1:9" x14ac:dyDescent="0.25">
      <c r="A71" t="s">
        <v>18</v>
      </c>
      <c r="B71" s="8">
        <v>0.2547800925925926</v>
      </c>
      <c r="C71" s="9" t="s">
        <v>20</v>
      </c>
      <c r="D71" s="10">
        <v>70.8</v>
      </c>
      <c r="G71" s="15">
        <v>88.7</v>
      </c>
      <c r="H71" s="16">
        <v>91.1</v>
      </c>
      <c r="I71" s="12">
        <f t="shared" si="5"/>
        <v>-2.3999999999999915</v>
      </c>
    </row>
    <row r="72" spans="1:9" x14ac:dyDescent="0.25">
      <c r="A72" t="s">
        <v>16</v>
      </c>
      <c r="B72" s="14">
        <v>0.26508101851851851</v>
      </c>
      <c r="C72" s="15" t="s">
        <v>17</v>
      </c>
      <c r="D72" s="15">
        <v>44.5</v>
      </c>
      <c r="G72" s="9">
        <v>85.7</v>
      </c>
      <c r="H72" s="10">
        <v>74.3</v>
      </c>
      <c r="I72" s="12">
        <f t="shared" si="5"/>
        <v>11.400000000000006</v>
      </c>
    </row>
    <row r="73" spans="1:9" x14ac:dyDescent="0.25">
      <c r="A73" t="s">
        <v>18</v>
      </c>
      <c r="B73" s="14">
        <v>0.2650925925925926</v>
      </c>
      <c r="C73" s="15" t="s">
        <v>17</v>
      </c>
      <c r="D73" s="16">
        <v>60</v>
      </c>
      <c r="G73" s="15">
        <v>89.3</v>
      </c>
      <c r="H73" s="16">
        <v>75.2</v>
      </c>
      <c r="I73" s="12">
        <f t="shared" si="5"/>
        <v>14.099999999999994</v>
      </c>
    </row>
    <row r="74" spans="1:9" x14ac:dyDescent="0.25">
      <c r="A74" t="s">
        <v>16</v>
      </c>
      <c r="B74" s="8">
        <v>0.30255787037037035</v>
      </c>
      <c r="C74" s="9" t="s">
        <v>17</v>
      </c>
      <c r="D74" s="9">
        <v>48.8</v>
      </c>
      <c r="G74" s="9">
        <v>63.3</v>
      </c>
      <c r="H74" s="10">
        <v>67.5</v>
      </c>
      <c r="I74" s="12">
        <f t="shared" si="5"/>
        <v>-4.2000000000000028</v>
      </c>
    </row>
    <row r="75" spans="1:9" x14ac:dyDescent="0.25">
      <c r="A75" t="s">
        <v>18</v>
      </c>
      <c r="B75" s="8">
        <v>0.30256944444444445</v>
      </c>
      <c r="C75" s="9" t="s">
        <v>17</v>
      </c>
      <c r="D75" s="10">
        <v>77.8</v>
      </c>
      <c r="G75" s="15">
        <v>82.6</v>
      </c>
      <c r="H75" s="16">
        <v>86.8</v>
      </c>
      <c r="I75" s="12">
        <f t="shared" si="5"/>
        <v>-4.2000000000000028</v>
      </c>
    </row>
    <row r="76" spans="1:9" x14ac:dyDescent="0.25">
      <c r="A76" t="s">
        <v>18</v>
      </c>
      <c r="B76" s="14">
        <v>0.58703703703703702</v>
      </c>
      <c r="C76" s="15" t="s">
        <v>17</v>
      </c>
      <c r="D76" s="16">
        <v>82.8</v>
      </c>
      <c r="G76" s="9">
        <v>76.099999999999994</v>
      </c>
      <c r="H76" s="10">
        <v>77.2</v>
      </c>
      <c r="I76" s="12">
        <f t="shared" si="5"/>
        <v>-1.1000000000000085</v>
      </c>
    </row>
    <row r="77" spans="1:9" x14ac:dyDescent="0.25">
      <c r="A77" t="s">
        <v>16</v>
      </c>
      <c r="B77" s="14">
        <v>0.58716435185185178</v>
      </c>
      <c r="C77" s="15" t="s">
        <v>17</v>
      </c>
      <c r="D77" s="15">
        <v>78</v>
      </c>
      <c r="G77" s="15">
        <v>84.9</v>
      </c>
      <c r="H77" s="16">
        <v>83.4</v>
      </c>
      <c r="I77" s="12">
        <f t="shared" si="5"/>
        <v>1.5</v>
      </c>
    </row>
    <row r="78" spans="1:9" x14ac:dyDescent="0.25">
      <c r="A78" t="s">
        <v>18</v>
      </c>
      <c r="B78" s="8">
        <v>0.64150462962962962</v>
      </c>
      <c r="C78" s="9" t="s">
        <v>20</v>
      </c>
      <c r="D78" s="10">
        <v>59.6</v>
      </c>
      <c r="G78" s="9">
        <v>82.4</v>
      </c>
      <c r="H78" s="10">
        <v>72.900000000000006</v>
      </c>
      <c r="I78" s="12">
        <f t="shared" si="5"/>
        <v>9.5</v>
      </c>
    </row>
    <row r="79" spans="1:9" x14ac:dyDescent="0.25">
      <c r="A79" t="s">
        <v>16</v>
      </c>
      <c r="B79" s="8">
        <v>0.6430555555555556</v>
      </c>
      <c r="C79" s="9" t="s">
        <v>20</v>
      </c>
      <c r="D79" s="9">
        <v>67.400000000000006</v>
      </c>
      <c r="G79" s="15">
        <v>84.3</v>
      </c>
      <c r="H79" s="16">
        <v>77.5</v>
      </c>
      <c r="I79" s="12">
        <f t="shared" si="5"/>
        <v>6.7999999999999972</v>
      </c>
    </row>
    <row r="80" spans="1:9" x14ac:dyDescent="0.25">
      <c r="A80" t="s">
        <v>16</v>
      </c>
      <c r="B80" s="14">
        <v>0.66984953703703709</v>
      </c>
      <c r="C80" s="15" t="s">
        <v>20</v>
      </c>
      <c r="D80" s="15">
        <v>66.900000000000006</v>
      </c>
    </row>
    <row r="81" spans="1:4" x14ac:dyDescent="0.25">
      <c r="A81" t="s">
        <v>18</v>
      </c>
      <c r="B81" s="14">
        <v>0.66984953703703709</v>
      </c>
      <c r="C81" s="15" t="s">
        <v>20</v>
      </c>
      <c r="D81" s="16">
        <v>83.9</v>
      </c>
    </row>
    <row r="82" spans="1:4" x14ac:dyDescent="0.25">
      <c r="A82" t="s">
        <v>16</v>
      </c>
      <c r="B82" s="8">
        <v>0.68210648148148145</v>
      </c>
      <c r="C82" s="9" t="s">
        <v>20</v>
      </c>
      <c r="D82" s="9">
        <v>54.3</v>
      </c>
    </row>
    <row r="83" spans="1:4" x14ac:dyDescent="0.25">
      <c r="A83" t="s">
        <v>18</v>
      </c>
      <c r="B83" s="8">
        <v>0.68204861111111104</v>
      </c>
      <c r="C83" s="9" t="s">
        <v>20</v>
      </c>
      <c r="D83" s="10">
        <v>75.3</v>
      </c>
    </row>
    <row r="84" spans="1:4" x14ac:dyDescent="0.25">
      <c r="A84" t="s">
        <v>16</v>
      </c>
      <c r="B84" s="14">
        <v>0.88166666666666671</v>
      </c>
      <c r="C84" s="15" t="s">
        <v>20</v>
      </c>
      <c r="D84" s="15">
        <v>77</v>
      </c>
    </row>
    <row r="85" spans="1:4" x14ac:dyDescent="0.25">
      <c r="A85" t="s">
        <v>18</v>
      </c>
      <c r="B85" s="14">
        <v>0.88166666666666671</v>
      </c>
      <c r="C85" s="15" t="s">
        <v>20</v>
      </c>
      <c r="D85" s="16">
        <v>74.7</v>
      </c>
    </row>
    <row r="86" spans="1:4" x14ac:dyDescent="0.25">
      <c r="A86" t="s">
        <v>16</v>
      </c>
      <c r="B86" s="14">
        <v>0.92890046296296302</v>
      </c>
      <c r="C86" s="15" t="s">
        <v>20</v>
      </c>
      <c r="D86" s="15">
        <v>59.9</v>
      </c>
    </row>
    <row r="87" spans="1:4" x14ac:dyDescent="0.25">
      <c r="A87" t="s">
        <v>18</v>
      </c>
      <c r="B87" s="14">
        <v>0.92891203703703706</v>
      </c>
      <c r="C87" s="15" t="s">
        <v>20</v>
      </c>
      <c r="D87" s="16">
        <v>68.400000000000006</v>
      </c>
    </row>
    <row r="88" spans="1:4" x14ac:dyDescent="0.25">
      <c r="A88" t="s">
        <v>16</v>
      </c>
      <c r="B88" s="22">
        <v>0.25096064814814817</v>
      </c>
      <c r="C88" s="23" t="s">
        <v>20</v>
      </c>
      <c r="D88" s="25">
        <v>48.4</v>
      </c>
    </row>
    <row r="89" spans="1:4" x14ac:dyDescent="0.25">
      <c r="A89" t="s">
        <v>18</v>
      </c>
      <c r="B89" s="22">
        <v>0.25104166666666666</v>
      </c>
      <c r="C89" s="23" t="s">
        <v>20</v>
      </c>
      <c r="D89" s="25">
        <v>62.4</v>
      </c>
    </row>
    <row r="90" spans="1:4" x14ac:dyDescent="0.25">
      <c r="A90" t="s">
        <v>18</v>
      </c>
      <c r="B90" s="20">
        <v>0.39402777777777781</v>
      </c>
      <c r="C90" s="33" t="s">
        <v>17</v>
      </c>
      <c r="D90" s="24">
        <v>82.1</v>
      </c>
    </row>
    <row r="91" spans="1:4" x14ac:dyDescent="0.25">
      <c r="A91" t="s">
        <v>16</v>
      </c>
      <c r="B91" s="20">
        <v>0.39414351851851853</v>
      </c>
      <c r="C91" s="33" t="s">
        <v>17</v>
      </c>
      <c r="D91" s="21">
        <v>72</v>
      </c>
    </row>
    <row r="92" spans="1:4" x14ac:dyDescent="0.25">
      <c r="A92" t="s">
        <v>16</v>
      </c>
      <c r="B92" s="22">
        <v>0.76512731481481477</v>
      </c>
      <c r="C92" s="23" t="s">
        <v>17</v>
      </c>
      <c r="D92" s="23">
        <v>53.7</v>
      </c>
    </row>
    <row r="93" spans="1:4" x14ac:dyDescent="0.25">
      <c r="A93" t="s">
        <v>18</v>
      </c>
      <c r="B93" s="22">
        <v>0.765162037037037</v>
      </c>
      <c r="C93" s="23" t="s">
        <v>17</v>
      </c>
      <c r="D93" s="25">
        <v>73.599999999999994</v>
      </c>
    </row>
    <row r="94" spans="1:4" x14ac:dyDescent="0.25">
      <c r="A94" s="36" t="s">
        <v>16</v>
      </c>
      <c r="B94" s="39">
        <v>0.33980324074074075</v>
      </c>
      <c r="C94" s="40" t="s">
        <v>17</v>
      </c>
      <c r="D94" s="40">
        <v>61.7</v>
      </c>
    </row>
    <row r="95" spans="1:4" x14ac:dyDescent="0.25">
      <c r="A95" t="s">
        <v>18</v>
      </c>
      <c r="B95" s="39">
        <v>0.33987268518518521</v>
      </c>
      <c r="C95" s="40" t="s">
        <v>17</v>
      </c>
      <c r="D95" s="41">
        <v>75.8</v>
      </c>
    </row>
    <row r="96" spans="1:4" x14ac:dyDescent="0.25">
      <c r="A96" t="s">
        <v>16</v>
      </c>
      <c r="B96" s="42">
        <v>0.87627314814814816</v>
      </c>
      <c r="C96" s="43" t="s">
        <v>20</v>
      </c>
      <c r="D96" s="43">
        <v>55.9</v>
      </c>
    </row>
    <row r="97" spans="1:4" x14ac:dyDescent="0.25">
      <c r="A97" t="s">
        <v>18</v>
      </c>
      <c r="B97" s="42">
        <v>0.87630787037037028</v>
      </c>
      <c r="C97" s="43" t="s">
        <v>20</v>
      </c>
      <c r="D97" s="44">
        <v>48.6</v>
      </c>
    </row>
    <row r="98" spans="1:4" x14ac:dyDescent="0.25">
      <c r="A98" t="s">
        <v>16</v>
      </c>
      <c r="B98" s="8">
        <v>4.3159722222222224E-2</v>
      </c>
      <c r="C98" s="9" t="s">
        <v>17</v>
      </c>
      <c r="D98" s="9">
        <v>79.599999999999994</v>
      </c>
    </row>
    <row r="99" spans="1:4" x14ac:dyDescent="0.25">
      <c r="A99" t="s">
        <v>18</v>
      </c>
      <c r="B99" s="8">
        <v>4.3194444444444445E-2</v>
      </c>
      <c r="C99" s="9" t="s">
        <v>17</v>
      </c>
      <c r="D99" s="10">
        <v>74.400000000000006</v>
      </c>
    </row>
    <row r="100" spans="1:4" x14ac:dyDescent="0.25">
      <c r="A100" s="36" t="s">
        <v>16</v>
      </c>
      <c r="B100" s="14">
        <v>4.9444444444444437E-2</v>
      </c>
      <c r="C100" s="15" t="s">
        <v>17</v>
      </c>
      <c r="D100" s="15">
        <v>90</v>
      </c>
    </row>
    <row r="101" spans="1:4" x14ac:dyDescent="0.25">
      <c r="A101" t="s">
        <v>18</v>
      </c>
      <c r="B101" s="14">
        <v>4.9444444444444437E-2</v>
      </c>
      <c r="C101" s="15" t="s">
        <v>17</v>
      </c>
      <c r="D101" s="16">
        <v>83.7</v>
      </c>
    </row>
    <row r="102" spans="1:4" x14ac:dyDescent="0.25">
      <c r="A102" t="s">
        <v>16</v>
      </c>
      <c r="B102" s="8">
        <v>5.8090277777777775E-2</v>
      </c>
      <c r="C102" s="9" t="s">
        <v>17</v>
      </c>
      <c r="D102" s="9">
        <v>89.6</v>
      </c>
    </row>
    <row r="103" spans="1:4" x14ac:dyDescent="0.25">
      <c r="A103" t="s">
        <v>18</v>
      </c>
      <c r="B103" s="8">
        <v>5.8113425925925923E-2</v>
      </c>
      <c r="C103" s="9" t="s">
        <v>17</v>
      </c>
      <c r="D103" s="10">
        <v>87.7</v>
      </c>
    </row>
    <row r="104" spans="1:4" x14ac:dyDescent="0.25">
      <c r="A104" s="36" t="s">
        <v>16</v>
      </c>
      <c r="B104" s="14">
        <v>9.5347222222222208E-2</v>
      </c>
      <c r="C104" s="15" t="s">
        <v>17</v>
      </c>
      <c r="D104" s="15">
        <v>88.7</v>
      </c>
    </row>
    <row r="105" spans="1:4" x14ac:dyDescent="0.25">
      <c r="A105" t="s">
        <v>18</v>
      </c>
      <c r="B105" s="14">
        <v>9.5405092592592597E-2</v>
      </c>
      <c r="C105" s="15" t="s">
        <v>17</v>
      </c>
      <c r="D105" s="16">
        <v>91.1</v>
      </c>
    </row>
    <row r="106" spans="1:4" x14ac:dyDescent="0.25">
      <c r="A106" t="s">
        <v>18</v>
      </c>
      <c r="B106" s="8">
        <v>0.29410879629629633</v>
      </c>
      <c r="C106" s="9" t="s">
        <v>17</v>
      </c>
      <c r="D106" s="10">
        <v>74.3</v>
      </c>
    </row>
    <row r="107" spans="1:4" x14ac:dyDescent="0.25">
      <c r="A107" t="s">
        <v>16</v>
      </c>
      <c r="B107" s="8">
        <v>0.29410879629629633</v>
      </c>
      <c r="C107" s="9" t="s">
        <v>17</v>
      </c>
      <c r="D107" s="9">
        <v>85.7</v>
      </c>
    </row>
    <row r="108" spans="1:4" x14ac:dyDescent="0.25">
      <c r="A108" s="36" t="s">
        <v>16</v>
      </c>
      <c r="B108" s="14">
        <v>0.84377314814814808</v>
      </c>
      <c r="C108" s="15" t="s">
        <v>17</v>
      </c>
      <c r="D108" s="15">
        <v>89.3</v>
      </c>
    </row>
    <row r="109" spans="1:4" x14ac:dyDescent="0.25">
      <c r="A109" t="s">
        <v>18</v>
      </c>
      <c r="B109" s="14">
        <v>0.84378472222222223</v>
      </c>
      <c r="C109" s="15" t="s">
        <v>17</v>
      </c>
      <c r="D109" s="16">
        <v>75.2</v>
      </c>
    </row>
    <row r="110" spans="1:4" x14ac:dyDescent="0.25">
      <c r="A110" s="36" t="s">
        <v>16</v>
      </c>
      <c r="B110" s="8">
        <v>0.92606481481481484</v>
      </c>
      <c r="C110" s="9" t="s">
        <v>17</v>
      </c>
      <c r="D110" s="9">
        <v>63.3</v>
      </c>
    </row>
    <row r="111" spans="1:4" x14ac:dyDescent="0.25">
      <c r="A111" t="s">
        <v>18</v>
      </c>
      <c r="B111" s="8">
        <v>0.92612268518518526</v>
      </c>
      <c r="C111" s="9" t="s">
        <v>17</v>
      </c>
      <c r="D111" s="10">
        <v>67.5</v>
      </c>
    </row>
    <row r="112" spans="1:4" x14ac:dyDescent="0.25">
      <c r="A112" t="s">
        <v>18</v>
      </c>
      <c r="B112" s="14">
        <v>0.96076388888888886</v>
      </c>
      <c r="C112" s="15" t="s">
        <v>17</v>
      </c>
      <c r="D112" s="16">
        <v>86.8</v>
      </c>
    </row>
    <row r="113" spans="1:4" x14ac:dyDescent="0.25">
      <c r="A113" t="s">
        <v>16</v>
      </c>
      <c r="B113" s="14">
        <v>0.96078703703703694</v>
      </c>
      <c r="C113" s="15" t="s">
        <v>17</v>
      </c>
      <c r="D113" s="15">
        <v>82.6</v>
      </c>
    </row>
    <row r="114" spans="1:4" x14ac:dyDescent="0.25">
      <c r="A114" s="36" t="s">
        <v>16</v>
      </c>
      <c r="B114" s="8">
        <v>0.97515046296296293</v>
      </c>
      <c r="C114" s="9" t="s">
        <v>17</v>
      </c>
      <c r="D114" s="9">
        <v>76.099999999999994</v>
      </c>
    </row>
    <row r="115" spans="1:4" x14ac:dyDescent="0.25">
      <c r="A115" s="36" t="s">
        <v>16</v>
      </c>
      <c r="B115" s="14">
        <v>0.97516203703703708</v>
      </c>
      <c r="C115" s="15" t="s">
        <v>17</v>
      </c>
      <c r="D115" s="15">
        <v>84.9</v>
      </c>
    </row>
    <row r="116" spans="1:4" x14ac:dyDescent="0.25">
      <c r="A116" t="s">
        <v>18</v>
      </c>
      <c r="B116" s="8">
        <v>0.97516203703703708</v>
      </c>
      <c r="C116" s="9" t="s">
        <v>17</v>
      </c>
      <c r="D116" s="10">
        <v>77.2</v>
      </c>
    </row>
    <row r="117" spans="1:4" x14ac:dyDescent="0.25">
      <c r="A117" t="s">
        <v>18</v>
      </c>
      <c r="B117" s="14">
        <v>0.97516203703703708</v>
      </c>
      <c r="C117" s="15" t="s">
        <v>17</v>
      </c>
      <c r="D117" s="16">
        <v>83.4</v>
      </c>
    </row>
    <row r="118" spans="1:4" x14ac:dyDescent="0.25">
      <c r="A118" t="s">
        <v>16</v>
      </c>
      <c r="B118" s="8">
        <v>0.97517361111111101</v>
      </c>
      <c r="C118" s="9" t="s">
        <v>17</v>
      </c>
      <c r="D118" s="9">
        <v>82.4</v>
      </c>
    </row>
    <row r="119" spans="1:4" x14ac:dyDescent="0.25">
      <c r="A119" t="s">
        <v>18</v>
      </c>
      <c r="B119" s="8">
        <v>0.97518518518518515</v>
      </c>
      <c r="C119" s="9" t="s">
        <v>17</v>
      </c>
      <c r="D119" s="10">
        <v>72.900000000000006</v>
      </c>
    </row>
    <row r="120" spans="1:4" x14ac:dyDescent="0.25">
      <c r="A120" t="s">
        <v>16</v>
      </c>
      <c r="B120" s="14">
        <v>0.97570601851851846</v>
      </c>
      <c r="C120" s="15" t="s">
        <v>17</v>
      </c>
      <c r="D120" s="15">
        <v>84.3</v>
      </c>
    </row>
    <row r="121" spans="1:4" x14ac:dyDescent="0.25">
      <c r="A121" t="s">
        <v>18</v>
      </c>
      <c r="B121" s="14">
        <v>0.9757407407407408</v>
      </c>
      <c r="C121" s="15" t="s">
        <v>17</v>
      </c>
      <c r="D121" s="16">
        <v>77.5</v>
      </c>
    </row>
  </sheetData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shared sonar data</vt:lpstr>
      <vt:lpstr>2020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Bethany E (DFW)</dc:creator>
  <cp:lastModifiedBy>Craig, Bethany E (DFW)</cp:lastModifiedBy>
  <dcterms:created xsi:type="dcterms:W3CDTF">2023-05-25T23:10:36Z</dcterms:created>
  <dcterms:modified xsi:type="dcterms:W3CDTF">2023-05-25T23:13:57Z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2023-05-25T23:10:36Z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5857fd7e-bf09-4d7a-893d-976393642cdc</vt:lpwstr>
  </property>
  <property fmtid="{D5CDD505-2E9C-101B-9397-08002B2CF9AE}" pid="8" name="MSIP_Label_45011977-b912-4387-97a4-f4c94a801377_ContentBits">
    <vt:lpwstr>0</vt:lpwstr>
  </property>
</Properties>
</file>