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2. SONAR/Dungeness/"/>
    </mc:Choice>
  </mc:AlternateContent>
  <xr:revisionPtr revIDLastSave="36" documentId="8_{218D2B7C-28C1-430D-9535-5B68AECA2AD6}" xr6:coauthVersionLast="47" xr6:coauthVersionMax="47" xr10:uidLastSave="{8FF32141-F1E5-4A80-ABAC-764982E668F4}"/>
  <bookViews>
    <workbookView xWindow="4950" yWindow="1065" windowWidth="22665" windowHeight="12660" activeTab="4" xr2:uid="{75F463E3-CEC9-44BB-90FE-1DABF7463E55}"/>
  </bookViews>
  <sheets>
    <sheet name="Summary Species Comp" sheetId="6" r:id="rId1"/>
    <sheet name="Summary H&amp;L" sheetId="7" r:id="rId2"/>
    <sheet name="Summary STHD HORs" sheetId="5" r:id="rId3"/>
    <sheet name="2021" sheetId="2" r:id="rId4"/>
    <sheet name="2021 lengths" sheetId="8" r:id="rId5"/>
    <sheet name="2020" sheetId="1" r:id="rId6"/>
    <sheet name="2020 lengths" sheetId="9" r:id="rId7"/>
    <sheet name="2019" sheetId="3" r:id="rId8"/>
    <sheet name="2019 length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G8" i="3"/>
  <c r="G7" i="3"/>
  <c r="G6" i="3"/>
  <c r="G5" i="3"/>
  <c r="G4" i="3"/>
  <c r="G8" i="1"/>
  <c r="G7" i="1"/>
  <c r="G6" i="1"/>
  <c r="G5" i="1"/>
  <c r="G4" i="1"/>
  <c r="F8" i="1"/>
  <c r="F7" i="1"/>
  <c r="X9" i="2"/>
  <c r="X8" i="2"/>
  <c r="X7" i="2"/>
  <c r="X6" i="2"/>
  <c r="X5" i="2"/>
  <c r="Y9" i="2"/>
  <c r="Y8" i="2"/>
  <c r="Y7" i="2"/>
  <c r="Y6" i="2"/>
  <c r="Y5" i="2"/>
  <c r="C33" i="6" l="1"/>
  <c r="B33" i="6"/>
  <c r="D32" i="6"/>
  <c r="D31" i="6"/>
  <c r="D30" i="6"/>
  <c r="C19" i="6" l="1"/>
  <c r="B19" i="6"/>
  <c r="E17" i="6"/>
  <c r="D17" i="6"/>
  <c r="E14" i="6"/>
  <c r="D14" i="6"/>
  <c r="E13" i="6"/>
  <c r="D13" i="6"/>
  <c r="E12" i="6"/>
  <c r="D12" i="6"/>
  <c r="E11" i="6"/>
  <c r="D11" i="6"/>
  <c r="E10" i="6"/>
  <c r="D10" i="6"/>
  <c r="E9" i="6"/>
  <c r="D9" i="6"/>
  <c r="E7" i="6"/>
  <c r="D7" i="6"/>
  <c r="E6" i="6"/>
  <c r="D6" i="6"/>
  <c r="E5" i="6"/>
  <c r="D5" i="6"/>
  <c r="B35" i="5"/>
  <c r="C35" i="5"/>
  <c r="C18" i="2"/>
  <c r="B18" i="2"/>
  <c r="E16" i="2"/>
  <c r="D16" i="2"/>
  <c r="E13" i="2"/>
  <c r="D13" i="2"/>
  <c r="E12" i="2"/>
  <c r="D12" i="2"/>
  <c r="E11" i="2"/>
  <c r="D11" i="2"/>
  <c r="E10" i="2"/>
  <c r="D10" i="2"/>
  <c r="E9" i="2"/>
  <c r="D9" i="2"/>
  <c r="E8" i="2"/>
  <c r="D8" i="2"/>
  <c r="E6" i="2"/>
  <c r="D6" i="2"/>
  <c r="E5" i="2"/>
  <c r="D5" i="2"/>
  <c r="E4" i="2"/>
  <c r="D4" i="2"/>
</calcChain>
</file>

<file path=xl/sharedStrings.xml><?xml version="1.0" encoding="utf-8"?>
<sst xmlns="http://schemas.openxmlformats.org/spreadsheetml/2006/main" count="1963" uniqueCount="200">
  <si>
    <t xml:space="preserve">Species Composition </t>
  </si>
  <si>
    <t>Hook &amp; Line; excludes resident rainbows</t>
  </si>
  <si>
    <t>Counts</t>
  </si>
  <si>
    <t>Proportions</t>
  </si>
  <si>
    <t>Total</t>
  </si>
  <si>
    <t>Bull Trout</t>
  </si>
  <si>
    <t>Steelhead</t>
  </si>
  <si>
    <t>Month</t>
  </si>
  <si>
    <t>Hatchery</t>
  </si>
  <si>
    <t>Wild</t>
  </si>
  <si>
    <t>net recon day</t>
  </si>
  <si>
    <t>Dec</t>
  </si>
  <si>
    <t>-</t>
  </si>
  <si>
    <t>Jan</t>
  </si>
  <si>
    <t>Feb</t>
  </si>
  <si>
    <t>Mar</t>
  </si>
  <si>
    <t>Apr</t>
  </si>
  <si>
    <t>May</t>
  </si>
  <si>
    <t>Jun</t>
  </si>
  <si>
    <t>% HOR</t>
  </si>
  <si>
    <t>surveys thru June</t>
  </si>
  <si>
    <t>last survey May 3</t>
  </si>
  <si>
    <t>last survey Apr 2</t>
  </si>
  <si>
    <t>last survey Apr 21</t>
  </si>
  <si>
    <t>last survey May 5</t>
  </si>
  <si>
    <t>sthd= kelt via H&amp;L 6/9/21</t>
  </si>
  <si>
    <t>hook &amp; line</t>
  </si>
  <si>
    <t>TOTAL</t>
  </si>
  <si>
    <t>Adult returns to Dungeness Hatchery</t>
  </si>
  <si>
    <t>Notes</t>
  </si>
  <si>
    <t>FLs- species comp</t>
  </si>
  <si>
    <t>FLs- Hook &amp; Line</t>
  </si>
  <si>
    <t>Dec 16 - Jan 20</t>
  </si>
  <si>
    <t>Resident RB</t>
  </si>
  <si>
    <t>Dec 15 - Jan 25</t>
  </si>
  <si>
    <t>Jan. 31</t>
  </si>
  <si>
    <t xml:space="preserve">Jan 9 - Jan 23 </t>
  </si>
  <si>
    <t>Dec 28- Jan 23</t>
  </si>
  <si>
    <t>Dec 24 - Jan 28</t>
  </si>
  <si>
    <t>Jan. 19</t>
  </si>
  <si>
    <t>May 30th</t>
  </si>
  <si>
    <t>May 28th</t>
  </si>
  <si>
    <t>June 8th</t>
  </si>
  <si>
    <t>HATCHERY ENCOUNTERS</t>
  </si>
  <si>
    <t>limited to no H&amp;L sampling in February, May, and June in most years</t>
  </si>
  <si>
    <t>Adults IN</t>
  </si>
  <si>
    <t>Count</t>
  </si>
  <si>
    <t>no surveys</t>
  </si>
  <si>
    <t>Dates IN</t>
  </si>
  <si>
    <t>1 HOR STHD</t>
  </si>
  <si>
    <t>2 HOR STHD</t>
  </si>
  <si>
    <t>Species Composition Netting</t>
  </si>
  <si>
    <t>% Wild</t>
  </si>
  <si>
    <t>% Hatchery</t>
  </si>
  <si>
    <t>no catch</t>
  </si>
  <si>
    <t>1 kelt</t>
  </si>
  <si>
    <t>no catch, high flows</t>
  </si>
  <si>
    <t>HOR captured above school house</t>
  </si>
  <si>
    <t>HORs captured at tunnel hole</t>
  </si>
  <si>
    <t>Reach</t>
  </si>
  <si>
    <t>0.05 - 3.3</t>
  </si>
  <si>
    <t>0.5 - 3.3</t>
  </si>
  <si>
    <t xml:space="preserve">10.0 - 11.0 </t>
  </si>
  <si>
    <t>9.6- 11.8</t>
  </si>
  <si>
    <t>no steelhead catch</t>
  </si>
  <si>
    <t>Date</t>
  </si>
  <si>
    <t>below Hwy 101 &amp; below Old Olympic Hwy</t>
  </si>
  <si>
    <t>Schoolhouse to below SONAR site</t>
  </si>
  <si>
    <t>*1 STHD kelt; no fresh STHD</t>
  </si>
  <si>
    <t>Year</t>
  </si>
  <si>
    <t>Species</t>
  </si>
  <si>
    <t>JSK Hook &amp; Line</t>
  </si>
  <si>
    <t>11.5 - 15.8</t>
  </si>
  <si>
    <t>RM</t>
  </si>
  <si>
    <t>3.3 - 6.4</t>
  </si>
  <si>
    <t>6.4 - 9.2</t>
  </si>
  <si>
    <t xml:space="preserve">GW 1.0 - 2.5 </t>
  </si>
  <si>
    <t>plus 1 RBT</t>
  </si>
  <si>
    <t>presumed</t>
  </si>
  <si>
    <t>Elwha species composition</t>
  </si>
  <si>
    <t>FLs- combined</t>
  </si>
  <si>
    <t>First day</t>
  </si>
  <si>
    <t>Last day</t>
  </si>
  <si>
    <t>Feb. 2</t>
  </si>
  <si>
    <t>Jun. 22</t>
  </si>
  <si>
    <t>Feb. 14</t>
  </si>
  <si>
    <t>NO species composition netting conducted</t>
  </si>
  <si>
    <t>Mar. 5</t>
  </si>
  <si>
    <t>Oct. 10</t>
  </si>
  <si>
    <t>Jul. 25</t>
  </si>
  <si>
    <t>11.5 - 13.8</t>
  </si>
  <si>
    <t>13.8 - 15.8</t>
  </si>
  <si>
    <t>11.2 - 13.8</t>
  </si>
  <si>
    <t>0.7 - 3.3</t>
  </si>
  <si>
    <t>17.5 - 18.7</t>
  </si>
  <si>
    <t>9.2 - 11.2</t>
  </si>
  <si>
    <t>HOR 4/11</t>
  </si>
  <si>
    <t>lower river</t>
  </si>
  <si>
    <t>HOR 3/17</t>
  </si>
  <si>
    <t>SONAR Operation</t>
  </si>
  <si>
    <t>Steelhead Period</t>
  </si>
  <si>
    <t>COVID suspension Mar. 25 - Apr. 15</t>
  </si>
  <si>
    <t>sthd &gt;50 mm, all bull &lt; 50</t>
  </si>
  <si>
    <t>sthd 46 - 86, bull 19- 62.5; sthd &gt;45</t>
  </si>
  <si>
    <t>sthd 51 - 78, bull = 61; sthd &gt;51</t>
  </si>
  <si>
    <t>last sthd</t>
  </si>
  <si>
    <t>fish size</t>
  </si>
  <si>
    <t>sthd 45 - 81, sthd &gt;50 bc only 8.6% smaller &amp; 67% of bull smaller than 50</t>
  </si>
  <si>
    <t>Mean FL</t>
  </si>
  <si>
    <t>Range FL</t>
  </si>
  <si>
    <t>% FL &lt; 45</t>
  </si>
  <si>
    <t>62 - 85</t>
  </si>
  <si>
    <t>58 - 79</t>
  </si>
  <si>
    <t>N</t>
  </si>
  <si>
    <t>40 - 78</t>
  </si>
  <si>
    <t>26 - 65.5</t>
  </si>
  <si>
    <t>37 - 66</t>
  </si>
  <si>
    <t>27 - 67</t>
  </si>
  <si>
    <t>% &lt;55</t>
  </si>
  <si>
    <t>% &lt;65</t>
  </si>
  <si>
    <t>% &lt;45</t>
  </si>
  <si>
    <t>% &lt;50</t>
  </si>
  <si>
    <t>STHD</t>
  </si>
  <si>
    <t>BULL</t>
  </si>
  <si>
    <t>% &lt;60</t>
  </si>
  <si>
    <t>% FL &lt; 50</t>
  </si>
  <si>
    <t>% FL &lt; 55</t>
  </si>
  <si>
    <t>% FL &lt; 65</t>
  </si>
  <si>
    <t>% FL &lt; 60</t>
  </si>
  <si>
    <t>2019 Elwha: sthd 46 - 86, bull 19- 62.5; used sthd &gt;45</t>
  </si>
  <si>
    <t>2017 Elwha: sthd 45 - 81, used sthd &gt;50 bc only 8.6% smaller &amp; 67% of bull smaller than 50</t>
  </si>
  <si>
    <t>2018 Elwha: sthd 51 - 78, bull = 61; used sthd &gt;51</t>
  </si>
  <si>
    <t>hatchery outlet</t>
  </si>
  <si>
    <t>Steelhead passage dates</t>
  </si>
  <si>
    <t>ALL</t>
  </si>
  <si>
    <t>26 - 67</t>
  </si>
  <si>
    <t>40 - 85</t>
  </si>
  <si>
    <t>Jun. 7</t>
  </si>
  <si>
    <t>Steelhead &amp; Bull Trout FLs from species comp</t>
  </si>
  <si>
    <t>previous years</t>
  </si>
  <si>
    <t>FLs- combinedfrom species comp (NA) and H&amp;L</t>
  </si>
  <si>
    <t>FLs- combined from species comp and H&amp;L</t>
  </si>
  <si>
    <t>2020 Elwha: sthd &gt;50 cm, all bull &lt; 50, used sthd &gt;50</t>
  </si>
  <si>
    <t>2021 Elwha: TBD</t>
  </si>
  <si>
    <t>Feb- 67% of sonar lengths &gt;67 cm --&gt; steelhead present</t>
  </si>
  <si>
    <t>June 7 = Day of Year 158 in 2019 and 2021, = Day of Year 159 in 2020 (leap year)</t>
  </si>
  <si>
    <t>June 10 = Day of Year 161 in 2019</t>
  </si>
  <si>
    <t>StreamName</t>
  </si>
  <si>
    <t>SurveyDate</t>
  </si>
  <si>
    <t>DataSource</t>
  </si>
  <si>
    <t>SurveyType</t>
  </si>
  <si>
    <t>RMUpper</t>
  </si>
  <si>
    <t>RMLower</t>
  </si>
  <si>
    <t>RunYear</t>
  </si>
  <si>
    <t>Fish Type</t>
  </si>
  <si>
    <t>ForkLength</t>
  </si>
  <si>
    <t>POH</t>
  </si>
  <si>
    <t>Sex</t>
  </si>
  <si>
    <t>Mark</t>
  </si>
  <si>
    <t>Tag</t>
  </si>
  <si>
    <t>Origin</t>
  </si>
  <si>
    <t>ScaleAge</t>
  </si>
  <si>
    <t>BroodYear</t>
  </si>
  <si>
    <t>Comments</t>
  </si>
  <si>
    <t>Dungeness River</t>
  </si>
  <si>
    <t>WDFW</t>
  </si>
  <si>
    <t>Species Comp Gill Net</t>
  </si>
  <si>
    <t>Live</t>
  </si>
  <si>
    <t>Unknown</t>
  </si>
  <si>
    <t>Unmarked</t>
  </si>
  <si>
    <t>No</t>
  </si>
  <si>
    <t>Female</t>
  </si>
  <si>
    <t>R.1+</t>
  </si>
  <si>
    <t>NA</t>
  </si>
  <si>
    <t>bright</t>
  </si>
  <si>
    <t>R.2+</t>
  </si>
  <si>
    <t>Jamestown S'Klallam Tribe</t>
  </si>
  <si>
    <t>Hook &amp; Line</t>
  </si>
  <si>
    <t>2.1+S+</t>
  </si>
  <si>
    <t>W1.2+</t>
  </si>
  <si>
    <t>Male</t>
  </si>
  <si>
    <t>2.1+</t>
  </si>
  <si>
    <t>Gray Wolf River</t>
  </si>
  <si>
    <t>Resident rainbow</t>
  </si>
  <si>
    <t>4.0</t>
  </si>
  <si>
    <t>Resident</t>
  </si>
  <si>
    <t>Marked</t>
  </si>
  <si>
    <t>1.1+</t>
  </si>
  <si>
    <t>2.2+</t>
  </si>
  <si>
    <t>3.+</t>
  </si>
  <si>
    <t>3.1+</t>
  </si>
  <si>
    <t>R.1+S+</t>
  </si>
  <si>
    <t>Kelt</t>
  </si>
  <si>
    <t>Species Comp Hook &amp; Line</t>
  </si>
  <si>
    <t>Resident? Seems so small for a steelhead, and no scales to confirm</t>
  </si>
  <si>
    <t>Hatchery per scale</t>
  </si>
  <si>
    <t>R</t>
  </si>
  <si>
    <t xml:space="preserve">R </t>
  </si>
  <si>
    <t>Spawning ground survey</t>
  </si>
  <si>
    <t>Carcass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</si>
</sst>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/>
    <xf numFmtId="0" fontId="1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3" xfId="0" applyFont="1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4" borderId="8" xfId="0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0" borderId="0" xfId="0" applyFill="1" applyBorder="1" applyAlignment="1">
      <alignment horizontal="center"/>
    </xf>
    <xf numFmtId="0" fontId="1" fillId="3" borderId="14" xfId="0" applyFont="1" applyFill="1" applyBorder="1"/>
    <xf numFmtId="0" fontId="1" fillId="3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15" xfId="0" applyBorder="1"/>
    <xf numFmtId="16" fontId="0" fillId="0" borderId="5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/>
    <xf numFmtId="0" fontId="0" fillId="0" borderId="0" xfId="0" applyFill="1"/>
    <xf numFmtId="0" fontId="0" fillId="0" borderId="0" xfId="0" applyAlignment="1"/>
    <xf numFmtId="0" fontId="1" fillId="0" borderId="13" xfId="0" applyFont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 vertical="center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right"/>
    </xf>
    <xf numFmtId="14" fontId="0" fillId="0" borderId="0" xfId="0" applyNumberFormat="1" applyFill="1"/>
    <xf numFmtId="1" fontId="0" fillId="0" borderId="0" xfId="0" applyNumberFormat="1" applyFill="1" applyAlignment="1">
      <alignment horizontal="left" vertical="center"/>
    </xf>
    <xf numFmtId="1" fontId="0" fillId="0" borderId="0" xfId="0" applyNumberFormat="1" applyFill="1" applyAlignment="1">
      <alignment horizontal="left"/>
    </xf>
    <xf numFmtId="0" fontId="1" fillId="0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/>
    <xf numFmtId="14" fontId="0" fillId="6" borderId="0" xfId="0" applyNumberFormat="1" applyFill="1"/>
    <xf numFmtId="16" fontId="0" fillId="0" borderId="0" xfId="0" applyNumberFormat="1" applyAlignment="1">
      <alignment horizontal="center"/>
    </xf>
    <xf numFmtId="0" fontId="3" fillId="4" borderId="0" xfId="0" applyFont="1" applyFill="1"/>
    <xf numFmtId="0" fontId="3" fillId="0" borderId="0" xfId="0" applyFont="1"/>
    <xf numFmtId="0" fontId="0" fillId="0" borderId="1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left" vertical="center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83A5-2C03-4982-B464-AC208EAF36C0}">
  <dimension ref="A1:W40"/>
  <sheetViews>
    <sheetView zoomScale="90" zoomScaleNormal="90" workbookViewId="0">
      <selection activeCell="D21" sqref="D21"/>
    </sheetView>
  </sheetViews>
  <sheetFormatPr defaultRowHeight="15" x14ac:dyDescent="0.25"/>
  <cols>
    <col min="1" max="1" width="11.85546875" customWidth="1"/>
    <col min="2" max="2" width="10.5703125" customWidth="1"/>
    <col min="3" max="3" width="12.7109375" customWidth="1"/>
    <col min="4" max="4" width="10.140625" customWidth="1"/>
    <col min="5" max="5" width="10.5703125" customWidth="1"/>
    <col min="7" max="7" width="16" customWidth="1"/>
    <col min="10" max="10" width="3.85546875" customWidth="1"/>
    <col min="11" max="11" width="9.7109375" customWidth="1"/>
    <col min="12" max="13" width="10.5703125" customWidth="1"/>
    <col min="14" max="14" width="11.140625" customWidth="1"/>
    <col min="15" max="15" width="11.7109375" customWidth="1"/>
    <col min="16" max="16" width="4.140625" customWidth="1"/>
    <col min="22" max="22" width="3.85546875" customWidth="1"/>
  </cols>
  <sheetData>
    <row r="1" spans="1:23" ht="18.75" x14ac:dyDescent="0.3">
      <c r="A1" s="65" t="s">
        <v>0</v>
      </c>
      <c r="K1" s="65" t="s">
        <v>133</v>
      </c>
    </row>
    <row r="2" spans="1:23" x14ac:dyDescent="0.25">
      <c r="A2" s="24">
        <v>2021</v>
      </c>
    </row>
    <row r="3" spans="1:23" x14ac:dyDescent="0.25">
      <c r="B3" s="71" t="s">
        <v>2</v>
      </c>
      <c r="C3" s="71"/>
      <c r="D3" s="71" t="s">
        <v>3</v>
      </c>
      <c r="E3" s="71"/>
      <c r="K3" s="24"/>
      <c r="L3" s="71" t="s">
        <v>99</v>
      </c>
      <c r="M3" s="71"/>
      <c r="N3" s="71" t="s">
        <v>100</v>
      </c>
      <c r="O3" s="71"/>
      <c r="P3" s="38"/>
      <c r="Q3" s="1" t="s">
        <v>29</v>
      </c>
    </row>
    <row r="4" spans="1:23" x14ac:dyDescent="0.25">
      <c r="A4" s="1" t="s">
        <v>65</v>
      </c>
      <c r="B4" s="17" t="s">
        <v>5</v>
      </c>
      <c r="C4" s="17" t="s">
        <v>6</v>
      </c>
      <c r="D4" s="17" t="s">
        <v>5</v>
      </c>
      <c r="E4" s="17" t="s">
        <v>6</v>
      </c>
      <c r="G4" s="1" t="s">
        <v>29</v>
      </c>
      <c r="K4" s="38" t="s">
        <v>69</v>
      </c>
      <c r="L4" s="38" t="s">
        <v>81</v>
      </c>
      <c r="M4" s="38" t="s">
        <v>82</v>
      </c>
      <c r="N4" s="38" t="s">
        <v>81</v>
      </c>
      <c r="O4" s="38" t="s">
        <v>82</v>
      </c>
      <c r="P4" s="38"/>
    </row>
    <row r="5" spans="1:23" x14ac:dyDescent="0.25">
      <c r="A5" s="8">
        <v>44230</v>
      </c>
      <c r="B5" s="9">
        <v>3</v>
      </c>
      <c r="C5" s="9">
        <v>0</v>
      </c>
      <c r="D5" s="9">
        <f>ROUND((B5/(SUM(B5:C5))*100),1)</f>
        <v>100</v>
      </c>
      <c r="E5" s="9">
        <f>ROUND((C5/(SUM(B5:C5))*100),1)</f>
        <v>0</v>
      </c>
      <c r="G5" t="s">
        <v>10</v>
      </c>
      <c r="K5" s="38">
        <v>2019</v>
      </c>
      <c r="L5" s="9" t="s">
        <v>87</v>
      </c>
      <c r="M5" s="63" t="s">
        <v>88</v>
      </c>
      <c r="N5" s="9" t="s">
        <v>87</v>
      </c>
      <c r="O5" s="9" t="s">
        <v>137</v>
      </c>
      <c r="P5" s="9"/>
    </row>
    <row r="6" spans="1:23" x14ac:dyDescent="0.25">
      <c r="A6" s="15">
        <v>44244</v>
      </c>
      <c r="B6" s="9">
        <v>1</v>
      </c>
      <c r="C6" s="9">
        <v>2</v>
      </c>
      <c r="D6" s="9">
        <f>ROUND((B6/(SUM(B6:C6))*100),1)</f>
        <v>33.299999999999997</v>
      </c>
      <c r="E6" s="9">
        <f>ROUND((C6/(SUM(B6:C6))*100),1)</f>
        <v>66.7</v>
      </c>
      <c r="K6" s="38">
        <v>2020</v>
      </c>
      <c r="L6" s="9" t="s">
        <v>85</v>
      </c>
      <c r="M6" s="63" t="s">
        <v>89</v>
      </c>
      <c r="N6" s="9" t="s">
        <v>85</v>
      </c>
      <c r="O6" s="9" t="s">
        <v>137</v>
      </c>
      <c r="P6" s="9"/>
      <c r="Q6" t="s">
        <v>101</v>
      </c>
    </row>
    <row r="7" spans="1:23" x14ac:dyDescent="0.25">
      <c r="A7" s="15">
        <v>44252</v>
      </c>
      <c r="B7" s="9">
        <v>0</v>
      </c>
      <c r="C7" s="9">
        <v>2</v>
      </c>
      <c r="D7" s="9">
        <f t="shared" ref="D7:D17" si="0">ROUND((B7/(SUM(B7:C7))*100),1)</f>
        <v>0</v>
      </c>
      <c r="E7" s="9">
        <f t="shared" ref="E7:E17" si="1">ROUND((C7/(SUM(B7:C7))*100),1)</f>
        <v>100</v>
      </c>
      <c r="K7" s="38">
        <v>2021</v>
      </c>
      <c r="L7" s="9" t="s">
        <v>83</v>
      </c>
      <c r="M7" s="63" t="s">
        <v>84</v>
      </c>
      <c r="N7" s="9" t="s">
        <v>83</v>
      </c>
      <c r="O7" s="9" t="s">
        <v>137</v>
      </c>
      <c r="P7" s="9"/>
      <c r="Q7" s="25" t="s">
        <v>144</v>
      </c>
    </row>
    <row r="8" spans="1:23" x14ac:dyDescent="0.25">
      <c r="A8" s="15">
        <v>44256</v>
      </c>
      <c r="B8" s="9">
        <v>0</v>
      </c>
      <c r="C8" s="9">
        <v>0</v>
      </c>
      <c r="D8" s="9" t="s">
        <v>12</v>
      </c>
      <c r="E8" s="9" t="s">
        <v>12</v>
      </c>
      <c r="G8" t="s">
        <v>54</v>
      </c>
    </row>
    <row r="9" spans="1:23" x14ac:dyDescent="0.25">
      <c r="A9" s="15">
        <v>44272</v>
      </c>
      <c r="B9" s="9">
        <v>0</v>
      </c>
      <c r="C9" s="9">
        <v>1</v>
      </c>
      <c r="D9" s="9">
        <f t="shared" si="0"/>
        <v>0</v>
      </c>
      <c r="E9" s="9">
        <f t="shared" si="1"/>
        <v>100</v>
      </c>
      <c r="K9" t="s">
        <v>145</v>
      </c>
    </row>
    <row r="10" spans="1:23" x14ac:dyDescent="0.25">
      <c r="A10" s="15">
        <v>44280</v>
      </c>
      <c r="B10" s="9">
        <v>0</v>
      </c>
      <c r="C10" s="9">
        <v>2</v>
      </c>
      <c r="D10" s="9">
        <f t="shared" si="0"/>
        <v>0</v>
      </c>
      <c r="E10" s="9">
        <f t="shared" si="1"/>
        <v>100</v>
      </c>
      <c r="K10" t="s">
        <v>146</v>
      </c>
    </row>
    <row r="11" spans="1:23" x14ac:dyDescent="0.25">
      <c r="A11" s="15">
        <v>44287</v>
      </c>
      <c r="B11" s="9">
        <v>0</v>
      </c>
      <c r="C11" s="9">
        <v>2</v>
      </c>
      <c r="D11" s="9">
        <f t="shared" si="0"/>
        <v>0</v>
      </c>
      <c r="E11" s="9">
        <f t="shared" si="1"/>
        <v>100</v>
      </c>
      <c r="G11" t="s">
        <v>49</v>
      </c>
    </row>
    <row r="12" spans="1:23" x14ac:dyDescent="0.25">
      <c r="A12" s="15">
        <v>44294</v>
      </c>
      <c r="B12" s="9">
        <v>0</v>
      </c>
      <c r="C12" s="9">
        <v>6</v>
      </c>
      <c r="D12" s="9">
        <f t="shared" si="0"/>
        <v>0</v>
      </c>
      <c r="E12" s="9">
        <f t="shared" si="1"/>
        <v>100</v>
      </c>
      <c r="G12" t="s">
        <v>50</v>
      </c>
      <c r="K12" s="1" t="s">
        <v>138</v>
      </c>
    </row>
    <row r="13" spans="1:23" x14ac:dyDescent="0.25">
      <c r="A13" s="15">
        <v>44300</v>
      </c>
      <c r="B13" s="9">
        <v>0</v>
      </c>
      <c r="C13" s="9">
        <v>4</v>
      </c>
      <c r="D13" s="9">
        <f t="shared" si="0"/>
        <v>0</v>
      </c>
      <c r="E13" s="9">
        <f t="shared" si="1"/>
        <v>100</v>
      </c>
    </row>
    <row r="14" spans="1:23" x14ac:dyDescent="0.25">
      <c r="A14" s="15">
        <v>44314</v>
      </c>
      <c r="B14" s="9">
        <v>2</v>
      </c>
      <c r="C14" s="9">
        <v>1</v>
      </c>
      <c r="D14" s="9">
        <f t="shared" si="0"/>
        <v>66.7</v>
      </c>
      <c r="E14" s="9">
        <f t="shared" si="1"/>
        <v>33.299999999999997</v>
      </c>
      <c r="K14" s="68" t="s">
        <v>69</v>
      </c>
      <c r="L14" s="68" t="s">
        <v>70</v>
      </c>
      <c r="M14" s="68" t="s">
        <v>113</v>
      </c>
      <c r="N14" s="68" t="s">
        <v>108</v>
      </c>
      <c r="O14" s="68" t="s">
        <v>109</v>
      </c>
      <c r="Q14" s="68" t="s">
        <v>110</v>
      </c>
      <c r="R14" s="68" t="s">
        <v>125</v>
      </c>
      <c r="S14" s="68" t="s">
        <v>126</v>
      </c>
      <c r="T14" s="68" t="s">
        <v>128</v>
      </c>
      <c r="U14" s="68" t="s">
        <v>127</v>
      </c>
      <c r="W14" s="41" t="s">
        <v>29</v>
      </c>
    </row>
    <row r="15" spans="1:23" x14ac:dyDescent="0.25">
      <c r="A15" s="15">
        <v>44322</v>
      </c>
      <c r="B15" s="9">
        <v>0</v>
      </c>
      <c r="C15" s="9">
        <v>0</v>
      </c>
      <c r="D15" s="9" t="s">
        <v>12</v>
      </c>
      <c r="E15" s="9" t="s">
        <v>12</v>
      </c>
      <c r="G15" t="s">
        <v>54</v>
      </c>
      <c r="K15" s="38">
        <v>2019</v>
      </c>
      <c r="L15" s="9" t="s">
        <v>6</v>
      </c>
      <c r="M15" s="9">
        <v>10</v>
      </c>
      <c r="N15" s="9">
        <v>71.400000000000006</v>
      </c>
      <c r="O15" s="9" t="s">
        <v>111</v>
      </c>
      <c r="Q15" s="18">
        <v>0</v>
      </c>
      <c r="R15" s="18">
        <v>0</v>
      </c>
      <c r="S15" s="18">
        <v>0</v>
      </c>
      <c r="T15" s="18">
        <v>0</v>
      </c>
      <c r="U15" s="18">
        <v>0.1</v>
      </c>
      <c r="W15" t="s">
        <v>129</v>
      </c>
    </row>
    <row r="16" spans="1:23" x14ac:dyDescent="0.25">
      <c r="A16" s="15">
        <v>44328</v>
      </c>
      <c r="B16" s="9">
        <v>0</v>
      </c>
      <c r="C16" s="9">
        <v>0</v>
      </c>
      <c r="D16" s="9" t="s">
        <v>12</v>
      </c>
      <c r="E16" s="9" t="s">
        <v>12</v>
      </c>
      <c r="G16" t="s">
        <v>54</v>
      </c>
      <c r="K16" s="66"/>
      <c r="L16" s="66" t="s">
        <v>5</v>
      </c>
      <c r="M16" s="66">
        <v>41</v>
      </c>
      <c r="N16" s="66">
        <v>47.6</v>
      </c>
      <c r="O16" s="66" t="s">
        <v>115</v>
      </c>
      <c r="Q16" s="67">
        <v>0.41463414634146339</v>
      </c>
      <c r="R16" s="67">
        <v>0.58536585365853655</v>
      </c>
      <c r="S16" s="67">
        <v>0.70731707317073167</v>
      </c>
      <c r="T16" s="67">
        <v>0.87804878048780488</v>
      </c>
      <c r="U16" s="67">
        <v>0.97560975609756095</v>
      </c>
    </row>
    <row r="17" spans="1:23" x14ac:dyDescent="0.25">
      <c r="A17" s="15">
        <v>44355</v>
      </c>
      <c r="B17" s="9">
        <v>7</v>
      </c>
      <c r="C17" s="9">
        <v>0</v>
      </c>
      <c r="D17" s="9">
        <f t="shared" si="0"/>
        <v>100</v>
      </c>
      <c r="E17" s="9">
        <f t="shared" si="1"/>
        <v>0</v>
      </c>
      <c r="G17" t="s">
        <v>68</v>
      </c>
      <c r="K17" s="38">
        <v>2020</v>
      </c>
      <c r="L17" s="9" t="s">
        <v>6</v>
      </c>
      <c r="M17" s="9">
        <v>18</v>
      </c>
      <c r="N17" s="9">
        <v>64.900000000000006</v>
      </c>
      <c r="O17" s="9" t="s">
        <v>112</v>
      </c>
      <c r="Q17" s="18">
        <v>0</v>
      </c>
      <c r="R17" s="18">
        <v>0</v>
      </c>
      <c r="S17" s="18">
        <v>0</v>
      </c>
      <c r="T17" s="18">
        <v>0.1111111111111111</v>
      </c>
      <c r="U17" s="18">
        <v>0.5</v>
      </c>
      <c r="W17" t="s">
        <v>142</v>
      </c>
    </row>
    <row r="18" spans="1:23" x14ac:dyDescent="0.25">
      <c r="A18" s="15">
        <v>44364</v>
      </c>
      <c r="B18" s="9">
        <v>5</v>
      </c>
      <c r="C18" s="9">
        <v>0</v>
      </c>
      <c r="D18" s="9">
        <v>100</v>
      </c>
      <c r="E18" s="9">
        <v>0</v>
      </c>
      <c r="G18" t="s">
        <v>26</v>
      </c>
      <c r="K18" s="66"/>
      <c r="L18" s="66" t="s">
        <v>5</v>
      </c>
      <c r="M18" s="66">
        <v>7</v>
      </c>
      <c r="N18" s="66">
        <v>49.1</v>
      </c>
      <c r="O18" s="66" t="s">
        <v>116</v>
      </c>
      <c r="Q18" s="67">
        <v>0.14285714285714285</v>
      </c>
      <c r="R18" s="67">
        <v>0.7142857142857143</v>
      </c>
      <c r="S18" s="67">
        <v>0.8571428571428571</v>
      </c>
      <c r="T18" s="67">
        <v>0.8571428571428571</v>
      </c>
      <c r="U18" s="67">
        <v>0.8571428571428571</v>
      </c>
    </row>
    <row r="19" spans="1:23" x14ac:dyDescent="0.25">
      <c r="A19" s="19" t="s">
        <v>27</v>
      </c>
      <c r="B19" s="46">
        <f>SUM(B5:B18)</f>
        <v>18</v>
      </c>
      <c r="C19" s="46">
        <f>SUM(C5:C18)</f>
        <v>20</v>
      </c>
      <c r="D19" s="20"/>
      <c r="E19" s="21"/>
      <c r="F19" s="22"/>
      <c r="G19" s="22"/>
      <c r="K19" s="38">
        <v>2021</v>
      </c>
      <c r="L19" s="9" t="s">
        <v>6</v>
      </c>
      <c r="M19" s="9">
        <v>32</v>
      </c>
      <c r="N19" s="9">
        <v>65.2</v>
      </c>
      <c r="O19" s="9" t="s">
        <v>114</v>
      </c>
      <c r="Q19" s="18">
        <v>6.25E-2</v>
      </c>
      <c r="R19" s="18">
        <v>9.375E-2</v>
      </c>
      <c r="S19" s="18">
        <v>9.375E-2</v>
      </c>
      <c r="T19" s="18">
        <v>0.15625</v>
      </c>
      <c r="U19" s="18">
        <v>0.4375</v>
      </c>
      <c r="W19" t="s">
        <v>143</v>
      </c>
    </row>
    <row r="20" spans="1:23" x14ac:dyDescent="0.25">
      <c r="K20" s="66"/>
      <c r="L20" s="66" t="s">
        <v>5</v>
      </c>
      <c r="M20" s="66">
        <v>35</v>
      </c>
      <c r="N20" s="66">
        <v>48.3</v>
      </c>
      <c r="O20" s="66" t="s">
        <v>117</v>
      </c>
      <c r="Q20" s="67">
        <v>0.37142857142857144</v>
      </c>
      <c r="R20" s="67">
        <v>0.54285714285714282</v>
      </c>
      <c r="S20" s="67">
        <v>0.8</v>
      </c>
      <c r="T20" s="67">
        <v>0.91428571428571426</v>
      </c>
      <c r="U20" s="67">
        <v>0.94285714285714284</v>
      </c>
    </row>
    <row r="21" spans="1:23" x14ac:dyDescent="0.25">
      <c r="W21" t="s">
        <v>130</v>
      </c>
    </row>
    <row r="22" spans="1:23" x14ac:dyDescent="0.25">
      <c r="A22" s="24">
        <v>2020</v>
      </c>
      <c r="K22" s="38" t="s">
        <v>134</v>
      </c>
      <c r="L22" s="9" t="s">
        <v>6</v>
      </c>
      <c r="M22" s="31">
        <v>60</v>
      </c>
      <c r="N22" s="31">
        <v>66.099999999999994</v>
      </c>
      <c r="O22" s="31" t="s">
        <v>136</v>
      </c>
      <c r="W22" t="s">
        <v>131</v>
      </c>
    </row>
    <row r="23" spans="1:23" x14ac:dyDescent="0.25">
      <c r="A23" t="s">
        <v>86</v>
      </c>
      <c r="L23" s="70" t="s">
        <v>5</v>
      </c>
      <c r="M23" s="69">
        <v>83</v>
      </c>
      <c r="N23" s="31">
        <v>48</v>
      </c>
      <c r="O23" s="31" t="s">
        <v>135</v>
      </c>
    </row>
    <row r="24" spans="1:23" x14ac:dyDescent="0.25">
      <c r="K24" s="1"/>
    </row>
    <row r="25" spans="1:23" x14ac:dyDescent="0.25">
      <c r="K25" s="1" t="s">
        <v>139</v>
      </c>
    </row>
    <row r="26" spans="1:23" x14ac:dyDescent="0.25">
      <c r="K26" s="1"/>
      <c r="M26" s="23"/>
    </row>
    <row r="27" spans="1:23" x14ac:dyDescent="0.25">
      <c r="A27" s="24">
        <v>2019</v>
      </c>
    </row>
    <row r="28" spans="1:23" x14ac:dyDescent="0.25">
      <c r="B28" s="71" t="s">
        <v>2</v>
      </c>
      <c r="C28" s="71"/>
      <c r="D28" s="71" t="s">
        <v>3</v>
      </c>
      <c r="E28" s="71"/>
    </row>
    <row r="29" spans="1:23" x14ac:dyDescent="0.25">
      <c r="A29" s="1" t="s">
        <v>65</v>
      </c>
      <c r="B29" s="38" t="s">
        <v>5</v>
      </c>
      <c r="C29" s="38" t="s">
        <v>6</v>
      </c>
      <c r="D29" s="38" t="s">
        <v>5</v>
      </c>
      <c r="E29" s="38" t="s">
        <v>6</v>
      </c>
      <c r="G29" s="1" t="s">
        <v>29</v>
      </c>
    </row>
    <row r="30" spans="1:23" x14ac:dyDescent="0.25">
      <c r="A30" s="15">
        <v>43627</v>
      </c>
      <c r="B30" s="9">
        <v>13</v>
      </c>
      <c r="C30" s="9">
        <v>0</v>
      </c>
      <c r="D30" s="9">
        <f t="shared" ref="D30:D32" si="2">ROUND((B30/(SUM(B30:C30))*100),1)</f>
        <v>100</v>
      </c>
      <c r="E30" s="9">
        <v>0</v>
      </c>
      <c r="G30" t="s">
        <v>132</v>
      </c>
      <c r="L30" s="27"/>
    </row>
    <row r="31" spans="1:23" x14ac:dyDescent="0.25">
      <c r="A31" s="15">
        <v>43634</v>
      </c>
      <c r="B31" s="9">
        <v>9</v>
      </c>
      <c r="C31" s="9">
        <v>0</v>
      </c>
      <c r="D31" s="9">
        <f t="shared" si="2"/>
        <v>100</v>
      </c>
      <c r="E31" s="9">
        <v>0</v>
      </c>
      <c r="G31" s="45" t="s">
        <v>66</v>
      </c>
    </row>
    <row r="32" spans="1:23" x14ac:dyDescent="0.25">
      <c r="A32" s="15">
        <v>43641</v>
      </c>
      <c r="B32" s="9">
        <v>2</v>
      </c>
      <c r="C32" s="9">
        <v>0</v>
      </c>
      <c r="D32" s="9">
        <f t="shared" si="2"/>
        <v>100</v>
      </c>
      <c r="E32" s="9">
        <v>0</v>
      </c>
      <c r="G32" s="45" t="s">
        <v>67</v>
      </c>
      <c r="K32" s="1"/>
    </row>
    <row r="33" spans="1:7" x14ac:dyDescent="0.25">
      <c r="A33" s="19" t="s">
        <v>27</v>
      </c>
      <c r="B33" s="46">
        <f>SUM(B30:B32)</f>
        <v>24</v>
      </c>
      <c r="C33" s="46">
        <f>SUM(C30:C32)</f>
        <v>0</v>
      </c>
      <c r="D33" s="20"/>
      <c r="E33" s="21"/>
      <c r="F33" s="22"/>
      <c r="G33" s="22"/>
    </row>
    <row r="36" spans="1:7" x14ac:dyDescent="0.25">
      <c r="A36" s="1"/>
    </row>
    <row r="40" spans="1:7" x14ac:dyDescent="0.25">
      <c r="A40" s="1"/>
    </row>
  </sheetData>
  <mergeCells count="6">
    <mergeCell ref="N3:O3"/>
    <mergeCell ref="B28:C28"/>
    <mergeCell ref="D28:E28"/>
    <mergeCell ref="D3:E3"/>
    <mergeCell ref="B3:C3"/>
    <mergeCell ref="L3:M3"/>
  </mergeCells>
  <pageMargins left="0.7" right="0.7" top="0.75" bottom="0.75" header="0.3" footer="0.3"/>
  <pageSetup orientation="portrait" horizontalDpi="4294967293" verticalDpi="0" r:id="rId1"/>
  <ignoredErrors>
    <ignoredError sqref="D5:D7 E5:E7 D9:D14 E9:E14 D17 E17 D30:D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F540-9A27-4E7F-9FB0-78B33FB4904D}">
  <dimension ref="A1:T72"/>
  <sheetViews>
    <sheetView zoomScale="90" zoomScaleNormal="90" workbookViewId="0">
      <selection activeCell="J32" sqref="J32"/>
    </sheetView>
  </sheetViews>
  <sheetFormatPr defaultRowHeight="15" x14ac:dyDescent="0.25"/>
  <cols>
    <col min="1" max="1" width="11.140625" customWidth="1"/>
    <col min="2" max="2" width="11.140625" bestFit="1" customWidth="1"/>
    <col min="3" max="3" width="10.85546875" customWidth="1"/>
    <col min="4" max="4" width="12.28515625" customWidth="1"/>
    <col min="5" max="5" width="11.85546875" customWidth="1"/>
  </cols>
  <sheetData>
    <row r="1" spans="1:20" ht="18.75" x14ac:dyDescent="0.3">
      <c r="A1" s="65" t="s">
        <v>71</v>
      </c>
      <c r="F1" s="44"/>
      <c r="G1" s="50"/>
      <c r="H1" s="50"/>
      <c r="I1" s="44"/>
      <c r="J1" s="50"/>
      <c r="K1" s="44"/>
      <c r="L1" s="50"/>
      <c r="M1" s="50"/>
      <c r="N1" s="44"/>
      <c r="O1" s="44"/>
      <c r="P1" s="44"/>
      <c r="Q1" s="44"/>
      <c r="R1" s="44"/>
      <c r="S1" s="44"/>
      <c r="T1" s="44"/>
    </row>
    <row r="2" spans="1:20" x14ac:dyDescent="0.25">
      <c r="A2" s="1"/>
      <c r="F2" s="44"/>
      <c r="G2" s="50"/>
      <c r="H2" s="50"/>
      <c r="I2" s="44"/>
      <c r="J2" s="50"/>
      <c r="K2" s="44"/>
      <c r="L2" s="50"/>
      <c r="M2" s="50"/>
      <c r="N2" s="44"/>
      <c r="O2" s="44"/>
      <c r="P2" s="44"/>
      <c r="Q2" s="44"/>
      <c r="R2" s="44"/>
      <c r="S2" s="44"/>
      <c r="T2" s="44"/>
    </row>
    <row r="3" spans="1:20" x14ac:dyDescent="0.25">
      <c r="A3" s="1">
        <v>2021</v>
      </c>
      <c r="B3" s="71" t="s">
        <v>2</v>
      </c>
      <c r="C3" s="71"/>
      <c r="D3" s="71"/>
      <c r="E3" s="71"/>
      <c r="F3" s="47"/>
      <c r="G3" s="44"/>
      <c r="H3" s="44"/>
      <c r="I3" s="47"/>
      <c r="J3" s="50"/>
      <c r="K3" s="47"/>
      <c r="L3" s="53"/>
      <c r="M3" s="53"/>
      <c r="N3" s="44"/>
      <c r="O3" s="44"/>
      <c r="P3" s="47"/>
      <c r="Q3" s="47"/>
      <c r="R3" s="44"/>
      <c r="S3" s="44"/>
      <c r="T3" s="44"/>
    </row>
    <row r="4" spans="1:20" x14ac:dyDescent="0.25">
      <c r="A4" s="1" t="s">
        <v>65</v>
      </c>
      <c r="B4" s="38" t="s">
        <v>5</v>
      </c>
      <c r="C4" s="38" t="s">
        <v>6</v>
      </c>
      <c r="D4" s="38" t="s">
        <v>73</v>
      </c>
      <c r="E4" s="38"/>
      <c r="F4" s="47"/>
      <c r="G4" s="44"/>
      <c r="H4" s="44"/>
      <c r="I4" s="47"/>
      <c r="J4" s="50"/>
      <c r="K4" s="47"/>
      <c r="L4" s="53"/>
      <c r="M4" s="53"/>
      <c r="N4" s="44"/>
      <c r="O4" s="44"/>
      <c r="P4" s="47"/>
      <c r="Q4" s="47"/>
      <c r="R4" s="44"/>
      <c r="S4" s="44"/>
      <c r="T4" s="44"/>
    </row>
    <row r="5" spans="1:20" x14ac:dyDescent="0.25">
      <c r="A5" s="56">
        <v>44249</v>
      </c>
      <c r="B5" s="57">
        <v>0</v>
      </c>
      <c r="C5" s="58">
        <v>2</v>
      </c>
      <c r="D5" s="52" t="s">
        <v>61</v>
      </c>
      <c r="E5" s="58"/>
      <c r="F5" s="47"/>
      <c r="G5" s="44"/>
      <c r="H5" s="44"/>
      <c r="I5" s="47"/>
      <c r="J5" s="50"/>
      <c r="K5" s="47"/>
      <c r="L5" s="53"/>
      <c r="M5" s="53"/>
      <c r="N5" s="44"/>
      <c r="O5" s="44"/>
      <c r="P5" s="47"/>
      <c r="Q5" s="47"/>
      <c r="R5" s="44"/>
      <c r="S5" s="44"/>
      <c r="T5" s="44"/>
    </row>
    <row r="6" spans="1:20" x14ac:dyDescent="0.25">
      <c r="A6" s="56">
        <v>44253</v>
      </c>
      <c r="B6" s="57">
        <v>0</v>
      </c>
      <c r="C6" s="58">
        <v>1</v>
      </c>
      <c r="D6" s="52" t="s">
        <v>74</v>
      </c>
      <c r="E6" s="58"/>
      <c r="F6" s="44"/>
      <c r="G6" s="44"/>
      <c r="H6" s="44"/>
      <c r="I6" s="47"/>
      <c r="J6" s="50"/>
      <c r="K6" s="47"/>
      <c r="L6" s="50"/>
      <c r="M6" s="50"/>
      <c r="N6" s="44"/>
      <c r="O6" s="44"/>
      <c r="P6" s="47"/>
      <c r="Q6" s="47"/>
      <c r="R6" s="44"/>
      <c r="S6" s="47"/>
      <c r="T6" s="47"/>
    </row>
    <row r="7" spans="1:20" x14ac:dyDescent="0.25">
      <c r="A7" s="56">
        <v>44258</v>
      </c>
      <c r="B7" s="57">
        <v>0</v>
      </c>
      <c r="C7" s="58">
        <v>1</v>
      </c>
      <c r="D7" s="52" t="s">
        <v>74</v>
      </c>
      <c r="E7" s="58"/>
      <c r="F7" s="44"/>
      <c r="G7" s="44"/>
      <c r="H7" s="44"/>
      <c r="I7" s="47"/>
      <c r="J7" s="50"/>
      <c r="K7" s="47"/>
      <c r="L7" s="50"/>
      <c r="M7" s="50"/>
      <c r="N7" s="44"/>
      <c r="O7" s="44"/>
      <c r="P7" s="47"/>
      <c r="Q7" s="47"/>
      <c r="R7" s="44"/>
      <c r="S7" s="47"/>
      <c r="T7" s="44"/>
    </row>
    <row r="8" spans="1:20" x14ac:dyDescent="0.25">
      <c r="A8" s="56">
        <v>44259</v>
      </c>
      <c r="B8" s="58">
        <v>1</v>
      </c>
      <c r="C8" s="58">
        <v>0</v>
      </c>
      <c r="D8" s="52" t="s">
        <v>75</v>
      </c>
      <c r="E8" s="58"/>
      <c r="F8" s="47"/>
      <c r="G8" s="55"/>
      <c r="H8" s="55"/>
      <c r="I8" s="47"/>
      <c r="J8" s="50"/>
      <c r="K8" s="47"/>
      <c r="L8" s="50"/>
      <c r="M8" s="50"/>
      <c r="N8" s="44"/>
      <c r="O8" s="44"/>
      <c r="P8" s="47"/>
      <c r="Q8" s="47"/>
      <c r="R8" s="44"/>
      <c r="S8" s="44"/>
      <c r="T8" s="44"/>
    </row>
    <row r="9" spans="1:20" x14ac:dyDescent="0.25">
      <c r="A9" s="56">
        <v>44273</v>
      </c>
      <c r="B9" s="58">
        <v>0</v>
      </c>
      <c r="C9" s="58">
        <v>1</v>
      </c>
      <c r="D9" s="52" t="s">
        <v>75</v>
      </c>
      <c r="E9" s="58"/>
      <c r="F9" s="47"/>
      <c r="G9" s="50"/>
      <c r="H9" s="50"/>
      <c r="I9" s="47"/>
      <c r="J9" s="50"/>
      <c r="K9" s="47"/>
      <c r="L9" s="50"/>
      <c r="M9" s="50"/>
      <c r="N9" s="47"/>
      <c r="O9" s="47"/>
      <c r="P9" s="47"/>
      <c r="Q9" s="47"/>
      <c r="R9" s="44"/>
      <c r="S9" s="47"/>
      <c r="T9" s="44"/>
    </row>
    <row r="10" spans="1:20" x14ac:dyDescent="0.25">
      <c r="A10" s="56">
        <v>44281</v>
      </c>
      <c r="B10" s="58">
        <v>0</v>
      </c>
      <c r="C10" s="58">
        <v>1</v>
      </c>
      <c r="D10" s="52" t="s">
        <v>76</v>
      </c>
      <c r="E10" s="58" t="s">
        <v>77</v>
      </c>
      <c r="F10" s="47"/>
      <c r="G10" s="50"/>
      <c r="H10" s="50"/>
      <c r="I10" s="47"/>
      <c r="J10" s="50"/>
      <c r="K10" s="47"/>
      <c r="L10" s="50"/>
      <c r="M10" s="50"/>
      <c r="N10" s="47"/>
      <c r="O10" s="47"/>
      <c r="P10" s="47"/>
      <c r="Q10" s="47"/>
      <c r="R10" s="44"/>
      <c r="S10" s="47"/>
      <c r="T10" s="44"/>
    </row>
    <row r="11" spans="1:20" x14ac:dyDescent="0.25">
      <c r="A11" s="56">
        <v>44287</v>
      </c>
      <c r="B11" s="57">
        <v>1</v>
      </c>
      <c r="C11" s="58">
        <v>0</v>
      </c>
      <c r="D11" s="52" t="s">
        <v>75</v>
      </c>
      <c r="E11" s="58"/>
      <c r="F11" s="44"/>
      <c r="G11" s="55"/>
      <c r="H11" s="55"/>
      <c r="I11" s="47"/>
      <c r="J11" s="50"/>
      <c r="K11" s="47"/>
      <c r="L11" s="50"/>
      <c r="M11" s="50"/>
      <c r="N11" s="44"/>
      <c r="O11" s="44"/>
      <c r="P11" s="47"/>
      <c r="Q11" s="47"/>
      <c r="R11" s="44"/>
      <c r="S11" s="47"/>
      <c r="T11" s="44"/>
    </row>
    <row r="12" spans="1:20" x14ac:dyDescent="0.25">
      <c r="A12" s="56">
        <v>44292</v>
      </c>
      <c r="B12" s="57">
        <v>10</v>
      </c>
      <c r="C12" s="58">
        <v>1</v>
      </c>
      <c r="D12" s="52" t="s">
        <v>72</v>
      </c>
      <c r="E12" s="58" t="s">
        <v>77</v>
      </c>
      <c r="F12" s="44"/>
      <c r="G12" s="55"/>
      <c r="H12" s="55"/>
      <c r="I12" s="47"/>
      <c r="J12" s="50"/>
      <c r="K12" s="47"/>
      <c r="L12" s="50"/>
      <c r="M12" s="50"/>
      <c r="N12" s="44"/>
      <c r="O12" s="44"/>
      <c r="P12" s="47"/>
      <c r="Q12" s="47"/>
      <c r="R12" s="44"/>
      <c r="S12" s="47"/>
      <c r="T12" s="44"/>
    </row>
    <row r="13" spans="1:20" x14ac:dyDescent="0.25">
      <c r="A13" s="56">
        <v>44293</v>
      </c>
      <c r="B13" s="58">
        <v>0</v>
      </c>
      <c r="C13" s="58">
        <v>2</v>
      </c>
      <c r="D13" s="52" t="s">
        <v>74</v>
      </c>
      <c r="E13" s="58"/>
      <c r="F13" s="47"/>
      <c r="G13" s="50"/>
      <c r="H13" s="50"/>
      <c r="I13" s="47"/>
      <c r="J13" s="50"/>
      <c r="K13" s="47"/>
      <c r="L13" s="50"/>
      <c r="M13" s="50"/>
      <c r="N13" s="47"/>
      <c r="O13" s="47"/>
      <c r="P13" s="47"/>
      <c r="Q13" s="47"/>
      <c r="R13" s="44"/>
      <c r="S13" s="47"/>
      <c r="T13" s="44"/>
    </row>
    <row r="14" spans="1:20" x14ac:dyDescent="0.25">
      <c r="A14" s="56">
        <v>44301</v>
      </c>
      <c r="B14" s="58">
        <v>3</v>
      </c>
      <c r="C14" s="58">
        <v>0</v>
      </c>
      <c r="D14" s="52" t="s">
        <v>75</v>
      </c>
      <c r="E14" s="58"/>
      <c r="F14" s="47"/>
      <c r="G14" s="50"/>
      <c r="H14" s="50"/>
      <c r="I14" s="47"/>
      <c r="J14" s="50"/>
      <c r="K14" s="47"/>
      <c r="L14" s="50"/>
      <c r="M14" s="50"/>
      <c r="N14" s="47"/>
      <c r="O14" s="47"/>
      <c r="P14" s="47"/>
      <c r="Q14" s="47"/>
      <c r="R14" s="44"/>
      <c r="S14" s="47"/>
      <c r="T14" s="44"/>
    </row>
    <row r="15" spans="1:20" x14ac:dyDescent="0.25">
      <c r="A15" s="56">
        <v>44302</v>
      </c>
      <c r="B15" s="58">
        <v>1</v>
      </c>
      <c r="C15" s="58">
        <v>1</v>
      </c>
      <c r="D15" s="52" t="s">
        <v>74</v>
      </c>
      <c r="E15" s="58"/>
      <c r="F15" s="47"/>
      <c r="G15" s="55"/>
      <c r="H15" s="55"/>
      <c r="I15" s="47"/>
      <c r="J15" s="50"/>
      <c r="K15" s="47"/>
      <c r="L15" s="50"/>
      <c r="M15" s="50"/>
      <c r="N15" s="44"/>
      <c r="O15" s="44"/>
      <c r="P15" s="47"/>
      <c r="Q15" s="47"/>
      <c r="R15" s="44"/>
      <c r="S15" s="44"/>
      <c r="T15" s="44"/>
    </row>
    <row r="16" spans="1:20" x14ac:dyDescent="0.25">
      <c r="A16" s="56">
        <v>44321</v>
      </c>
      <c r="B16" s="57">
        <v>0</v>
      </c>
      <c r="C16" s="58">
        <v>1</v>
      </c>
      <c r="D16" s="52" t="s">
        <v>74</v>
      </c>
      <c r="E16" s="58"/>
      <c r="F16" s="44"/>
      <c r="G16" s="55"/>
      <c r="H16" s="55"/>
      <c r="I16" s="47"/>
      <c r="J16" s="50"/>
      <c r="K16" s="47"/>
      <c r="L16" s="50"/>
      <c r="M16" s="50"/>
      <c r="N16" s="44"/>
      <c r="O16" s="44"/>
      <c r="P16" s="47"/>
      <c r="Q16" s="47"/>
      <c r="R16" s="44"/>
      <c r="S16" s="47"/>
      <c r="T16" s="44"/>
    </row>
    <row r="17" spans="1:20" x14ac:dyDescent="0.25">
      <c r="A17" s="44"/>
      <c r="B17" s="58"/>
      <c r="C17" s="58"/>
      <c r="D17" s="52"/>
      <c r="E17" s="58"/>
      <c r="F17" s="47"/>
      <c r="G17" s="50"/>
      <c r="H17" s="50"/>
      <c r="I17" s="47"/>
      <c r="J17" s="50"/>
      <c r="K17" s="47"/>
      <c r="L17" s="50"/>
      <c r="M17" s="50"/>
      <c r="N17" s="47"/>
      <c r="O17" s="47"/>
      <c r="P17" s="47"/>
      <c r="Q17" s="47"/>
      <c r="R17" s="44"/>
      <c r="S17" s="47"/>
      <c r="T17" s="44"/>
    </row>
    <row r="18" spans="1:20" x14ac:dyDescent="0.25">
      <c r="A18" s="44"/>
      <c r="B18" s="57"/>
      <c r="C18" s="58"/>
      <c r="D18" s="52"/>
      <c r="E18" s="58"/>
      <c r="F18" s="44"/>
      <c r="G18" s="55"/>
      <c r="H18" s="55"/>
      <c r="I18" s="47"/>
      <c r="J18" s="50"/>
      <c r="K18" s="47"/>
      <c r="L18" s="50"/>
      <c r="M18" s="50"/>
      <c r="N18" s="44"/>
      <c r="O18" s="44"/>
      <c r="P18" s="47"/>
      <c r="Q18" s="47"/>
      <c r="R18" s="44"/>
      <c r="S18" s="47"/>
      <c r="T18" s="44"/>
    </row>
    <row r="19" spans="1:20" x14ac:dyDescent="0.25">
      <c r="A19" s="1">
        <v>2020</v>
      </c>
      <c r="B19" s="71" t="s">
        <v>2</v>
      </c>
      <c r="C19" s="71"/>
      <c r="D19" s="71"/>
      <c r="E19" s="71"/>
      <c r="F19" s="47"/>
      <c r="G19" s="50"/>
      <c r="H19" s="50"/>
      <c r="I19" s="47"/>
      <c r="J19" s="50"/>
      <c r="K19" s="47"/>
      <c r="L19" s="50"/>
      <c r="M19" s="50"/>
      <c r="N19" s="47"/>
      <c r="O19" s="47"/>
      <c r="P19" s="47"/>
      <c r="Q19" s="47"/>
      <c r="R19" s="44"/>
      <c r="S19" s="47"/>
      <c r="T19" s="47"/>
    </row>
    <row r="20" spans="1:20" x14ac:dyDescent="0.25">
      <c r="A20" s="1" t="s">
        <v>65</v>
      </c>
      <c r="B20" s="38" t="s">
        <v>5</v>
      </c>
      <c r="C20" s="38" t="s">
        <v>6</v>
      </c>
      <c r="D20" s="38" t="s">
        <v>73</v>
      </c>
      <c r="E20" s="38"/>
      <c r="F20" s="47"/>
      <c r="G20" s="50"/>
      <c r="H20" s="50"/>
      <c r="I20" s="47"/>
      <c r="J20" s="50"/>
      <c r="K20" s="47"/>
      <c r="L20" s="50"/>
      <c r="M20" s="50"/>
      <c r="N20" s="47"/>
      <c r="O20" s="47"/>
      <c r="P20" s="47"/>
      <c r="Q20" s="47"/>
      <c r="R20" s="44"/>
      <c r="S20" s="47"/>
      <c r="T20" s="44"/>
    </row>
    <row r="21" spans="1:20" x14ac:dyDescent="0.25">
      <c r="A21" s="56">
        <v>43886</v>
      </c>
      <c r="B21" s="57">
        <v>1</v>
      </c>
      <c r="C21" s="58">
        <v>0</v>
      </c>
      <c r="D21" s="52" t="s">
        <v>76</v>
      </c>
      <c r="E21" s="58" t="s">
        <v>77</v>
      </c>
      <c r="F21" s="44"/>
      <c r="G21" s="55"/>
      <c r="H21" s="55"/>
      <c r="I21" s="47"/>
      <c r="J21" s="50"/>
      <c r="K21" s="47"/>
      <c r="L21" s="50"/>
      <c r="M21" s="50"/>
      <c r="N21" s="44"/>
      <c r="O21" s="44"/>
      <c r="P21" s="47"/>
      <c r="Q21" s="47"/>
      <c r="R21" s="44"/>
      <c r="S21" s="47"/>
      <c r="T21" s="44"/>
    </row>
    <row r="22" spans="1:20" x14ac:dyDescent="0.25">
      <c r="A22" s="56">
        <v>43889</v>
      </c>
      <c r="B22" s="57">
        <v>1</v>
      </c>
      <c r="C22" s="58">
        <v>0</v>
      </c>
      <c r="D22" s="52" t="s">
        <v>90</v>
      </c>
      <c r="E22" s="47"/>
      <c r="F22" s="44"/>
      <c r="G22" s="55"/>
      <c r="H22" s="55"/>
      <c r="I22" s="47"/>
      <c r="J22" s="50"/>
      <c r="K22" s="47"/>
      <c r="L22" s="50"/>
      <c r="M22" s="50"/>
      <c r="N22" s="44"/>
      <c r="O22" s="44"/>
      <c r="P22" s="47"/>
      <c r="Q22" s="47"/>
      <c r="R22" s="44"/>
      <c r="S22" s="47"/>
      <c r="T22" s="44"/>
    </row>
    <row r="23" spans="1:20" x14ac:dyDescent="0.25">
      <c r="A23" s="56">
        <v>43892</v>
      </c>
      <c r="B23" s="58">
        <v>0</v>
      </c>
      <c r="C23" s="58">
        <v>4</v>
      </c>
      <c r="D23" s="52" t="s">
        <v>61</v>
      </c>
      <c r="E23" s="47"/>
      <c r="F23" s="47"/>
      <c r="G23" s="55"/>
      <c r="H23" s="55"/>
      <c r="I23" s="47"/>
      <c r="J23" s="50"/>
      <c r="K23" s="47"/>
      <c r="L23" s="50"/>
      <c r="M23" s="50"/>
      <c r="N23" s="44"/>
      <c r="O23" s="44"/>
      <c r="P23" s="47"/>
      <c r="Q23" s="47"/>
      <c r="R23" s="44"/>
      <c r="S23" s="44"/>
      <c r="T23" s="44"/>
    </row>
    <row r="24" spans="1:20" x14ac:dyDescent="0.25">
      <c r="A24" s="56">
        <v>43893</v>
      </c>
      <c r="B24" s="58">
        <v>1</v>
      </c>
      <c r="C24" s="58">
        <v>1</v>
      </c>
      <c r="D24" s="52" t="s">
        <v>74</v>
      </c>
      <c r="E24" s="47"/>
      <c r="F24" s="47"/>
      <c r="G24" s="50"/>
      <c r="H24" s="50"/>
      <c r="I24" s="47"/>
      <c r="J24" s="50"/>
      <c r="K24" s="47"/>
      <c r="L24" s="50"/>
      <c r="M24" s="50"/>
      <c r="N24" s="47"/>
      <c r="O24" s="47"/>
      <c r="P24" s="47"/>
      <c r="Q24" s="47"/>
      <c r="R24" s="47"/>
      <c r="S24" s="47"/>
      <c r="T24" s="47"/>
    </row>
    <row r="25" spans="1:20" x14ac:dyDescent="0.25">
      <c r="A25" s="56">
        <v>43895</v>
      </c>
      <c r="B25" s="58">
        <v>0</v>
      </c>
      <c r="C25" s="58">
        <v>2</v>
      </c>
      <c r="D25" s="52" t="s">
        <v>75</v>
      </c>
      <c r="E25" s="47"/>
      <c r="F25" s="47"/>
      <c r="G25" s="50"/>
      <c r="H25" s="50"/>
      <c r="I25" s="47"/>
      <c r="J25" s="50"/>
      <c r="K25" s="47"/>
      <c r="L25" s="50"/>
      <c r="M25" s="50"/>
      <c r="N25" s="47"/>
      <c r="O25" s="47"/>
      <c r="P25" s="47"/>
      <c r="Q25" s="47"/>
      <c r="R25" s="47"/>
      <c r="S25" s="47"/>
      <c r="T25" s="44"/>
    </row>
    <row r="26" spans="1:20" x14ac:dyDescent="0.25">
      <c r="A26" s="56">
        <v>43900</v>
      </c>
      <c r="B26" s="58">
        <v>1</v>
      </c>
      <c r="C26" s="58">
        <v>1</v>
      </c>
      <c r="D26" s="52" t="s">
        <v>91</v>
      </c>
      <c r="E26" s="47"/>
      <c r="F26" s="47"/>
      <c r="G26" s="55"/>
      <c r="H26" s="55"/>
      <c r="I26" s="47"/>
      <c r="J26" s="50"/>
      <c r="K26" s="47"/>
      <c r="L26" s="50"/>
      <c r="M26" s="50"/>
      <c r="N26" s="44"/>
      <c r="O26" s="44"/>
      <c r="P26" s="47"/>
      <c r="Q26" s="47"/>
      <c r="R26" s="44"/>
      <c r="S26" s="44"/>
      <c r="T26" s="44"/>
    </row>
    <row r="27" spans="1:20" x14ac:dyDescent="0.25">
      <c r="A27" s="56">
        <v>43902</v>
      </c>
      <c r="B27" s="58">
        <v>0</v>
      </c>
      <c r="C27" s="58">
        <v>2</v>
      </c>
      <c r="D27" s="52" t="s">
        <v>92</v>
      </c>
      <c r="E27" s="47"/>
      <c r="F27" s="47"/>
      <c r="G27" s="55"/>
      <c r="H27" s="55"/>
      <c r="I27" s="47"/>
      <c r="J27" s="50"/>
      <c r="K27" s="47"/>
      <c r="L27" s="50"/>
      <c r="M27" s="50"/>
      <c r="N27" s="44"/>
      <c r="O27" s="44"/>
      <c r="P27" s="47"/>
      <c r="Q27" s="47"/>
      <c r="R27" s="44"/>
      <c r="S27" s="44"/>
      <c r="T27" s="44"/>
    </row>
    <row r="28" spans="1:20" x14ac:dyDescent="0.25">
      <c r="A28" s="56">
        <v>43903</v>
      </c>
      <c r="B28" s="58">
        <v>0</v>
      </c>
      <c r="C28" s="58">
        <v>1</v>
      </c>
      <c r="D28" s="52" t="s">
        <v>74</v>
      </c>
      <c r="E28" s="47"/>
      <c r="F28" s="47"/>
      <c r="G28" s="55"/>
      <c r="H28" s="55"/>
      <c r="I28" s="47"/>
      <c r="J28" s="50"/>
      <c r="K28" s="47"/>
      <c r="L28" s="50"/>
      <c r="M28" s="50"/>
      <c r="N28" s="44"/>
      <c r="O28" s="44"/>
      <c r="P28" s="47"/>
      <c r="Q28" s="47"/>
      <c r="R28" s="44"/>
      <c r="S28" s="44"/>
      <c r="T28" s="44"/>
    </row>
    <row r="29" spans="1:20" x14ac:dyDescent="0.25">
      <c r="A29" s="56">
        <v>43907</v>
      </c>
      <c r="B29" s="58">
        <v>0</v>
      </c>
      <c r="C29" s="58">
        <v>1</v>
      </c>
      <c r="D29" s="52" t="s">
        <v>93</v>
      </c>
      <c r="E29" s="47" t="s">
        <v>49</v>
      </c>
      <c r="F29" s="47"/>
      <c r="G29" s="55"/>
      <c r="H29" s="55"/>
      <c r="I29" s="47"/>
      <c r="J29" s="50"/>
      <c r="K29" s="47"/>
      <c r="L29" s="50"/>
      <c r="M29" s="50"/>
      <c r="N29" s="44"/>
      <c r="O29" s="44"/>
      <c r="P29" s="47"/>
      <c r="Q29" s="47"/>
      <c r="R29" s="44"/>
      <c r="S29" s="44"/>
      <c r="T29" s="44"/>
    </row>
    <row r="30" spans="1:20" x14ac:dyDescent="0.25">
      <c r="A30" s="56">
        <v>43908</v>
      </c>
      <c r="B30" s="58">
        <v>1</v>
      </c>
      <c r="C30" s="58">
        <v>0</v>
      </c>
      <c r="D30" s="52" t="s">
        <v>94</v>
      </c>
      <c r="E30" s="58" t="s">
        <v>77</v>
      </c>
      <c r="F30" s="47"/>
      <c r="G30" s="55"/>
      <c r="H30" s="55"/>
      <c r="I30" s="47"/>
      <c r="J30" s="50"/>
      <c r="K30" s="47"/>
      <c r="L30" s="50"/>
      <c r="M30" s="50"/>
      <c r="N30" s="44"/>
      <c r="O30" s="44"/>
      <c r="P30" s="47"/>
      <c r="Q30" s="47"/>
      <c r="R30" s="44"/>
      <c r="S30" s="44"/>
      <c r="T30" s="44"/>
    </row>
    <row r="31" spans="1:20" x14ac:dyDescent="0.25">
      <c r="A31" s="56">
        <v>43913</v>
      </c>
      <c r="B31" s="58">
        <v>1</v>
      </c>
      <c r="C31" s="47">
        <v>0</v>
      </c>
      <c r="D31" s="52" t="s">
        <v>74</v>
      </c>
      <c r="E31" s="47"/>
      <c r="F31" s="47"/>
      <c r="G31" s="55"/>
      <c r="H31" s="55"/>
      <c r="I31" s="47"/>
      <c r="J31" s="50"/>
      <c r="K31" s="47"/>
      <c r="L31" s="50"/>
      <c r="M31" s="50"/>
      <c r="N31" s="44"/>
      <c r="O31" s="44"/>
      <c r="P31" s="47"/>
      <c r="Q31" s="47"/>
      <c r="R31" s="44"/>
      <c r="S31" s="44"/>
      <c r="T31" s="44"/>
    </row>
    <row r="32" spans="1:20" x14ac:dyDescent="0.25">
      <c r="A32" s="56">
        <v>43934</v>
      </c>
      <c r="B32" s="58">
        <v>1</v>
      </c>
      <c r="C32" s="58">
        <v>1</v>
      </c>
      <c r="D32" s="52" t="s">
        <v>74</v>
      </c>
      <c r="E32" s="47"/>
      <c r="F32" s="47"/>
      <c r="G32" s="55"/>
      <c r="H32" s="55"/>
      <c r="I32" s="47"/>
      <c r="J32" s="50"/>
      <c r="K32" s="47"/>
      <c r="L32" s="50"/>
      <c r="M32" s="50"/>
      <c r="N32" s="44"/>
      <c r="O32" s="44"/>
      <c r="P32" s="47"/>
      <c r="Q32" s="47"/>
      <c r="R32" s="44"/>
      <c r="S32" s="44"/>
      <c r="T32" s="44"/>
    </row>
    <row r="33" spans="1:20" x14ac:dyDescent="0.25">
      <c r="A33" s="56">
        <v>43941</v>
      </c>
      <c r="B33" s="58">
        <v>0</v>
      </c>
      <c r="C33" s="47">
        <v>5</v>
      </c>
      <c r="D33" s="52" t="s">
        <v>95</v>
      </c>
      <c r="E33" s="47"/>
      <c r="F33" s="47"/>
      <c r="G33" s="55"/>
      <c r="H33" s="55"/>
      <c r="I33" s="47"/>
      <c r="J33" s="50"/>
      <c r="K33" s="47"/>
      <c r="L33" s="50"/>
      <c r="M33" s="50"/>
      <c r="N33" s="44"/>
      <c r="O33" s="44"/>
      <c r="P33" s="47"/>
      <c r="Q33" s="47"/>
      <c r="R33" s="44"/>
      <c r="S33" s="44"/>
      <c r="T33" s="44"/>
    </row>
    <row r="34" spans="1:20" x14ac:dyDescent="0.25">
      <c r="A34" s="44"/>
      <c r="B34" s="54"/>
      <c r="C34" s="47"/>
      <c r="D34" s="52"/>
      <c r="E34" s="47"/>
      <c r="F34" s="47"/>
      <c r="G34" s="55"/>
      <c r="H34" s="55"/>
      <c r="I34" s="47"/>
      <c r="J34" s="50"/>
      <c r="K34" s="47"/>
      <c r="L34" s="50"/>
      <c r="M34" s="50"/>
      <c r="N34" s="44"/>
      <c r="O34" s="44"/>
      <c r="P34" s="47"/>
      <c r="Q34" s="47"/>
      <c r="R34" s="44"/>
      <c r="S34" s="44"/>
      <c r="T34" s="44"/>
    </row>
    <row r="35" spans="1:20" x14ac:dyDescent="0.25">
      <c r="A35" s="44"/>
      <c r="B35" s="54"/>
      <c r="C35" s="47"/>
      <c r="D35" s="52"/>
      <c r="E35" s="47"/>
      <c r="F35" s="47"/>
      <c r="G35" s="55"/>
      <c r="H35" s="55"/>
      <c r="I35" s="47"/>
      <c r="J35" s="50"/>
      <c r="K35" s="47"/>
      <c r="L35" s="50"/>
      <c r="M35" s="50"/>
      <c r="N35" s="44"/>
      <c r="O35" s="44"/>
      <c r="P35" s="47"/>
      <c r="Q35" s="47"/>
      <c r="R35" s="44"/>
      <c r="S35" s="44"/>
      <c r="T35" s="44"/>
    </row>
    <row r="36" spans="1:20" x14ac:dyDescent="0.25">
      <c r="A36" s="44"/>
      <c r="B36" s="54"/>
      <c r="C36" s="47"/>
      <c r="D36" s="52"/>
      <c r="E36" s="47"/>
      <c r="F36" s="47"/>
      <c r="G36" s="55"/>
      <c r="H36" s="55"/>
      <c r="I36" s="47"/>
      <c r="J36" s="50"/>
      <c r="K36" s="47"/>
      <c r="L36" s="50"/>
      <c r="M36" s="50"/>
      <c r="N36" s="44"/>
      <c r="O36" s="44"/>
      <c r="P36" s="47"/>
      <c r="Q36" s="47"/>
      <c r="R36" s="44"/>
      <c r="S36" s="44"/>
      <c r="T36" s="44"/>
    </row>
    <row r="37" spans="1:20" x14ac:dyDescent="0.25">
      <c r="A37" s="44"/>
      <c r="B37" s="54"/>
      <c r="C37" s="47"/>
      <c r="D37" s="52"/>
      <c r="E37" s="47"/>
      <c r="F37" s="47"/>
      <c r="G37" s="50"/>
      <c r="H37" s="50"/>
      <c r="I37" s="47"/>
      <c r="J37" s="50"/>
      <c r="K37" s="47"/>
      <c r="L37" s="50"/>
      <c r="M37" s="50"/>
      <c r="N37" s="47"/>
      <c r="O37" s="47"/>
      <c r="P37" s="47"/>
      <c r="Q37" s="47"/>
      <c r="R37" s="44"/>
      <c r="S37" s="47"/>
      <c r="T37" s="44"/>
    </row>
    <row r="38" spans="1:20" x14ac:dyDescent="0.25">
      <c r="A38" s="44"/>
      <c r="B38" s="54"/>
      <c r="C38" s="47"/>
      <c r="D38" s="52"/>
      <c r="E38" s="47"/>
      <c r="F38" s="47"/>
      <c r="G38" s="50"/>
      <c r="H38" s="50"/>
      <c r="I38" s="47"/>
      <c r="J38" s="50"/>
      <c r="K38" s="47"/>
      <c r="L38" s="50"/>
      <c r="M38" s="50"/>
      <c r="N38" s="47"/>
      <c r="O38" s="47"/>
      <c r="P38" s="47"/>
      <c r="Q38" s="47"/>
      <c r="R38" s="44"/>
      <c r="S38" s="47"/>
      <c r="T38" s="44"/>
    </row>
    <row r="39" spans="1:20" x14ac:dyDescent="0.25">
      <c r="A39" s="44"/>
      <c r="B39" s="51"/>
      <c r="C39" s="47"/>
      <c r="D39" s="52"/>
      <c r="E39" s="47"/>
      <c r="F39" s="44"/>
      <c r="G39" s="55"/>
      <c r="H39" s="55"/>
      <c r="I39" s="47"/>
      <c r="J39" s="50"/>
      <c r="K39" s="47"/>
      <c r="L39" s="50"/>
      <c r="M39" s="50"/>
      <c r="N39" s="44"/>
      <c r="O39" s="44"/>
      <c r="P39" s="47"/>
      <c r="Q39" s="47"/>
      <c r="R39" s="44"/>
      <c r="S39" s="47"/>
      <c r="T39" s="44"/>
    </row>
    <row r="40" spans="1:20" x14ac:dyDescent="0.25">
      <c r="A40" s="44"/>
      <c r="B40" s="51"/>
      <c r="C40" s="47"/>
      <c r="D40" s="52"/>
      <c r="E40" s="47"/>
      <c r="F40" s="44"/>
      <c r="G40" s="55"/>
      <c r="H40" s="55"/>
      <c r="I40" s="47"/>
      <c r="J40" s="50"/>
      <c r="K40" s="47"/>
      <c r="L40" s="50"/>
      <c r="M40" s="50"/>
      <c r="N40" s="44"/>
      <c r="O40" s="44"/>
      <c r="P40" s="47"/>
      <c r="Q40" s="47"/>
      <c r="R40" s="44"/>
      <c r="S40" s="47"/>
      <c r="T40" s="44"/>
    </row>
    <row r="41" spans="1:20" x14ac:dyDescent="0.25">
      <c r="A41" s="44"/>
      <c r="B41" s="51"/>
      <c r="C41" s="47"/>
      <c r="D41" s="52"/>
      <c r="E41" s="47"/>
      <c r="F41" s="44"/>
      <c r="G41" s="55"/>
      <c r="H41" s="55"/>
      <c r="I41" s="47"/>
      <c r="J41" s="50"/>
      <c r="K41" s="47"/>
      <c r="L41" s="50"/>
      <c r="M41" s="50"/>
      <c r="N41" s="44"/>
      <c r="O41" s="44"/>
      <c r="P41" s="47"/>
      <c r="Q41" s="47"/>
      <c r="R41" s="44"/>
      <c r="S41" s="47"/>
      <c r="T41" s="44"/>
    </row>
    <row r="42" spans="1:20" x14ac:dyDescent="0.25">
      <c r="A42" s="44"/>
      <c r="B42" s="51"/>
      <c r="C42" s="47"/>
      <c r="D42" s="52"/>
      <c r="E42" s="47"/>
      <c r="F42" s="44"/>
      <c r="G42" s="55"/>
      <c r="H42" s="55"/>
      <c r="I42" s="47"/>
      <c r="J42" s="50"/>
      <c r="K42" s="47"/>
      <c r="L42" s="50"/>
      <c r="M42" s="50"/>
      <c r="N42" s="44"/>
      <c r="O42" s="44"/>
      <c r="P42" s="47"/>
      <c r="Q42" s="47"/>
      <c r="R42" s="44"/>
      <c r="S42" s="47"/>
      <c r="T42" s="44"/>
    </row>
    <row r="43" spans="1:20" x14ac:dyDescent="0.25">
      <c r="A43" s="44"/>
      <c r="B43" s="51"/>
      <c r="C43" s="47"/>
      <c r="D43" s="52"/>
      <c r="E43" s="47"/>
      <c r="F43" s="44"/>
      <c r="G43" s="55"/>
      <c r="H43" s="55"/>
      <c r="I43" s="47"/>
      <c r="J43" s="50"/>
      <c r="K43" s="47"/>
      <c r="L43" s="50"/>
      <c r="M43" s="50"/>
      <c r="N43" s="44"/>
      <c r="O43" s="44"/>
      <c r="P43" s="47"/>
      <c r="Q43" s="47"/>
      <c r="R43" s="44"/>
      <c r="S43" s="47"/>
      <c r="T43" s="44"/>
    </row>
    <row r="44" spans="1:20" x14ac:dyDescent="0.25">
      <c r="A44" s="44"/>
      <c r="B44" s="51"/>
      <c r="C44" s="47"/>
      <c r="D44" s="52"/>
      <c r="E44" s="47"/>
      <c r="F44" s="44"/>
      <c r="G44" s="55"/>
      <c r="H44" s="55"/>
      <c r="I44" s="47"/>
      <c r="J44" s="50"/>
      <c r="K44" s="47"/>
      <c r="L44" s="50"/>
      <c r="M44" s="50"/>
      <c r="N44" s="44"/>
      <c r="O44" s="44"/>
      <c r="P44" s="47"/>
      <c r="Q44" s="47"/>
      <c r="R44" s="44"/>
      <c r="S44" s="47"/>
      <c r="T44" s="44"/>
    </row>
    <row r="45" spans="1:20" x14ac:dyDescent="0.25">
      <c r="A45" s="44"/>
      <c r="B45" s="51"/>
      <c r="C45" s="47"/>
      <c r="D45" s="52"/>
      <c r="E45" s="47"/>
      <c r="F45" s="44"/>
      <c r="G45" s="55"/>
      <c r="H45" s="55"/>
      <c r="I45" s="47"/>
      <c r="J45" s="50"/>
      <c r="K45" s="47"/>
      <c r="L45" s="50"/>
      <c r="M45" s="50"/>
      <c r="N45" s="44"/>
      <c r="O45" s="44"/>
      <c r="P45" s="47"/>
      <c r="Q45" s="47"/>
      <c r="R45" s="44"/>
      <c r="S45" s="47"/>
      <c r="T45" s="44"/>
    </row>
    <row r="46" spans="1:20" x14ac:dyDescent="0.25">
      <c r="A46" s="44"/>
      <c r="B46" s="51"/>
      <c r="C46" s="47"/>
      <c r="D46" s="52"/>
      <c r="E46" s="47"/>
      <c r="F46" s="44"/>
      <c r="G46" s="55"/>
      <c r="H46" s="55"/>
      <c r="I46" s="47"/>
      <c r="J46" s="50"/>
      <c r="K46" s="47"/>
      <c r="L46" s="50"/>
      <c r="M46" s="50"/>
      <c r="N46" s="44"/>
      <c r="O46" s="44"/>
      <c r="P46" s="47"/>
      <c r="Q46" s="47"/>
      <c r="R46" s="44"/>
      <c r="S46" s="47"/>
      <c r="T46" s="44"/>
    </row>
    <row r="47" spans="1:20" x14ac:dyDescent="0.25">
      <c r="A47" s="44"/>
      <c r="B47" s="51"/>
      <c r="C47" s="47"/>
      <c r="D47" s="52"/>
      <c r="E47" s="47"/>
      <c r="F47" s="44"/>
      <c r="G47" s="55"/>
      <c r="H47" s="55"/>
      <c r="I47" s="47"/>
      <c r="J47" s="50"/>
      <c r="K47" s="47"/>
      <c r="L47" s="50"/>
      <c r="M47" s="50"/>
      <c r="N47" s="44"/>
      <c r="O47" s="44"/>
      <c r="P47" s="47"/>
      <c r="Q47" s="47"/>
      <c r="R47" s="44"/>
      <c r="S47" s="47"/>
      <c r="T47" s="44"/>
    </row>
    <row r="48" spans="1:20" x14ac:dyDescent="0.25">
      <c r="A48" s="44"/>
      <c r="B48" s="51"/>
      <c r="C48" s="47"/>
      <c r="D48" s="52"/>
      <c r="E48" s="47"/>
      <c r="F48" s="44"/>
      <c r="G48" s="55"/>
      <c r="H48" s="55"/>
      <c r="I48" s="47"/>
      <c r="J48" s="50"/>
      <c r="K48" s="47"/>
      <c r="L48" s="50"/>
      <c r="M48" s="50"/>
      <c r="N48" s="44"/>
      <c r="O48" s="44"/>
      <c r="P48" s="47"/>
      <c r="Q48" s="47"/>
      <c r="R48" s="44"/>
      <c r="S48" s="47"/>
      <c r="T48" s="44"/>
    </row>
    <row r="49" spans="1:20" x14ac:dyDescent="0.25">
      <c r="A49" s="44"/>
      <c r="B49" s="54"/>
      <c r="C49" s="47"/>
      <c r="D49" s="52"/>
      <c r="E49" s="47"/>
      <c r="F49" s="47"/>
      <c r="G49" s="55"/>
      <c r="H49" s="55"/>
      <c r="I49" s="47"/>
      <c r="J49" s="50"/>
      <c r="K49" s="47"/>
      <c r="L49" s="50"/>
      <c r="M49" s="50"/>
      <c r="N49" s="44"/>
      <c r="O49" s="44"/>
      <c r="P49" s="47"/>
      <c r="Q49" s="47"/>
      <c r="R49" s="44"/>
      <c r="S49" s="44"/>
      <c r="T49" s="44"/>
    </row>
    <row r="50" spans="1:20" x14ac:dyDescent="0.25">
      <c r="A50" s="44"/>
      <c r="B50" s="54"/>
      <c r="C50" s="47"/>
      <c r="D50" s="52"/>
      <c r="E50" s="47"/>
      <c r="F50" s="47"/>
      <c r="G50" s="55"/>
      <c r="H50" s="55"/>
      <c r="I50" s="47"/>
      <c r="J50" s="50"/>
      <c r="K50" s="47"/>
      <c r="L50" s="50"/>
      <c r="M50" s="50"/>
      <c r="N50" s="44"/>
      <c r="O50" s="44"/>
      <c r="P50" s="47"/>
      <c r="Q50" s="47"/>
      <c r="R50" s="44"/>
      <c r="S50" s="44"/>
      <c r="T50" s="44"/>
    </row>
    <row r="51" spans="1:20" x14ac:dyDescent="0.25">
      <c r="A51" s="44"/>
      <c r="B51" s="54"/>
      <c r="C51" s="47"/>
      <c r="D51" s="52"/>
      <c r="E51" s="47"/>
      <c r="F51" s="47"/>
      <c r="G51" s="55"/>
      <c r="H51" s="55"/>
      <c r="I51" s="47"/>
      <c r="J51" s="50"/>
      <c r="K51" s="47"/>
      <c r="L51" s="50"/>
      <c r="M51" s="50"/>
      <c r="N51" s="44"/>
      <c r="O51" s="44"/>
      <c r="P51" s="47"/>
      <c r="Q51" s="47"/>
      <c r="R51" s="44"/>
      <c r="S51" s="44"/>
      <c r="T51" s="44"/>
    </row>
    <row r="52" spans="1:20" x14ac:dyDescent="0.25">
      <c r="A52" s="44"/>
      <c r="B52" s="54"/>
      <c r="C52" s="47"/>
      <c r="D52" s="52"/>
      <c r="E52" s="47"/>
      <c r="F52" s="47"/>
      <c r="G52" s="50"/>
      <c r="H52" s="50"/>
      <c r="I52" s="47"/>
      <c r="J52" s="50"/>
      <c r="K52" s="47"/>
      <c r="L52" s="50"/>
      <c r="M52" s="50"/>
      <c r="N52" s="47"/>
      <c r="O52" s="47"/>
      <c r="P52" s="47"/>
      <c r="Q52" s="47"/>
      <c r="R52" s="44"/>
      <c r="S52" s="47"/>
      <c r="T52" s="44"/>
    </row>
    <row r="53" spans="1:20" x14ac:dyDescent="0.25">
      <c r="A53" s="44"/>
      <c r="B53" s="54"/>
      <c r="C53" s="47"/>
      <c r="D53" s="52"/>
      <c r="E53" s="47"/>
      <c r="F53" s="47"/>
      <c r="G53" s="55"/>
      <c r="H53" s="55"/>
      <c r="I53" s="47"/>
      <c r="J53" s="50"/>
      <c r="K53" s="47"/>
      <c r="L53" s="50"/>
      <c r="M53" s="50"/>
      <c r="N53" s="44"/>
      <c r="O53" s="44"/>
      <c r="P53" s="47"/>
      <c r="Q53" s="47"/>
      <c r="R53" s="44"/>
      <c r="S53" s="44"/>
      <c r="T53" s="44"/>
    </row>
    <row r="54" spans="1:20" x14ac:dyDescent="0.25">
      <c r="A54" s="44"/>
      <c r="B54" s="51"/>
      <c r="C54" s="47"/>
      <c r="D54" s="52"/>
      <c r="E54" s="47"/>
      <c r="F54" s="44"/>
      <c r="G54" s="55"/>
      <c r="H54" s="55"/>
      <c r="I54" s="47"/>
      <c r="J54" s="50"/>
      <c r="K54" s="47"/>
      <c r="L54" s="50"/>
      <c r="M54" s="50"/>
      <c r="N54" s="44"/>
      <c r="O54" s="44"/>
      <c r="P54" s="47"/>
      <c r="Q54" s="47"/>
      <c r="R54" s="44"/>
      <c r="S54" s="47"/>
      <c r="T54" s="44"/>
    </row>
    <row r="55" spans="1:20" x14ac:dyDescent="0.25">
      <c r="A55" s="44"/>
      <c r="B55" s="54"/>
      <c r="C55" s="47"/>
      <c r="D55" s="52"/>
      <c r="E55" s="47"/>
      <c r="F55" s="47"/>
      <c r="G55" s="44"/>
      <c r="H55" s="44"/>
      <c r="I55" s="47"/>
      <c r="J55" s="50"/>
      <c r="K55" s="47"/>
      <c r="L55" s="50"/>
      <c r="M55" s="50"/>
      <c r="N55" s="44"/>
      <c r="O55" s="44"/>
      <c r="P55" s="47"/>
      <c r="Q55" s="47"/>
      <c r="R55" s="44"/>
      <c r="S55" s="44"/>
      <c r="T55" s="44"/>
    </row>
    <row r="56" spans="1:20" x14ac:dyDescent="0.25">
      <c r="A56" s="44"/>
      <c r="B56" s="54"/>
      <c r="C56" s="47"/>
      <c r="D56" s="52"/>
      <c r="E56" s="47"/>
      <c r="F56" s="47"/>
      <c r="G56" s="44"/>
      <c r="H56" s="44"/>
      <c r="I56" s="47"/>
      <c r="J56" s="50"/>
      <c r="K56" s="47"/>
      <c r="L56" s="50"/>
      <c r="M56" s="50"/>
      <c r="N56" s="44"/>
      <c r="O56" s="44"/>
      <c r="P56" s="47"/>
      <c r="Q56" s="47"/>
      <c r="R56" s="44"/>
      <c r="S56" s="44"/>
      <c r="T56" s="44"/>
    </row>
    <row r="57" spans="1:20" x14ac:dyDescent="0.25">
      <c r="A57" s="44"/>
      <c r="B57" s="54"/>
      <c r="C57" s="47"/>
      <c r="D57" s="52"/>
      <c r="E57" s="47"/>
      <c r="F57" s="47"/>
      <c r="G57" s="50"/>
      <c r="H57" s="50"/>
      <c r="I57" s="47"/>
      <c r="J57" s="50"/>
      <c r="K57" s="47"/>
      <c r="L57" s="50"/>
      <c r="M57" s="50"/>
      <c r="N57" s="47"/>
      <c r="O57" s="47"/>
      <c r="P57" s="47"/>
      <c r="Q57" s="47"/>
      <c r="R57" s="44"/>
      <c r="S57" s="47"/>
      <c r="T57" s="47"/>
    </row>
    <row r="58" spans="1:20" x14ac:dyDescent="0.25">
      <c r="A58" s="44"/>
      <c r="B58" s="51"/>
      <c r="C58" s="47"/>
      <c r="D58" s="52"/>
      <c r="E58" s="47"/>
      <c r="F58" s="44"/>
      <c r="G58" s="55"/>
      <c r="H58" s="55"/>
      <c r="I58" s="47"/>
      <c r="J58" s="50"/>
      <c r="K58" s="47"/>
      <c r="L58" s="50"/>
      <c r="M58" s="44"/>
      <c r="N58" s="44"/>
      <c r="O58" s="44"/>
      <c r="P58" s="47"/>
      <c r="Q58" s="47"/>
      <c r="R58" s="44"/>
      <c r="S58" s="47"/>
      <c r="T58" s="47"/>
    </row>
    <row r="59" spans="1:20" x14ac:dyDescent="0.25">
      <c r="A59" s="44"/>
      <c r="B59" s="51"/>
      <c r="C59" s="47"/>
      <c r="D59" s="52"/>
      <c r="E59" s="47"/>
      <c r="F59" s="44"/>
      <c r="G59" s="55"/>
      <c r="H59" s="55"/>
      <c r="I59" s="47"/>
      <c r="J59" s="50"/>
      <c r="K59" s="47"/>
      <c r="L59" s="50"/>
      <c r="M59" s="50"/>
      <c r="N59" s="44"/>
      <c r="O59" s="44"/>
      <c r="P59" s="47"/>
      <c r="Q59" s="47"/>
      <c r="R59" s="44"/>
      <c r="S59" s="47"/>
      <c r="T59" s="47"/>
    </row>
    <row r="60" spans="1:20" x14ac:dyDescent="0.25">
      <c r="A60" s="44"/>
      <c r="B60" s="51"/>
      <c r="C60" s="47"/>
      <c r="D60" s="52"/>
      <c r="E60" s="47"/>
      <c r="F60" s="44"/>
      <c r="G60" s="55"/>
      <c r="H60" s="55"/>
      <c r="I60" s="47"/>
      <c r="J60" s="50"/>
      <c r="K60" s="47"/>
      <c r="L60" s="50"/>
      <c r="M60" s="50"/>
      <c r="N60" s="44"/>
      <c r="O60" s="44"/>
      <c r="P60" s="47"/>
      <c r="Q60" s="47"/>
      <c r="R60" s="44"/>
      <c r="S60" s="47"/>
      <c r="T60" s="47"/>
    </row>
    <row r="61" spans="1:20" x14ac:dyDescent="0.25">
      <c r="A61" s="44"/>
      <c r="B61" s="54"/>
      <c r="C61" s="47"/>
      <c r="D61" s="52"/>
      <c r="E61" s="47"/>
      <c r="F61" s="47"/>
      <c r="G61" s="55"/>
      <c r="H61" s="55"/>
      <c r="I61" s="47"/>
      <c r="J61" s="50"/>
      <c r="K61" s="47"/>
      <c r="L61" s="50"/>
      <c r="M61" s="44"/>
      <c r="N61" s="44"/>
      <c r="O61" s="44"/>
      <c r="P61" s="47"/>
      <c r="Q61" s="47"/>
      <c r="R61" s="44"/>
      <c r="S61" s="44"/>
      <c r="T61" s="44"/>
    </row>
    <row r="62" spans="1:20" x14ac:dyDescent="0.25">
      <c r="A62" s="44"/>
      <c r="B62" s="54"/>
      <c r="C62" s="47"/>
      <c r="D62" s="52"/>
      <c r="E62" s="47"/>
      <c r="F62" s="47"/>
      <c r="G62" s="55"/>
      <c r="H62" s="55"/>
      <c r="I62" s="47"/>
      <c r="J62" s="50"/>
      <c r="K62" s="47"/>
      <c r="L62" s="50"/>
      <c r="M62" s="50"/>
      <c r="N62" s="44"/>
      <c r="O62" s="44"/>
      <c r="P62" s="47"/>
      <c r="Q62" s="47"/>
      <c r="R62" s="44"/>
      <c r="S62" s="44"/>
      <c r="T62" s="44"/>
    </row>
    <row r="63" spans="1:20" x14ac:dyDescent="0.25">
      <c r="A63" s="44"/>
      <c r="B63" s="54"/>
      <c r="C63" s="47"/>
      <c r="D63" s="52"/>
      <c r="E63" s="47"/>
      <c r="F63" s="47"/>
      <c r="G63" s="55"/>
      <c r="H63" s="55"/>
      <c r="I63" s="47"/>
      <c r="J63" s="50"/>
      <c r="K63" s="47"/>
      <c r="L63" s="50"/>
      <c r="M63" s="44"/>
      <c r="N63" s="44"/>
      <c r="O63" s="44"/>
      <c r="P63" s="47"/>
      <c r="Q63" s="47"/>
      <c r="R63" s="44"/>
      <c r="S63" s="44"/>
      <c r="T63" s="44"/>
    </row>
    <row r="64" spans="1:20" x14ac:dyDescent="0.25">
      <c r="A64" s="44"/>
      <c r="B64" s="54"/>
      <c r="C64" s="47"/>
      <c r="D64" s="52"/>
      <c r="E64" s="47"/>
      <c r="F64" s="47"/>
      <c r="G64" s="55"/>
      <c r="H64" s="55"/>
      <c r="I64" s="47"/>
      <c r="J64" s="50"/>
      <c r="K64" s="47"/>
      <c r="L64" s="50"/>
      <c r="M64" s="44"/>
      <c r="N64" s="44"/>
      <c r="O64" s="44"/>
      <c r="P64" s="47"/>
      <c r="Q64" s="47"/>
      <c r="R64" s="44"/>
      <c r="S64" s="44"/>
      <c r="T64" s="44"/>
    </row>
    <row r="65" spans="1:20" x14ac:dyDescent="0.25">
      <c r="A65" s="44"/>
      <c r="B65" s="54"/>
      <c r="C65" s="47"/>
      <c r="D65" s="52"/>
      <c r="E65" s="47"/>
      <c r="F65" s="47"/>
      <c r="G65" s="44"/>
      <c r="H65" s="44"/>
      <c r="I65" s="47"/>
      <c r="J65" s="50"/>
      <c r="K65" s="47"/>
      <c r="L65" s="50"/>
      <c r="M65" s="50"/>
      <c r="N65" s="44"/>
      <c r="O65" s="44"/>
      <c r="P65" s="47"/>
      <c r="Q65" s="47"/>
      <c r="R65" s="44"/>
      <c r="S65" s="44"/>
      <c r="T65" s="44"/>
    </row>
    <row r="66" spans="1:20" x14ac:dyDescent="0.25">
      <c r="A66" s="44"/>
      <c r="B66" s="54"/>
      <c r="C66" s="47"/>
      <c r="D66" s="52"/>
      <c r="E66" s="47"/>
      <c r="F66" s="47"/>
      <c r="G66" s="44"/>
      <c r="H66" s="44"/>
      <c r="I66" s="47"/>
      <c r="J66" s="50"/>
      <c r="K66" s="47"/>
      <c r="L66" s="50"/>
      <c r="M66" s="50"/>
      <c r="N66" s="44"/>
      <c r="O66" s="44"/>
      <c r="P66" s="47"/>
      <c r="Q66" s="47"/>
      <c r="R66" s="44"/>
      <c r="S66" s="44"/>
      <c r="T66" s="44"/>
    </row>
    <row r="67" spans="1:20" x14ac:dyDescent="0.25">
      <c r="A67" s="44"/>
      <c r="B67" s="54"/>
      <c r="C67" s="47"/>
      <c r="D67" s="52"/>
      <c r="E67" s="47"/>
      <c r="F67" s="47"/>
      <c r="G67" s="44"/>
      <c r="H67" s="44"/>
      <c r="I67" s="47"/>
      <c r="J67" s="50"/>
      <c r="K67" s="47"/>
      <c r="L67" s="50"/>
      <c r="M67" s="50"/>
      <c r="N67" s="44"/>
      <c r="O67" s="44"/>
      <c r="P67" s="47"/>
      <c r="Q67" s="47"/>
      <c r="R67" s="44"/>
      <c r="S67" s="44"/>
      <c r="T67" s="44"/>
    </row>
    <row r="68" spans="1:20" x14ac:dyDescent="0.25">
      <c r="A68" s="44"/>
      <c r="B68" s="54"/>
      <c r="C68" s="47"/>
      <c r="D68" s="52"/>
      <c r="E68" s="47"/>
      <c r="F68" s="47"/>
      <c r="G68" s="44"/>
      <c r="H68" s="44"/>
      <c r="I68" s="47"/>
      <c r="J68" s="50"/>
      <c r="K68" s="47"/>
      <c r="L68" s="50"/>
      <c r="M68" s="44"/>
      <c r="N68" s="44"/>
      <c r="O68" s="44"/>
      <c r="P68" s="47"/>
      <c r="Q68" s="47"/>
      <c r="R68" s="44"/>
      <c r="S68" s="44"/>
      <c r="T68" s="44"/>
    </row>
    <row r="69" spans="1:20" x14ac:dyDescent="0.25">
      <c r="A69" s="44"/>
      <c r="B69" s="54"/>
      <c r="C69" s="47"/>
      <c r="D69" s="52"/>
      <c r="E69" s="47"/>
      <c r="F69" s="47"/>
      <c r="G69" s="44"/>
      <c r="H69" s="44"/>
      <c r="I69" s="47"/>
      <c r="J69" s="50"/>
      <c r="K69" s="47"/>
      <c r="L69" s="50"/>
      <c r="M69" s="44"/>
      <c r="N69" s="44"/>
      <c r="O69" s="44"/>
      <c r="P69" s="47"/>
      <c r="Q69" s="47"/>
      <c r="R69" s="44"/>
      <c r="S69" s="44"/>
      <c r="T69" s="44"/>
    </row>
    <row r="70" spans="1:20" x14ac:dyDescent="0.25">
      <c r="A70" s="44"/>
      <c r="B70" s="54"/>
      <c r="C70" s="47"/>
      <c r="D70" s="52"/>
      <c r="E70" s="47"/>
      <c r="F70" s="47"/>
      <c r="G70" s="44"/>
      <c r="H70" s="44"/>
      <c r="I70" s="47"/>
      <c r="J70" s="50"/>
      <c r="K70" s="47"/>
      <c r="L70" s="50"/>
      <c r="M70" s="44"/>
      <c r="N70" s="44"/>
      <c r="O70" s="44"/>
      <c r="P70" s="47"/>
      <c r="Q70" s="47"/>
      <c r="R70" s="44"/>
      <c r="S70" s="44"/>
      <c r="T70" s="44"/>
    </row>
    <row r="71" spans="1:20" x14ac:dyDescent="0.25">
      <c r="A71" s="44"/>
      <c r="B71" s="54"/>
      <c r="C71" s="47"/>
      <c r="D71" s="52"/>
      <c r="E71" s="47"/>
      <c r="F71" s="47"/>
      <c r="G71" s="44"/>
      <c r="H71" s="44"/>
      <c r="I71" s="47"/>
      <c r="J71" s="50"/>
      <c r="K71" s="47"/>
      <c r="L71" s="50"/>
      <c r="M71" s="50"/>
      <c r="N71" s="44"/>
      <c r="O71" s="44"/>
      <c r="P71" s="47"/>
      <c r="Q71" s="47"/>
      <c r="R71" s="44"/>
      <c r="S71" s="44"/>
      <c r="T71" s="44"/>
    </row>
    <row r="72" spans="1:20" x14ac:dyDescent="0.25">
      <c r="A72" s="44"/>
      <c r="B72" s="54"/>
      <c r="C72" s="47"/>
      <c r="D72" s="52"/>
      <c r="E72" s="47"/>
      <c r="F72" s="47"/>
      <c r="G72" s="44"/>
      <c r="H72" s="44"/>
      <c r="I72" s="47"/>
      <c r="J72" s="50"/>
      <c r="K72" s="47"/>
      <c r="L72" s="50"/>
      <c r="M72" s="50"/>
      <c r="N72" s="44"/>
      <c r="O72" s="44"/>
      <c r="P72" s="47"/>
      <c r="Q72" s="47"/>
      <c r="R72" s="44"/>
      <c r="S72" s="44"/>
      <c r="T72" s="44"/>
    </row>
  </sheetData>
  <mergeCells count="4">
    <mergeCell ref="B3:C3"/>
    <mergeCell ref="D3:E3"/>
    <mergeCell ref="B19:C19"/>
    <mergeCell ref="D19:E1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371A-CB0E-474E-A4C7-805136B0AFDE}">
  <dimension ref="A1:Q44"/>
  <sheetViews>
    <sheetView zoomScale="90" zoomScaleNormal="90" workbookViewId="0">
      <selection activeCell="R10" sqref="R10"/>
    </sheetView>
  </sheetViews>
  <sheetFormatPr defaultRowHeight="15" x14ac:dyDescent="0.25"/>
  <cols>
    <col min="1" max="1" width="12.7109375" customWidth="1"/>
    <col min="8" max="8" width="11.42578125" customWidth="1"/>
    <col min="9" max="9" width="10.5703125" customWidth="1"/>
  </cols>
  <sheetData>
    <row r="1" spans="1:17" ht="18.75" x14ac:dyDescent="0.3">
      <c r="A1" s="64" t="s">
        <v>43</v>
      </c>
      <c r="B1" s="30"/>
      <c r="C1" s="30"/>
      <c r="D1" s="30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x14ac:dyDescent="0.25">
      <c r="A2" s="29" t="s">
        <v>1</v>
      </c>
      <c r="B2" s="30"/>
      <c r="C2" s="30"/>
      <c r="D2" s="30"/>
      <c r="F2" t="s">
        <v>44</v>
      </c>
    </row>
    <row r="3" spans="1:17" x14ac:dyDescent="0.25">
      <c r="A3" s="2"/>
      <c r="B3" s="72">
        <v>2014</v>
      </c>
      <c r="C3" s="73"/>
      <c r="D3" s="72">
        <v>2015</v>
      </c>
      <c r="E3" s="73"/>
      <c r="F3" s="72">
        <v>2016</v>
      </c>
      <c r="G3" s="73"/>
      <c r="H3" s="72">
        <v>2017</v>
      </c>
      <c r="I3" s="73"/>
      <c r="J3" s="72">
        <v>2018</v>
      </c>
      <c r="K3" s="73"/>
      <c r="L3" s="72">
        <v>2019</v>
      </c>
      <c r="M3" s="73"/>
      <c r="N3" s="72">
        <v>2020</v>
      </c>
      <c r="O3" s="73"/>
      <c r="P3" s="72">
        <v>2021</v>
      </c>
      <c r="Q3" s="73"/>
    </row>
    <row r="4" spans="1:17" x14ac:dyDescent="0.25">
      <c r="A4" s="3" t="s">
        <v>7</v>
      </c>
      <c r="B4" s="4" t="s">
        <v>8</v>
      </c>
      <c r="C4" s="5" t="s">
        <v>9</v>
      </c>
      <c r="D4" s="4" t="s">
        <v>8</v>
      </c>
      <c r="E4" s="5" t="s">
        <v>9</v>
      </c>
      <c r="F4" s="4" t="s">
        <v>8</v>
      </c>
      <c r="G4" s="5" t="s">
        <v>9</v>
      </c>
      <c r="H4" s="4" t="s">
        <v>8</v>
      </c>
      <c r="I4" s="5" t="s">
        <v>9</v>
      </c>
      <c r="J4" s="4" t="s">
        <v>8</v>
      </c>
      <c r="K4" s="5" t="s">
        <v>9</v>
      </c>
      <c r="L4" s="4" t="s">
        <v>8</v>
      </c>
      <c r="M4" s="5" t="s">
        <v>9</v>
      </c>
      <c r="N4" s="4" t="s">
        <v>8</v>
      </c>
      <c r="O4" s="5" t="s">
        <v>9</v>
      </c>
      <c r="P4" s="4" t="s">
        <v>8</v>
      </c>
      <c r="Q4" s="5" t="s">
        <v>9</v>
      </c>
    </row>
    <row r="5" spans="1:17" x14ac:dyDescent="0.25">
      <c r="A5" s="10" t="s">
        <v>11</v>
      </c>
      <c r="B5" s="11" t="s">
        <v>12</v>
      </c>
      <c r="C5" s="9" t="s">
        <v>12</v>
      </c>
      <c r="D5" s="11" t="s">
        <v>12</v>
      </c>
      <c r="E5" s="9" t="s">
        <v>12</v>
      </c>
      <c r="F5" s="11" t="s">
        <v>12</v>
      </c>
      <c r="G5" s="12" t="s">
        <v>12</v>
      </c>
      <c r="H5" s="11">
        <v>1</v>
      </c>
      <c r="I5" s="12">
        <v>0</v>
      </c>
      <c r="J5" s="11" t="s">
        <v>12</v>
      </c>
      <c r="K5" s="9" t="s">
        <v>12</v>
      </c>
      <c r="L5" s="11" t="s">
        <v>12</v>
      </c>
      <c r="M5" s="9" t="s">
        <v>12</v>
      </c>
      <c r="N5" s="11" t="s">
        <v>12</v>
      </c>
      <c r="O5" s="9" t="s">
        <v>12</v>
      </c>
      <c r="P5" s="11" t="s">
        <v>12</v>
      </c>
      <c r="Q5" s="9" t="s">
        <v>12</v>
      </c>
    </row>
    <row r="6" spans="1:17" x14ac:dyDescent="0.25">
      <c r="A6" s="10" t="s">
        <v>13</v>
      </c>
      <c r="B6" s="11" t="s">
        <v>12</v>
      </c>
      <c r="C6" s="9" t="s">
        <v>12</v>
      </c>
      <c r="D6" s="11" t="s">
        <v>12</v>
      </c>
      <c r="E6" s="9" t="s">
        <v>12</v>
      </c>
      <c r="F6" s="11" t="s">
        <v>12</v>
      </c>
      <c r="G6" s="9" t="s">
        <v>12</v>
      </c>
      <c r="H6" s="11" t="s">
        <v>12</v>
      </c>
      <c r="I6" s="9" t="s">
        <v>12</v>
      </c>
      <c r="J6" s="11" t="s">
        <v>12</v>
      </c>
      <c r="K6" s="9" t="s">
        <v>12</v>
      </c>
      <c r="L6" s="11">
        <v>0</v>
      </c>
      <c r="M6" s="12">
        <v>0</v>
      </c>
      <c r="N6" s="11" t="s">
        <v>12</v>
      </c>
      <c r="O6" s="9" t="s">
        <v>12</v>
      </c>
      <c r="P6" s="11" t="s">
        <v>12</v>
      </c>
      <c r="Q6" s="9" t="s">
        <v>12</v>
      </c>
    </row>
    <row r="7" spans="1:17" x14ac:dyDescent="0.25">
      <c r="A7" s="10" t="s">
        <v>14</v>
      </c>
      <c r="B7" s="11" t="s">
        <v>12</v>
      </c>
      <c r="C7" s="9" t="s">
        <v>12</v>
      </c>
      <c r="D7" s="11">
        <v>0</v>
      </c>
      <c r="E7" s="12">
        <v>3</v>
      </c>
      <c r="F7" s="11" t="s">
        <v>12</v>
      </c>
      <c r="G7" s="9" t="s">
        <v>12</v>
      </c>
      <c r="H7" s="11" t="s">
        <v>12</v>
      </c>
      <c r="I7" s="9" t="s">
        <v>12</v>
      </c>
      <c r="J7" s="11">
        <v>0</v>
      </c>
      <c r="K7" s="12">
        <v>1</v>
      </c>
      <c r="L7" s="11" t="s">
        <v>12</v>
      </c>
      <c r="M7" s="9" t="s">
        <v>12</v>
      </c>
      <c r="N7" s="11"/>
      <c r="O7" s="9"/>
      <c r="P7" s="11">
        <v>0</v>
      </c>
      <c r="Q7" s="9">
        <v>3</v>
      </c>
    </row>
    <row r="8" spans="1:17" x14ac:dyDescent="0.25">
      <c r="A8" s="10" t="s">
        <v>15</v>
      </c>
      <c r="B8" s="11">
        <v>0</v>
      </c>
      <c r="C8" s="12">
        <v>2</v>
      </c>
      <c r="D8" s="28">
        <v>2</v>
      </c>
      <c r="E8" s="12">
        <v>8</v>
      </c>
      <c r="F8" s="11" t="s">
        <v>12</v>
      </c>
      <c r="G8" s="9" t="s">
        <v>12</v>
      </c>
      <c r="H8" s="11">
        <v>0</v>
      </c>
      <c r="I8" s="12">
        <v>3</v>
      </c>
      <c r="J8" s="11">
        <v>0</v>
      </c>
      <c r="K8" s="12">
        <v>11</v>
      </c>
      <c r="L8" s="11">
        <v>0</v>
      </c>
      <c r="M8" s="12">
        <v>1</v>
      </c>
      <c r="N8" s="28">
        <v>1</v>
      </c>
      <c r="O8" s="9">
        <v>11</v>
      </c>
      <c r="P8" s="11">
        <v>0</v>
      </c>
      <c r="Q8" s="9">
        <v>3</v>
      </c>
    </row>
    <row r="9" spans="1:17" x14ac:dyDescent="0.25">
      <c r="A9" s="10" t="s">
        <v>16</v>
      </c>
      <c r="B9" s="11">
        <v>0</v>
      </c>
      <c r="C9" s="12">
        <v>24</v>
      </c>
      <c r="D9" s="11">
        <v>0</v>
      </c>
      <c r="E9" s="12">
        <v>18</v>
      </c>
      <c r="F9" s="11" t="s">
        <v>12</v>
      </c>
      <c r="G9" s="9" t="s">
        <v>12</v>
      </c>
      <c r="H9" s="11">
        <v>0</v>
      </c>
      <c r="I9" s="12">
        <v>7</v>
      </c>
      <c r="J9" s="11">
        <v>0</v>
      </c>
      <c r="K9" s="12">
        <v>1</v>
      </c>
      <c r="L9" s="28">
        <v>1</v>
      </c>
      <c r="M9" s="12">
        <v>8</v>
      </c>
      <c r="N9" s="11">
        <v>0</v>
      </c>
      <c r="O9" s="9">
        <v>6</v>
      </c>
      <c r="P9" s="11">
        <v>0</v>
      </c>
      <c r="Q9" s="9">
        <v>5</v>
      </c>
    </row>
    <row r="10" spans="1:17" x14ac:dyDescent="0.25">
      <c r="A10" s="10" t="s">
        <v>17</v>
      </c>
      <c r="B10" s="11" t="s">
        <v>12</v>
      </c>
      <c r="C10" s="9" t="s">
        <v>12</v>
      </c>
      <c r="D10" s="28">
        <v>1</v>
      </c>
      <c r="E10" s="12">
        <v>11</v>
      </c>
      <c r="F10" s="11" t="s">
        <v>12</v>
      </c>
      <c r="G10" s="9" t="s">
        <v>12</v>
      </c>
      <c r="H10" s="28">
        <v>1</v>
      </c>
      <c r="I10" s="12">
        <v>3</v>
      </c>
      <c r="J10" s="11" t="s">
        <v>12</v>
      </c>
      <c r="K10" s="9" t="s">
        <v>12</v>
      </c>
      <c r="L10" s="11">
        <v>0</v>
      </c>
      <c r="M10" s="12">
        <v>1</v>
      </c>
      <c r="N10" s="11" t="s">
        <v>12</v>
      </c>
      <c r="O10" s="9" t="s">
        <v>12</v>
      </c>
      <c r="P10" s="11">
        <v>0</v>
      </c>
      <c r="Q10" s="9">
        <v>1</v>
      </c>
    </row>
    <row r="11" spans="1:17" x14ac:dyDescent="0.25">
      <c r="A11" s="10" t="s">
        <v>18</v>
      </c>
      <c r="B11" s="11" t="s">
        <v>12</v>
      </c>
      <c r="C11" s="9" t="s">
        <v>12</v>
      </c>
      <c r="D11" s="11">
        <v>0</v>
      </c>
      <c r="E11" s="12">
        <v>2</v>
      </c>
      <c r="F11" s="11" t="s">
        <v>12</v>
      </c>
      <c r="G11" s="9" t="s">
        <v>12</v>
      </c>
      <c r="H11" s="11" t="s">
        <v>12</v>
      </c>
      <c r="I11" s="9" t="s">
        <v>12</v>
      </c>
      <c r="J11" s="11" t="s">
        <v>12</v>
      </c>
      <c r="K11" s="9" t="s">
        <v>12</v>
      </c>
      <c r="L11" s="11">
        <v>0</v>
      </c>
      <c r="M11" s="12">
        <v>0</v>
      </c>
      <c r="N11" s="11" t="s">
        <v>12</v>
      </c>
      <c r="O11" s="9" t="s">
        <v>12</v>
      </c>
      <c r="P11" s="11" t="s">
        <v>12</v>
      </c>
      <c r="Q11" s="9" t="s">
        <v>12</v>
      </c>
    </row>
    <row r="12" spans="1:17" x14ac:dyDescent="0.25">
      <c r="A12" s="10"/>
      <c r="B12" s="11"/>
      <c r="C12" s="12"/>
      <c r="D12" s="11"/>
      <c r="E12" s="12"/>
      <c r="F12" s="11" t="s">
        <v>12</v>
      </c>
      <c r="G12" s="9" t="s">
        <v>12</v>
      </c>
      <c r="H12" s="11"/>
      <c r="I12" s="12"/>
      <c r="J12" s="11"/>
      <c r="K12" s="12"/>
      <c r="L12" s="11"/>
      <c r="M12" s="12"/>
      <c r="N12" s="11"/>
      <c r="O12" s="9"/>
      <c r="P12" s="11"/>
      <c r="Q12" s="9"/>
    </row>
    <row r="13" spans="1:17" x14ac:dyDescent="0.25">
      <c r="A13" s="3" t="s">
        <v>4</v>
      </c>
      <c r="B13" s="6">
        <v>0</v>
      </c>
      <c r="C13" s="7">
        <v>26</v>
      </c>
      <c r="D13" s="6">
        <v>3</v>
      </c>
      <c r="E13" s="7">
        <v>42</v>
      </c>
      <c r="F13" s="6" t="s">
        <v>12</v>
      </c>
      <c r="G13" s="7" t="s">
        <v>12</v>
      </c>
      <c r="H13" s="6">
        <v>2</v>
      </c>
      <c r="I13" s="7">
        <v>13</v>
      </c>
      <c r="J13" s="6">
        <v>0</v>
      </c>
      <c r="K13" s="7">
        <v>13</v>
      </c>
      <c r="L13" s="6">
        <v>1</v>
      </c>
      <c r="M13" s="7">
        <v>10</v>
      </c>
      <c r="N13" s="6">
        <v>1</v>
      </c>
      <c r="O13" s="16">
        <v>17</v>
      </c>
      <c r="P13" s="6">
        <v>0</v>
      </c>
      <c r="Q13" s="16">
        <v>12</v>
      </c>
    </row>
    <row r="14" spans="1:17" x14ac:dyDescent="0.25">
      <c r="A14" s="17" t="s">
        <v>19</v>
      </c>
      <c r="B14" s="18">
        <v>0</v>
      </c>
      <c r="C14" s="18"/>
      <c r="D14" s="18">
        <v>6.7000000000000004E-2</v>
      </c>
      <c r="E14" s="18"/>
      <c r="F14" s="18"/>
      <c r="G14" s="18"/>
      <c r="H14" s="18">
        <v>0.13300000000000001</v>
      </c>
      <c r="I14" s="18"/>
      <c r="J14" s="18">
        <v>0</v>
      </c>
      <c r="K14" s="18"/>
      <c r="L14" s="18">
        <v>9.0999999999999998E-2</v>
      </c>
      <c r="M14" s="18"/>
      <c r="N14" s="18">
        <v>5.6000000000000001E-2</v>
      </c>
      <c r="O14" s="9"/>
      <c r="P14" s="18">
        <v>0</v>
      </c>
      <c r="Q14" s="9"/>
    </row>
    <row r="15" spans="1:17" x14ac:dyDescent="0.25">
      <c r="D15" t="s">
        <v>20</v>
      </c>
      <c r="F15" s="31" t="s">
        <v>47</v>
      </c>
      <c r="H15" t="s">
        <v>21</v>
      </c>
      <c r="J15" t="s">
        <v>22</v>
      </c>
      <c r="L15" t="s">
        <v>21</v>
      </c>
      <c r="N15" t="s">
        <v>23</v>
      </c>
      <c r="P15" t="s">
        <v>24</v>
      </c>
    </row>
    <row r="16" spans="1:17" x14ac:dyDescent="0.25">
      <c r="L16" s="61" t="s">
        <v>96</v>
      </c>
      <c r="M16" s="61"/>
      <c r="N16" s="61" t="s">
        <v>98</v>
      </c>
      <c r="O16" s="61"/>
    </row>
    <row r="17" spans="1:15" x14ac:dyDescent="0.25">
      <c r="A17" s="29" t="s">
        <v>51</v>
      </c>
      <c r="B17" s="30"/>
      <c r="C17" s="30"/>
      <c r="L17" s="61" t="s">
        <v>97</v>
      </c>
      <c r="M17" s="61"/>
      <c r="N17" s="61" t="s">
        <v>97</v>
      </c>
      <c r="O17" s="61"/>
    </row>
    <row r="18" spans="1:15" x14ac:dyDescent="0.25">
      <c r="A18" s="59">
        <v>2021</v>
      </c>
      <c r="B18" s="44"/>
      <c r="C18" s="44"/>
    </row>
    <row r="19" spans="1:15" x14ac:dyDescent="0.25">
      <c r="B19" s="71" t="s">
        <v>6</v>
      </c>
      <c r="C19" s="71"/>
      <c r="E19" s="71" t="s">
        <v>6</v>
      </c>
      <c r="F19" s="71"/>
    </row>
    <row r="20" spans="1:15" x14ac:dyDescent="0.25">
      <c r="B20" s="1" t="s">
        <v>9</v>
      </c>
      <c r="C20" s="1" t="s">
        <v>8</v>
      </c>
      <c r="D20" s="1"/>
      <c r="E20" s="1" t="s">
        <v>52</v>
      </c>
      <c r="F20" s="1" t="s">
        <v>53</v>
      </c>
      <c r="G20" s="1" t="s">
        <v>59</v>
      </c>
      <c r="H20" s="1" t="s">
        <v>29</v>
      </c>
    </row>
    <row r="21" spans="1:15" x14ac:dyDescent="0.25">
      <c r="A21" s="8">
        <v>44230</v>
      </c>
      <c r="B21">
        <v>0</v>
      </c>
      <c r="C21">
        <v>0</v>
      </c>
      <c r="D21" s="9"/>
      <c r="E21" s="9" t="s">
        <v>12</v>
      </c>
      <c r="F21" s="9" t="s">
        <v>12</v>
      </c>
      <c r="H21" t="s">
        <v>64</v>
      </c>
    </row>
    <row r="22" spans="1:15" x14ac:dyDescent="0.25">
      <c r="A22" s="15">
        <v>44244</v>
      </c>
      <c r="B22">
        <v>2</v>
      </c>
      <c r="C22">
        <v>0</v>
      </c>
      <c r="D22" s="9"/>
      <c r="E22" s="9">
        <v>100</v>
      </c>
      <c r="F22" s="9">
        <v>0</v>
      </c>
    </row>
    <row r="23" spans="1:15" x14ac:dyDescent="0.25">
      <c r="A23" s="15">
        <v>44252</v>
      </c>
      <c r="B23">
        <v>2</v>
      </c>
      <c r="C23">
        <v>0</v>
      </c>
      <c r="D23" s="9"/>
      <c r="E23" s="9">
        <v>100</v>
      </c>
      <c r="F23" s="9">
        <v>0</v>
      </c>
      <c r="G23" t="s">
        <v>60</v>
      </c>
    </row>
    <row r="24" spans="1:15" x14ac:dyDescent="0.25">
      <c r="A24" s="15">
        <v>44256</v>
      </c>
      <c r="B24">
        <v>0</v>
      </c>
      <c r="C24">
        <v>0</v>
      </c>
      <c r="D24" s="9"/>
      <c r="E24" s="9" t="s">
        <v>12</v>
      </c>
      <c r="F24" s="9" t="s">
        <v>12</v>
      </c>
      <c r="H24" t="s">
        <v>54</v>
      </c>
    </row>
    <row r="25" spans="1:15" x14ac:dyDescent="0.25">
      <c r="A25" s="15">
        <v>44272</v>
      </c>
      <c r="B25">
        <v>1</v>
      </c>
      <c r="C25">
        <v>0</v>
      </c>
      <c r="D25" s="9"/>
      <c r="E25" s="9">
        <v>100</v>
      </c>
      <c r="F25" s="9">
        <v>0</v>
      </c>
      <c r="G25" t="s">
        <v>61</v>
      </c>
    </row>
    <row r="26" spans="1:15" x14ac:dyDescent="0.25">
      <c r="A26" s="15">
        <v>44280</v>
      </c>
      <c r="B26">
        <v>2</v>
      </c>
      <c r="C26">
        <v>0</v>
      </c>
      <c r="D26" s="9"/>
      <c r="E26" s="9">
        <v>100</v>
      </c>
      <c r="F26" s="9">
        <v>0</v>
      </c>
      <c r="G26" t="s">
        <v>61</v>
      </c>
    </row>
    <row r="27" spans="1:15" x14ac:dyDescent="0.25">
      <c r="A27" s="62">
        <v>44287</v>
      </c>
      <c r="B27">
        <v>1</v>
      </c>
      <c r="C27" s="30">
        <v>1</v>
      </c>
      <c r="D27" s="9"/>
      <c r="E27" s="9">
        <v>50</v>
      </c>
      <c r="F27" s="9">
        <v>50</v>
      </c>
      <c r="G27" t="s">
        <v>61</v>
      </c>
      <c r="H27" t="s">
        <v>57</v>
      </c>
    </row>
    <row r="28" spans="1:15" x14ac:dyDescent="0.25">
      <c r="A28" s="62">
        <v>44294</v>
      </c>
      <c r="B28">
        <v>4</v>
      </c>
      <c r="C28" s="30">
        <v>2</v>
      </c>
      <c r="D28" s="9"/>
      <c r="E28" s="9">
        <v>33.299999999999997</v>
      </c>
      <c r="F28" s="9">
        <v>66.7</v>
      </c>
      <c r="G28" t="s">
        <v>61</v>
      </c>
      <c r="H28" t="s">
        <v>58</v>
      </c>
    </row>
    <row r="29" spans="1:15" x14ac:dyDescent="0.25">
      <c r="A29" s="15">
        <v>44300</v>
      </c>
      <c r="B29">
        <v>4</v>
      </c>
      <c r="C29">
        <v>0</v>
      </c>
      <c r="D29" s="9"/>
      <c r="E29" s="9">
        <v>100</v>
      </c>
      <c r="F29" s="9">
        <v>0</v>
      </c>
      <c r="G29" t="s">
        <v>61</v>
      </c>
    </row>
    <row r="30" spans="1:15" x14ac:dyDescent="0.25">
      <c r="A30" s="15">
        <v>44314</v>
      </c>
      <c r="B30">
        <v>1</v>
      </c>
      <c r="C30">
        <v>0</v>
      </c>
      <c r="D30" s="9"/>
      <c r="E30" s="9">
        <v>100</v>
      </c>
      <c r="F30" s="9">
        <v>0</v>
      </c>
      <c r="G30" t="s">
        <v>61</v>
      </c>
    </row>
    <row r="31" spans="1:15" x14ac:dyDescent="0.25">
      <c r="A31" s="15">
        <v>44322</v>
      </c>
      <c r="B31">
        <v>0</v>
      </c>
      <c r="C31">
        <v>0</v>
      </c>
      <c r="D31" s="9"/>
      <c r="E31" s="9" t="s">
        <v>12</v>
      </c>
      <c r="F31" s="9" t="s">
        <v>12</v>
      </c>
      <c r="H31" t="s">
        <v>54</v>
      </c>
    </row>
    <row r="32" spans="1:15" x14ac:dyDescent="0.25">
      <c r="A32" s="15">
        <v>44328</v>
      </c>
      <c r="B32">
        <v>0</v>
      </c>
      <c r="C32">
        <v>0</v>
      </c>
      <c r="D32" s="9"/>
      <c r="E32" s="9" t="s">
        <v>12</v>
      </c>
      <c r="F32" s="9" t="s">
        <v>12</v>
      </c>
      <c r="H32" t="s">
        <v>54</v>
      </c>
    </row>
    <row r="33" spans="1:17" x14ac:dyDescent="0.25">
      <c r="A33" s="15">
        <v>44355</v>
      </c>
      <c r="B33">
        <v>1</v>
      </c>
      <c r="C33">
        <v>0</v>
      </c>
      <c r="D33" s="9"/>
      <c r="E33" s="9">
        <v>100</v>
      </c>
      <c r="F33" s="9">
        <v>0</v>
      </c>
      <c r="G33" t="s">
        <v>63</v>
      </c>
      <c r="H33" t="s">
        <v>55</v>
      </c>
    </row>
    <row r="34" spans="1:17" x14ac:dyDescent="0.25">
      <c r="A34" s="15">
        <v>44364</v>
      </c>
      <c r="B34">
        <v>0</v>
      </c>
      <c r="C34">
        <v>0</v>
      </c>
      <c r="D34" s="9"/>
      <c r="E34" s="9" t="s">
        <v>12</v>
      </c>
      <c r="F34" s="9" t="s">
        <v>12</v>
      </c>
      <c r="G34" t="s">
        <v>62</v>
      </c>
      <c r="H34" s="25" t="s">
        <v>64</v>
      </c>
    </row>
    <row r="35" spans="1:17" x14ac:dyDescent="0.25">
      <c r="A35" s="19" t="s">
        <v>27</v>
      </c>
      <c r="B35" s="19">
        <f>SUM(B21:B34)</f>
        <v>18</v>
      </c>
      <c r="C35" s="19">
        <f>SUM(C21:C34)</f>
        <v>3</v>
      </c>
      <c r="D35" s="20"/>
      <c r="E35" s="21"/>
      <c r="F35" s="21"/>
      <c r="G35" s="22"/>
    </row>
    <row r="36" spans="1:17" x14ac:dyDescent="0.25">
      <c r="D36" s="15"/>
    </row>
    <row r="38" spans="1:17" x14ac:dyDescent="0.25">
      <c r="A38" s="29" t="s">
        <v>28</v>
      </c>
      <c r="B38" s="30"/>
      <c r="C38" s="30"/>
      <c r="D38" s="30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x14ac:dyDescent="0.25">
      <c r="A39" s="1" t="s">
        <v>45</v>
      </c>
    </row>
    <row r="40" spans="1:17" x14ac:dyDescent="0.25">
      <c r="B40" s="72">
        <v>2014</v>
      </c>
      <c r="C40" s="73"/>
      <c r="D40" s="72">
        <v>2015</v>
      </c>
      <c r="E40" s="73"/>
      <c r="F40" s="72">
        <v>2016</v>
      </c>
      <c r="G40" s="73"/>
      <c r="H40" s="72">
        <v>2017</v>
      </c>
      <c r="I40" s="73"/>
      <c r="J40" s="72">
        <v>2018</v>
      </c>
      <c r="K40" s="73"/>
      <c r="L40" s="72">
        <v>2019</v>
      </c>
      <c r="M40" s="73"/>
      <c r="N40" s="72">
        <v>2020</v>
      </c>
      <c r="O40" s="73"/>
      <c r="P40" s="72">
        <v>2021</v>
      </c>
      <c r="Q40" s="73"/>
    </row>
    <row r="41" spans="1:17" x14ac:dyDescent="0.25">
      <c r="B41" s="4" t="s">
        <v>8</v>
      </c>
      <c r="C41" s="5" t="s">
        <v>9</v>
      </c>
      <c r="D41" s="4" t="s">
        <v>8</v>
      </c>
      <c r="E41" s="5" t="s">
        <v>9</v>
      </c>
      <c r="F41" s="4" t="s">
        <v>8</v>
      </c>
      <c r="G41" s="5" t="s">
        <v>9</v>
      </c>
      <c r="H41" s="4" t="s">
        <v>8</v>
      </c>
      <c r="I41" s="5" t="s">
        <v>9</v>
      </c>
      <c r="J41" s="4" t="s">
        <v>8</v>
      </c>
      <c r="K41" s="5" t="s">
        <v>9</v>
      </c>
      <c r="L41" s="4" t="s">
        <v>8</v>
      </c>
      <c r="M41" s="5" t="s">
        <v>9</v>
      </c>
      <c r="N41" s="4" t="s">
        <v>8</v>
      </c>
      <c r="O41" s="5" t="s">
        <v>9</v>
      </c>
      <c r="P41" s="4" t="s">
        <v>8</v>
      </c>
      <c r="Q41" s="5" t="s">
        <v>9</v>
      </c>
    </row>
    <row r="42" spans="1:17" x14ac:dyDescent="0.25">
      <c r="A42" s="33" t="s">
        <v>46</v>
      </c>
      <c r="B42" s="13">
        <v>15</v>
      </c>
      <c r="C42" s="21">
        <v>0</v>
      </c>
      <c r="D42" s="13">
        <v>67</v>
      </c>
      <c r="E42" s="14">
        <v>0</v>
      </c>
      <c r="F42" s="13">
        <v>13</v>
      </c>
      <c r="G42" s="14">
        <v>0</v>
      </c>
      <c r="H42" s="13">
        <v>1</v>
      </c>
      <c r="I42" s="21">
        <v>0</v>
      </c>
      <c r="J42" s="13">
        <v>18</v>
      </c>
      <c r="K42" s="14">
        <v>0</v>
      </c>
      <c r="L42" s="13">
        <v>8</v>
      </c>
      <c r="M42" s="14">
        <v>0</v>
      </c>
      <c r="N42" s="13">
        <v>5</v>
      </c>
      <c r="O42" s="14">
        <v>0</v>
      </c>
      <c r="P42" s="13">
        <v>1</v>
      </c>
      <c r="Q42" s="14">
        <v>0</v>
      </c>
    </row>
    <row r="43" spans="1:17" x14ac:dyDescent="0.25">
      <c r="A43" s="32" t="s">
        <v>48</v>
      </c>
      <c r="B43" s="34"/>
      <c r="C43" s="36"/>
      <c r="D43" s="34" t="s">
        <v>32</v>
      </c>
      <c r="E43" s="35"/>
      <c r="F43" s="34" t="s">
        <v>34</v>
      </c>
      <c r="G43" s="35"/>
      <c r="H43" s="37" t="s">
        <v>35</v>
      </c>
      <c r="I43" s="36"/>
      <c r="J43" s="34" t="s">
        <v>36</v>
      </c>
      <c r="K43" s="35"/>
      <c r="L43" s="34" t="s">
        <v>37</v>
      </c>
      <c r="M43" s="35"/>
      <c r="N43" s="34" t="s">
        <v>38</v>
      </c>
      <c r="O43" s="35"/>
      <c r="P43" s="37" t="s">
        <v>39</v>
      </c>
      <c r="Q43" s="35"/>
    </row>
    <row r="44" spans="1:17" x14ac:dyDescent="0.25">
      <c r="B44" s="1"/>
      <c r="C44" s="1"/>
    </row>
  </sheetData>
  <mergeCells count="18">
    <mergeCell ref="P40:Q40"/>
    <mergeCell ref="B19:C19"/>
    <mergeCell ref="E19:F19"/>
    <mergeCell ref="P3:Q3"/>
    <mergeCell ref="B40:C40"/>
    <mergeCell ref="D40:E40"/>
    <mergeCell ref="H40:I40"/>
    <mergeCell ref="J40:K40"/>
    <mergeCell ref="L40:M40"/>
    <mergeCell ref="N40:O40"/>
    <mergeCell ref="F40:G40"/>
    <mergeCell ref="B3:C3"/>
    <mergeCell ref="D3:E3"/>
    <mergeCell ref="H3:I3"/>
    <mergeCell ref="J3:K3"/>
    <mergeCell ref="L3:M3"/>
    <mergeCell ref="N3:O3"/>
    <mergeCell ref="F3:G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B4FD-27D3-436B-B6C7-B34B18826657}">
  <dimension ref="A1:Y43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3" sqref="AB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10.7109375" customWidth="1"/>
    <col min="4" max="4" width="13" customWidth="1"/>
    <col min="10" max="10" width="11" customWidth="1"/>
    <col min="11" max="11" width="10.42578125" customWidth="1"/>
    <col min="12" max="12" width="12.140625" customWidth="1"/>
    <col min="17" max="17" width="11" customWidth="1"/>
    <col min="19" max="19" width="10" customWidth="1"/>
    <col min="20" max="20" width="10.7109375" customWidth="1"/>
  </cols>
  <sheetData>
    <row r="1" spans="1:25" x14ac:dyDescent="0.25">
      <c r="A1" s="1">
        <v>2021</v>
      </c>
      <c r="B1" s="1" t="s">
        <v>0</v>
      </c>
      <c r="I1" s="39"/>
      <c r="J1" s="1" t="s">
        <v>30</v>
      </c>
      <c r="K1" s="1"/>
      <c r="M1" s="40"/>
      <c r="N1" s="24" t="s">
        <v>31</v>
      </c>
      <c r="P1" s="40"/>
      <c r="Q1" s="40"/>
      <c r="R1" s="40"/>
      <c r="S1" s="1" t="s">
        <v>80</v>
      </c>
      <c r="T1" s="40"/>
      <c r="U1" s="40"/>
      <c r="V1" s="40"/>
      <c r="W1" s="40"/>
      <c r="X1" s="40"/>
      <c r="Y1" s="40"/>
    </row>
    <row r="2" spans="1:25" x14ac:dyDescent="0.25">
      <c r="B2" t="s">
        <v>2</v>
      </c>
      <c r="D2" t="s">
        <v>3</v>
      </c>
      <c r="I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x14ac:dyDescent="0.25">
      <c r="B3" s="1" t="s">
        <v>5</v>
      </c>
      <c r="C3" s="1" t="s">
        <v>6</v>
      </c>
      <c r="D3" s="1" t="s">
        <v>5</v>
      </c>
      <c r="E3" s="1" t="s">
        <v>6</v>
      </c>
      <c r="I3" s="41"/>
      <c r="J3" s="1" t="s">
        <v>5</v>
      </c>
      <c r="K3" s="1" t="s">
        <v>6</v>
      </c>
      <c r="L3" s="1" t="s">
        <v>33</v>
      </c>
      <c r="M3" s="41"/>
      <c r="N3" s="1" t="s">
        <v>5</v>
      </c>
      <c r="O3" s="1" t="s">
        <v>6</v>
      </c>
      <c r="P3" s="1" t="s">
        <v>33</v>
      </c>
      <c r="Q3" s="41"/>
      <c r="R3" s="41"/>
      <c r="S3" s="1" t="s">
        <v>5</v>
      </c>
      <c r="T3" s="1" t="s">
        <v>6</v>
      </c>
      <c r="U3" s="1" t="s">
        <v>33</v>
      </c>
      <c r="V3" s="41"/>
      <c r="W3" s="41"/>
      <c r="X3" s="41"/>
      <c r="Y3" s="41"/>
    </row>
    <row r="4" spans="1:25" x14ac:dyDescent="0.25">
      <c r="A4" s="8">
        <v>44230</v>
      </c>
      <c r="B4">
        <v>3</v>
      </c>
      <c r="C4">
        <v>0</v>
      </c>
      <c r="D4" s="9">
        <f>ROUND((B4/(SUM(B4:C4))*100),1)</f>
        <v>100</v>
      </c>
      <c r="E4" s="9">
        <f>ROUND((C4/(SUM(B4:C4))*100),1)</f>
        <v>0</v>
      </c>
      <c r="F4" t="s">
        <v>10</v>
      </c>
      <c r="I4" s="31"/>
      <c r="J4" s="9">
        <v>270</v>
      </c>
      <c r="K4" s="9">
        <v>40</v>
      </c>
      <c r="L4" s="48">
        <v>350</v>
      </c>
      <c r="M4" s="31"/>
      <c r="N4" s="48">
        <v>400</v>
      </c>
      <c r="O4" s="9">
        <v>45</v>
      </c>
      <c r="P4" s="9">
        <v>27</v>
      </c>
      <c r="R4" s="31"/>
      <c r="S4" s="9">
        <v>270</v>
      </c>
      <c r="T4" s="60">
        <v>40</v>
      </c>
      <c r="U4" s="48">
        <v>350</v>
      </c>
      <c r="V4" s="31"/>
      <c r="W4" s="31"/>
      <c r="X4" s="31" t="s">
        <v>122</v>
      </c>
      <c r="Y4" s="31" t="s">
        <v>123</v>
      </c>
    </row>
    <row r="5" spans="1:25" x14ac:dyDescent="0.25">
      <c r="A5" s="15">
        <v>44244</v>
      </c>
      <c r="B5">
        <v>1</v>
      </c>
      <c r="C5">
        <v>2</v>
      </c>
      <c r="D5" s="9">
        <f>ROUND((B5/(SUM(B5:C5))*100),1)</f>
        <v>33.299999999999997</v>
      </c>
      <c r="E5" s="9">
        <f>ROUND((C5/(SUM(B5:C5))*100),1)</f>
        <v>66.7</v>
      </c>
      <c r="I5" s="31"/>
      <c r="J5" s="26">
        <v>295</v>
      </c>
      <c r="K5" s="9">
        <v>44</v>
      </c>
      <c r="L5" s="9">
        <v>445</v>
      </c>
      <c r="M5" s="31"/>
      <c r="N5" s="9">
        <v>410</v>
      </c>
      <c r="O5" s="9">
        <v>63</v>
      </c>
      <c r="P5" s="9">
        <v>40</v>
      </c>
      <c r="Q5" t="s">
        <v>78</v>
      </c>
      <c r="R5" s="31"/>
      <c r="S5" s="26">
        <v>295</v>
      </c>
      <c r="T5" s="9">
        <v>44</v>
      </c>
      <c r="U5" s="9">
        <v>27</v>
      </c>
      <c r="V5" s="31"/>
      <c r="W5" s="31" t="s">
        <v>120</v>
      </c>
      <c r="X5" s="31">
        <f>COUNT(T4:T5)/COUNT(T4:T35)</f>
        <v>6.25E-2</v>
      </c>
      <c r="Y5" s="31">
        <f>COUNT(S4:S16)/COUNT(S4:S38)</f>
        <v>0.37142857142857144</v>
      </c>
    </row>
    <row r="6" spans="1:25" x14ac:dyDescent="0.25">
      <c r="A6" s="15">
        <v>44252</v>
      </c>
      <c r="B6">
        <v>0</v>
      </c>
      <c r="C6">
        <v>2</v>
      </c>
      <c r="D6" s="9">
        <f t="shared" ref="D6:D16" si="0">ROUND((B6/(SUM(B6:C6))*100),1)</f>
        <v>0</v>
      </c>
      <c r="E6" s="9">
        <f t="shared" ref="E6:E16" si="1">ROUND((C6/(SUM(B6:C6))*100),1)</f>
        <v>100</v>
      </c>
      <c r="I6" s="31"/>
      <c r="J6" s="9">
        <v>305</v>
      </c>
      <c r="K6" s="9">
        <v>58</v>
      </c>
      <c r="L6" s="9"/>
      <c r="M6" s="31"/>
      <c r="N6" s="9">
        <v>420</v>
      </c>
      <c r="O6" s="9">
        <v>64</v>
      </c>
      <c r="P6" s="9"/>
      <c r="R6" s="31"/>
      <c r="S6" s="9">
        <v>305</v>
      </c>
      <c r="T6" s="9">
        <v>45</v>
      </c>
      <c r="U6" s="9">
        <v>40</v>
      </c>
      <c r="V6" s="31"/>
      <c r="W6" s="31" t="s">
        <v>121</v>
      </c>
      <c r="X6" s="31">
        <f>COUNT(T4:T6)/COUNT(T4:T35)</f>
        <v>9.375E-2</v>
      </c>
      <c r="Y6" s="31">
        <f>COUNT(S4:S22)/COUNT(S4:S38)</f>
        <v>0.54285714285714282</v>
      </c>
    </row>
    <row r="7" spans="1:25" x14ac:dyDescent="0.25">
      <c r="A7" s="15">
        <v>44256</v>
      </c>
      <c r="B7">
        <v>0</v>
      </c>
      <c r="C7">
        <v>0</v>
      </c>
      <c r="D7" s="9">
        <v>0</v>
      </c>
      <c r="E7" s="9">
        <v>0</v>
      </c>
      <c r="F7" t="s">
        <v>54</v>
      </c>
      <c r="I7" s="31"/>
      <c r="J7" s="9">
        <v>385</v>
      </c>
      <c r="K7" s="9">
        <v>58</v>
      </c>
      <c r="L7" s="9"/>
      <c r="M7" s="31"/>
      <c r="N7" s="9">
        <v>420</v>
      </c>
      <c r="O7" s="9">
        <v>64</v>
      </c>
      <c r="P7" s="9"/>
      <c r="R7" s="31"/>
      <c r="S7" s="9">
        <v>385</v>
      </c>
      <c r="T7" s="9">
        <v>58</v>
      </c>
      <c r="U7" s="9">
        <v>445</v>
      </c>
      <c r="V7" s="31"/>
      <c r="W7" s="31" t="s">
        <v>118</v>
      </c>
      <c r="X7" s="31">
        <f>COUNT(T4:T6)/COUNT(T4:T35)</f>
        <v>9.375E-2</v>
      </c>
      <c r="Y7" s="31">
        <f>COUNT(S4:S31)/COUNT(S4:S38)</f>
        <v>0.8</v>
      </c>
    </row>
    <row r="8" spans="1:25" x14ac:dyDescent="0.25">
      <c r="A8" s="15">
        <v>44272</v>
      </c>
      <c r="B8">
        <v>0</v>
      </c>
      <c r="C8">
        <v>1</v>
      </c>
      <c r="D8" s="9">
        <f t="shared" si="0"/>
        <v>0</v>
      </c>
      <c r="E8" s="9">
        <f t="shared" si="1"/>
        <v>100</v>
      </c>
      <c r="I8" s="31"/>
      <c r="J8" s="26">
        <v>400</v>
      </c>
      <c r="K8" s="9">
        <v>62</v>
      </c>
      <c r="L8" s="9"/>
      <c r="M8" s="31"/>
      <c r="N8" s="9">
        <v>440</v>
      </c>
      <c r="O8" s="9">
        <v>65</v>
      </c>
      <c r="P8" s="9"/>
      <c r="R8" s="31"/>
      <c r="S8" s="26">
        <v>400</v>
      </c>
      <c r="T8" s="9">
        <v>58</v>
      </c>
      <c r="U8" s="31"/>
      <c r="V8" s="31"/>
      <c r="W8" s="31" t="s">
        <v>124</v>
      </c>
      <c r="X8" s="31">
        <f>COUNT(T4:T8)/COUNT(T4:T35)</f>
        <v>0.15625</v>
      </c>
      <c r="Y8" s="31">
        <f>COUNT(S4:S35)/COUNT(S4:S38)</f>
        <v>0.91428571428571426</v>
      </c>
    </row>
    <row r="9" spans="1:25" x14ac:dyDescent="0.25">
      <c r="A9" s="15">
        <v>44280</v>
      </c>
      <c r="B9">
        <v>0</v>
      </c>
      <c r="C9">
        <v>2</v>
      </c>
      <c r="D9" s="9">
        <f t="shared" si="0"/>
        <v>0</v>
      </c>
      <c r="E9" s="9">
        <f t="shared" si="1"/>
        <v>100</v>
      </c>
      <c r="I9" s="31"/>
      <c r="J9" s="9">
        <v>440</v>
      </c>
      <c r="K9" s="9">
        <v>62</v>
      </c>
      <c r="L9" s="9"/>
      <c r="M9" s="31"/>
      <c r="N9" s="9">
        <v>440</v>
      </c>
      <c r="O9" s="9">
        <v>67</v>
      </c>
      <c r="P9" s="9"/>
      <c r="R9" s="31"/>
      <c r="S9" s="48">
        <v>400</v>
      </c>
      <c r="T9" s="9">
        <v>62</v>
      </c>
      <c r="U9" s="31"/>
      <c r="V9" s="31"/>
      <c r="W9" s="31" t="s">
        <v>119</v>
      </c>
      <c r="X9" s="31">
        <f>COUNT(T4:T17)/COUNT(T4:T35)</f>
        <v>0.4375</v>
      </c>
      <c r="Y9" s="31">
        <f>COUNT(S4:S36)/COUNT(S4:S38)</f>
        <v>0.94285714285714284</v>
      </c>
    </row>
    <row r="10" spans="1:25" x14ac:dyDescent="0.25">
      <c r="A10" s="15">
        <v>44287</v>
      </c>
      <c r="B10">
        <v>0</v>
      </c>
      <c r="C10">
        <v>2</v>
      </c>
      <c r="D10" s="9">
        <f t="shared" si="0"/>
        <v>0</v>
      </c>
      <c r="E10" s="9">
        <f t="shared" si="1"/>
        <v>100</v>
      </c>
      <c r="F10" t="s">
        <v>49</v>
      </c>
      <c r="I10" s="31"/>
      <c r="J10" s="9">
        <v>440</v>
      </c>
      <c r="K10" s="9">
        <v>63</v>
      </c>
      <c r="L10" s="9"/>
      <c r="M10" s="31"/>
      <c r="N10" s="9">
        <v>480</v>
      </c>
      <c r="O10" s="9">
        <v>67</v>
      </c>
      <c r="P10" s="9"/>
      <c r="R10" s="31"/>
      <c r="S10" s="9">
        <v>410</v>
      </c>
      <c r="T10" s="9">
        <v>62</v>
      </c>
      <c r="U10" s="31"/>
      <c r="V10" s="31"/>
      <c r="W10" s="31"/>
      <c r="X10" s="31"/>
      <c r="Y10" s="31"/>
    </row>
    <row r="11" spans="1:25" x14ac:dyDescent="0.25">
      <c r="A11" s="15">
        <v>44294</v>
      </c>
      <c r="B11">
        <v>0</v>
      </c>
      <c r="C11">
        <v>6</v>
      </c>
      <c r="D11" s="9">
        <f t="shared" si="0"/>
        <v>0</v>
      </c>
      <c r="E11" s="9">
        <f t="shared" si="1"/>
        <v>100</v>
      </c>
      <c r="F11" t="s">
        <v>50</v>
      </c>
      <c r="I11" s="31"/>
      <c r="J11" s="9">
        <v>480</v>
      </c>
      <c r="K11" s="9">
        <v>63</v>
      </c>
      <c r="L11" s="9"/>
      <c r="M11" s="31"/>
      <c r="N11" s="9">
        <v>480</v>
      </c>
      <c r="O11" s="9">
        <v>70</v>
      </c>
      <c r="P11" s="9"/>
      <c r="R11" s="31"/>
      <c r="S11" s="9">
        <v>420</v>
      </c>
      <c r="T11" s="9">
        <v>63</v>
      </c>
      <c r="U11" s="31"/>
      <c r="V11" s="31"/>
      <c r="W11" s="31"/>
      <c r="X11" s="31"/>
      <c r="Y11" s="31"/>
    </row>
    <row r="12" spans="1:25" x14ac:dyDescent="0.25">
      <c r="A12" s="15">
        <v>44300</v>
      </c>
      <c r="B12">
        <v>0</v>
      </c>
      <c r="C12">
        <v>4</v>
      </c>
      <c r="D12" s="9">
        <f t="shared" si="0"/>
        <v>0</v>
      </c>
      <c r="E12" s="9">
        <f t="shared" si="1"/>
        <v>100</v>
      </c>
      <c r="I12" s="41"/>
      <c r="J12" s="9">
        <v>495</v>
      </c>
      <c r="K12" s="9">
        <v>64</v>
      </c>
      <c r="L12" s="9"/>
      <c r="M12" s="41"/>
      <c r="N12" s="9">
        <v>490</v>
      </c>
      <c r="O12" s="9">
        <v>74</v>
      </c>
      <c r="P12" s="9"/>
      <c r="R12" s="41"/>
      <c r="S12" s="9">
        <v>420</v>
      </c>
      <c r="T12" s="9">
        <v>63</v>
      </c>
      <c r="U12" s="41"/>
      <c r="V12" s="41"/>
      <c r="W12" s="41"/>
      <c r="X12" s="41"/>
      <c r="Y12" s="41"/>
    </row>
    <row r="13" spans="1:25" x14ac:dyDescent="0.25">
      <c r="A13" s="15">
        <v>44314</v>
      </c>
      <c r="B13">
        <v>2</v>
      </c>
      <c r="C13">
        <v>1</v>
      </c>
      <c r="D13" s="9">
        <f t="shared" si="0"/>
        <v>66.7</v>
      </c>
      <c r="E13" s="9">
        <f t="shared" si="1"/>
        <v>33.299999999999997</v>
      </c>
      <c r="I13" s="41"/>
      <c r="J13" s="9">
        <v>500</v>
      </c>
      <c r="K13" s="9">
        <v>64</v>
      </c>
      <c r="L13" s="9"/>
      <c r="M13" s="42"/>
      <c r="N13" s="9">
        <v>490</v>
      </c>
      <c r="O13" s="9">
        <v>77</v>
      </c>
      <c r="P13" s="9"/>
      <c r="R13" s="42"/>
      <c r="S13" s="9">
        <v>440</v>
      </c>
      <c r="T13" s="9">
        <v>63</v>
      </c>
      <c r="U13" s="31"/>
      <c r="V13" s="42"/>
      <c r="W13" s="31"/>
      <c r="X13" s="40"/>
      <c r="Y13" s="40"/>
    </row>
    <row r="14" spans="1:25" x14ac:dyDescent="0.25">
      <c r="A14" s="15">
        <v>44322</v>
      </c>
      <c r="B14">
        <v>0</v>
      </c>
      <c r="C14">
        <v>0</v>
      </c>
      <c r="D14" s="9">
        <v>0</v>
      </c>
      <c r="E14" s="9">
        <v>0</v>
      </c>
      <c r="F14" t="s">
        <v>56</v>
      </c>
      <c r="I14" s="40"/>
      <c r="J14" s="9">
        <v>520</v>
      </c>
      <c r="K14" s="9">
        <v>66</v>
      </c>
      <c r="L14" s="9"/>
      <c r="M14" s="31"/>
      <c r="N14" s="9">
        <v>500</v>
      </c>
      <c r="O14" s="9">
        <v>78</v>
      </c>
      <c r="P14" s="9"/>
      <c r="R14" s="40"/>
      <c r="S14" s="9">
        <v>440</v>
      </c>
      <c r="T14" s="9">
        <v>64</v>
      </c>
      <c r="U14" s="31"/>
      <c r="V14" s="40"/>
      <c r="W14" s="40"/>
      <c r="X14" s="40"/>
      <c r="Y14" s="40"/>
    </row>
    <row r="15" spans="1:25" x14ac:dyDescent="0.25">
      <c r="A15" s="15">
        <v>44328</v>
      </c>
      <c r="B15">
        <v>0</v>
      </c>
      <c r="C15">
        <v>0</v>
      </c>
      <c r="D15" s="9">
        <v>0</v>
      </c>
      <c r="E15" s="9">
        <v>0</v>
      </c>
      <c r="F15" t="s">
        <v>56</v>
      </c>
      <c r="I15" s="40"/>
      <c r="J15" s="9">
        <v>520</v>
      </c>
      <c r="K15" s="9">
        <v>66</v>
      </c>
      <c r="L15" s="9"/>
      <c r="M15" s="31"/>
      <c r="N15" s="9">
        <v>510</v>
      </c>
      <c r="O15" s="9"/>
      <c r="P15" s="9"/>
      <c r="R15" s="40"/>
      <c r="S15" s="9">
        <v>440</v>
      </c>
      <c r="T15" s="9">
        <v>64</v>
      </c>
      <c r="U15" s="31"/>
      <c r="V15" s="40"/>
      <c r="W15" s="40"/>
      <c r="X15" s="40"/>
      <c r="Y15" s="40"/>
    </row>
    <row r="16" spans="1:25" x14ac:dyDescent="0.25">
      <c r="A16" s="15">
        <v>44355</v>
      </c>
      <c r="B16">
        <v>7</v>
      </c>
      <c r="C16">
        <v>1</v>
      </c>
      <c r="D16" s="9">
        <f t="shared" si="0"/>
        <v>87.5</v>
      </c>
      <c r="E16" s="9">
        <f t="shared" si="1"/>
        <v>12.5</v>
      </c>
      <c r="F16" t="s">
        <v>25</v>
      </c>
      <c r="I16" s="40"/>
      <c r="J16" s="9">
        <v>520</v>
      </c>
      <c r="K16" s="9">
        <v>67</v>
      </c>
      <c r="L16" s="9"/>
      <c r="M16" s="31"/>
      <c r="N16" s="9">
        <v>520</v>
      </c>
      <c r="O16" s="9"/>
      <c r="P16" s="9"/>
      <c r="R16" s="40"/>
      <c r="S16" s="9">
        <v>440</v>
      </c>
      <c r="T16" s="9">
        <v>64</v>
      </c>
      <c r="U16" s="31"/>
      <c r="V16" s="40"/>
      <c r="W16" s="40"/>
      <c r="X16" s="40"/>
      <c r="Y16" s="40"/>
    </row>
    <row r="17" spans="1:25" x14ac:dyDescent="0.25">
      <c r="A17" s="15">
        <v>44364</v>
      </c>
      <c r="B17">
        <v>5</v>
      </c>
      <c r="C17">
        <v>0</v>
      </c>
      <c r="D17" s="9">
        <v>100</v>
      </c>
      <c r="E17" s="9">
        <v>0</v>
      </c>
      <c r="F17" t="s">
        <v>26</v>
      </c>
      <c r="I17" s="40"/>
      <c r="J17" s="9">
        <v>540</v>
      </c>
      <c r="K17" s="9">
        <v>67</v>
      </c>
      <c r="L17" s="9"/>
      <c r="M17" s="31"/>
      <c r="N17" s="9">
        <v>540</v>
      </c>
      <c r="O17" s="9"/>
      <c r="P17" s="9"/>
      <c r="R17" s="40"/>
      <c r="S17" s="9">
        <v>480</v>
      </c>
      <c r="T17" s="9">
        <v>64</v>
      </c>
      <c r="U17" s="31"/>
      <c r="V17" s="40"/>
      <c r="W17" s="40"/>
      <c r="X17" s="40"/>
      <c r="Y17" s="40"/>
    </row>
    <row r="18" spans="1:25" x14ac:dyDescent="0.25">
      <c r="A18" s="19" t="s">
        <v>27</v>
      </c>
      <c r="B18" s="19">
        <f>SUM(B4:B17)</f>
        <v>18</v>
      </c>
      <c r="C18" s="19">
        <f>SUM(C4:C17)</f>
        <v>21</v>
      </c>
      <c r="D18" s="20"/>
      <c r="E18" s="21"/>
      <c r="F18" s="22"/>
      <c r="G18" s="22"/>
      <c r="I18" s="39"/>
      <c r="J18" s="9">
        <v>570</v>
      </c>
      <c r="K18" s="9">
        <v>69.5</v>
      </c>
      <c r="L18" s="9"/>
      <c r="M18" s="31"/>
      <c r="N18" s="9">
        <v>550</v>
      </c>
      <c r="O18" s="9"/>
      <c r="P18" s="9"/>
      <c r="R18" s="40"/>
      <c r="S18" s="9">
        <v>480</v>
      </c>
      <c r="T18" s="9">
        <v>65</v>
      </c>
      <c r="U18" s="31"/>
      <c r="V18" s="40"/>
      <c r="W18" s="40"/>
      <c r="X18" s="40"/>
      <c r="Y18" s="40"/>
    </row>
    <row r="19" spans="1:25" x14ac:dyDescent="0.25">
      <c r="D19" s="15"/>
      <c r="I19" s="40"/>
      <c r="J19" s="9">
        <v>580</v>
      </c>
      <c r="K19" s="9">
        <v>70.5</v>
      </c>
      <c r="L19" s="9"/>
      <c r="M19" s="31"/>
      <c r="N19" s="9">
        <v>580</v>
      </c>
      <c r="O19" s="9"/>
      <c r="P19" s="9"/>
      <c r="R19" s="40"/>
      <c r="S19" s="9">
        <v>480</v>
      </c>
      <c r="T19" s="9">
        <v>66</v>
      </c>
      <c r="U19" s="31"/>
      <c r="V19" s="40"/>
      <c r="W19" s="40"/>
      <c r="X19" s="40"/>
      <c r="Y19" s="40"/>
    </row>
    <row r="20" spans="1:25" x14ac:dyDescent="0.25">
      <c r="D20" s="23"/>
      <c r="E20" s="9"/>
      <c r="I20" s="40"/>
      <c r="J20" s="9">
        <v>630</v>
      </c>
      <c r="K20" s="9">
        <v>71</v>
      </c>
      <c r="L20" s="9"/>
      <c r="M20" s="31"/>
      <c r="N20" s="9">
        <v>670</v>
      </c>
      <c r="O20" s="9"/>
      <c r="P20" s="9"/>
      <c r="R20" s="40"/>
      <c r="S20" s="9">
        <v>490</v>
      </c>
      <c r="T20" s="9">
        <v>66</v>
      </c>
      <c r="U20" s="31"/>
      <c r="V20" s="40"/>
      <c r="W20" s="40"/>
      <c r="X20" s="40"/>
      <c r="Y20" s="40"/>
    </row>
    <row r="21" spans="1:25" x14ac:dyDescent="0.25">
      <c r="J21" s="26">
        <v>660</v>
      </c>
      <c r="K21" s="9">
        <v>72</v>
      </c>
      <c r="L21" s="9"/>
      <c r="M21" s="31"/>
      <c r="N21" s="31"/>
      <c r="O21" s="31"/>
      <c r="P21" s="31"/>
      <c r="Q21" s="40"/>
      <c r="R21" s="40"/>
      <c r="S21" s="9">
        <v>490</v>
      </c>
      <c r="T21" s="9">
        <v>67</v>
      </c>
      <c r="U21" s="31"/>
      <c r="V21" s="40"/>
      <c r="W21" s="40"/>
      <c r="X21" s="40"/>
      <c r="Y21" s="40"/>
    </row>
    <row r="22" spans="1:25" x14ac:dyDescent="0.25">
      <c r="K22" s="9">
        <v>73.5</v>
      </c>
      <c r="L22" s="9"/>
      <c r="M22" s="31"/>
      <c r="N22" s="31"/>
      <c r="O22" s="31"/>
      <c r="P22" s="31"/>
      <c r="Q22" s="40"/>
      <c r="R22" s="40"/>
      <c r="S22" s="9">
        <v>495</v>
      </c>
      <c r="T22" s="9">
        <v>67</v>
      </c>
      <c r="U22" s="31"/>
      <c r="V22" s="40"/>
      <c r="W22" s="40"/>
      <c r="X22" s="40"/>
      <c r="Y22" s="40"/>
    </row>
    <row r="23" spans="1:25" x14ac:dyDescent="0.25">
      <c r="K23" s="9">
        <v>74</v>
      </c>
      <c r="L23" s="9"/>
      <c r="M23" s="31"/>
      <c r="N23" s="31"/>
      <c r="O23" s="31"/>
      <c r="P23" s="31"/>
      <c r="Q23" s="40"/>
      <c r="R23" s="40"/>
      <c r="S23" s="9">
        <v>500</v>
      </c>
      <c r="T23" s="9">
        <v>67</v>
      </c>
      <c r="U23" s="31"/>
      <c r="V23" s="40"/>
      <c r="W23" s="40"/>
      <c r="X23" s="40"/>
      <c r="Y23" s="40"/>
    </row>
    <row r="24" spans="1:25" x14ac:dyDescent="0.25">
      <c r="K24" s="9">
        <v>78</v>
      </c>
      <c r="L24" s="9"/>
      <c r="M24" s="31"/>
      <c r="N24" s="31"/>
      <c r="O24" s="31"/>
      <c r="P24" s="31"/>
      <c r="Q24" s="40"/>
      <c r="R24" s="40"/>
      <c r="S24" s="9">
        <v>500</v>
      </c>
      <c r="T24" s="9">
        <v>67</v>
      </c>
      <c r="U24" s="31"/>
      <c r="V24" s="40"/>
      <c r="W24" s="40"/>
      <c r="X24" s="40"/>
      <c r="Y24" s="40"/>
    </row>
    <row r="25" spans="1:25" x14ac:dyDescent="0.25">
      <c r="K25" s="40"/>
      <c r="L25" s="40"/>
      <c r="M25" s="40"/>
      <c r="N25" s="40"/>
      <c r="O25" s="40"/>
      <c r="P25" s="40"/>
      <c r="Q25" s="40"/>
      <c r="R25" s="40"/>
      <c r="S25" s="9">
        <v>510</v>
      </c>
      <c r="T25" s="9">
        <v>69.5</v>
      </c>
      <c r="U25" s="31"/>
      <c r="V25" s="40"/>
      <c r="W25" s="40"/>
      <c r="X25" s="40"/>
      <c r="Y25" s="40"/>
    </row>
    <row r="26" spans="1:25" x14ac:dyDescent="0.25">
      <c r="K26" s="40"/>
      <c r="L26" s="40"/>
      <c r="M26" s="40"/>
      <c r="N26" s="40"/>
      <c r="O26" s="40"/>
      <c r="P26" s="40"/>
      <c r="Q26" s="40"/>
      <c r="R26" s="40"/>
      <c r="S26" s="9">
        <v>520</v>
      </c>
      <c r="T26" s="9">
        <v>70</v>
      </c>
      <c r="U26" s="31"/>
      <c r="V26" s="40"/>
      <c r="W26" s="40"/>
      <c r="X26" s="40"/>
      <c r="Y26" s="40"/>
    </row>
    <row r="27" spans="1:25" x14ac:dyDescent="0.25">
      <c r="K27" s="43"/>
      <c r="L27" s="40"/>
      <c r="M27" s="40"/>
      <c r="N27" s="40"/>
      <c r="O27" s="40"/>
      <c r="P27" s="40"/>
      <c r="Q27" s="40"/>
      <c r="R27" s="40"/>
      <c r="S27" s="9">
        <v>520</v>
      </c>
      <c r="T27" s="9">
        <v>70.5</v>
      </c>
      <c r="U27" s="31"/>
      <c r="V27" s="40"/>
      <c r="W27" s="40"/>
      <c r="X27" s="40"/>
      <c r="Y27" s="40"/>
    </row>
    <row r="28" spans="1:25" x14ac:dyDescent="0.25"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9">
        <v>520</v>
      </c>
      <c r="T28" s="9">
        <v>71</v>
      </c>
      <c r="U28" s="31"/>
      <c r="V28" s="40"/>
      <c r="W28" s="40"/>
      <c r="X28" s="40"/>
      <c r="Y28" s="40"/>
    </row>
    <row r="29" spans="1:25" x14ac:dyDescent="0.25"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9">
        <v>520</v>
      </c>
      <c r="T29" s="9">
        <v>72</v>
      </c>
      <c r="U29" s="31"/>
      <c r="V29" s="40"/>
      <c r="W29" s="40"/>
      <c r="X29" s="40"/>
      <c r="Y29" s="40"/>
    </row>
    <row r="30" spans="1:25" x14ac:dyDescent="0.25">
      <c r="I30" s="1"/>
      <c r="S30" s="9">
        <v>540</v>
      </c>
      <c r="T30" s="9">
        <v>73.5</v>
      </c>
      <c r="U30" s="9"/>
    </row>
    <row r="31" spans="1:25" x14ac:dyDescent="0.25">
      <c r="B31" s="1" t="s">
        <v>79</v>
      </c>
      <c r="D31" s="23"/>
      <c r="I31" s="40"/>
      <c r="S31" s="9">
        <v>540</v>
      </c>
      <c r="T31" s="9">
        <v>74</v>
      </c>
      <c r="U31" s="9"/>
    </row>
    <row r="32" spans="1:25" x14ac:dyDescent="0.25">
      <c r="C32" t="s">
        <v>105</v>
      </c>
      <c r="D32" t="s">
        <v>106</v>
      </c>
      <c r="I32" s="40"/>
      <c r="J32" s="9"/>
      <c r="S32" s="9">
        <v>550</v>
      </c>
      <c r="T32" s="9">
        <v>74</v>
      </c>
      <c r="U32" s="9"/>
    </row>
    <row r="33" spans="2:21" x14ac:dyDescent="0.25">
      <c r="B33">
        <v>2017</v>
      </c>
      <c r="D33" t="s">
        <v>107</v>
      </c>
      <c r="I33" s="40"/>
      <c r="J33" s="9"/>
      <c r="S33" s="9">
        <v>570</v>
      </c>
      <c r="T33" s="9">
        <v>77</v>
      </c>
      <c r="U33" s="9"/>
    </row>
    <row r="34" spans="2:21" x14ac:dyDescent="0.25">
      <c r="B34">
        <v>2018</v>
      </c>
      <c r="C34" t="s">
        <v>40</v>
      </c>
      <c r="D34" t="s">
        <v>104</v>
      </c>
      <c r="I34" s="40"/>
      <c r="J34" s="9"/>
      <c r="S34" s="9">
        <v>580</v>
      </c>
      <c r="T34" s="9">
        <v>78</v>
      </c>
      <c r="U34" s="9"/>
    </row>
    <row r="35" spans="2:21" x14ac:dyDescent="0.25">
      <c r="B35">
        <v>2019</v>
      </c>
      <c r="C35" s="27" t="s">
        <v>41</v>
      </c>
      <c r="D35" t="s">
        <v>103</v>
      </c>
      <c r="I35" s="40"/>
      <c r="J35" s="40"/>
      <c r="S35" s="9">
        <v>580</v>
      </c>
      <c r="T35" s="9">
        <v>78</v>
      </c>
      <c r="U35" s="9"/>
    </row>
    <row r="36" spans="2:21" x14ac:dyDescent="0.25">
      <c r="B36">
        <v>2020</v>
      </c>
      <c r="C36" t="s">
        <v>42</v>
      </c>
      <c r="D36" t="s">
        <v>102</v>
      </c>
      <c r="I36" s="40"/>
      <c r="J36" s="40"/>
      <c r="S36" s="9">
        <v>630</v>
      </c>
      <c r="T36" s="9"/>
      <c r="U36" s="9"/>
    </row>
    <row r="37" spans="2:21" x14ac:dyDescent="0.25">
      <c r="B37">
        <v>2021</v>
      </c>
      <c r="I37" s="40"/>
      <c r="J37" s="40"/>
      <c r="S37" s="26">
        <v>660</v>
      </c>
      <c r="T37" s="9"/>
      <c r="U37" s="9"/>
    </row>
    <row r="38" spans="2:21" x14ac:dyDescent="0.25">
      <c r="S38" s="9">
        <v>670</v>
      </c>
      <c r="T38" s="9"/>
      <c r="U38" s="9"/>
    </row>
    <row r="39" spans="2:21" x14ac:dyDescent="0.25">
      <c r="D39" s="9"/>
    </row>
    <row r="40" spans="2:21" x14ac:dyDescent="0.25">
      <c r="D40" s="9"/>
    </row>
    <row r="41" spans="2:21" x14ac:dyDescent="0.25">
      <c r="D41" s="9"/>
    </row>
    <row r="42" spans="2:21" x14ac:dyDescent="0.25">
      <c r="D42" s="9"/>
    </row>
    <row r="43" spans="2:21" x14ac:dyDescent="0.25">
      <c r="D43" s="9"/>
    </row>
  </sheetData>
  <sortState xmlns:xlrd2="http://schemas.microsoft.com/office/spreadsheetml/2017/richdata2" ref="U5:U7">
    <sortCondition ref="U4:U7"/>
  </sortState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499E-BFD8-48B2-80F2-A40D4F579E2E}">
  <dimension ref="A1:T72"/>
  <sheetViews>
    <sheetView tabSelected="1" zoomScale="90" zoomScaleNormal="90"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1" max="1" width="15.85546875" bestFit="1" customWidth="1"/>
    <col min="2" max="2" width="11.140625" bestFit="1" customWidth="1"/>
    <col min="6" max="6" width="24.7109375" bestFit="1" customWidth="1"/>
    <col min="9" max="9" width="11.42578125" customWidth="1"/>
    <col min="20" max="20" width="14.85546875" customWidth="1"/>
  </cols>
  <sheetData>
    <row r="1" spans="1:20" x14ac:dyDescent="0.25">
      <c r="A1" t="s">
        <v>147</v>
      </c>
      <c r="B1" t="s">
        <v>148</v>
      </c>
      <c r="C1" t="s">
        <v>69</v>
      </c>
      <c r="D1" t="s">
        <v>7</v>
      </c>
      <c r="E1" t="s">
        <v>149</v>
      </c>
      <c r="F1" t="s">
        <v>150</v>
      </c>
      <c r="G1" s="49" t="s">
        <v>151</v>
      </c>
      <c r="H1" s="49" t="s">
        <v>152</v>
      </c>
      <c r="I1" t="s">
        <v>70</v>
      </c>
      <c r="J1" s="49" t="s">
        <v>153</v>
      </c>
      <c r="K1" t="s">
        <v>154</v>
      </c>
      <c r="L1" s="49" t="s">
        <v>155</v>
      </c>
      <c r="M1" s="49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</row>
    <row r="2" spans="1:20" x14ac:dyDescent="0.25">
      <c r="A2" t="s">
        <v>164</v>
      </c>
      <c r="B2" s="74">
        <v>44230</v>
      </c>
      <c r="C2" s="25">
        <v>2021</v>
      </c>
      <c r="D2" s="75">
        <v>2</v>
      </c>
      <c r="E2" s="25" t="s">
        <v>165</v>
      </c>
      <c r="F2" s="25" t="s">
        <v>166</v>
      </c>
      <c r="I2" s="25" t="s">
        <v>5</v>
      </c>
      <c r="J2" s="49">
        <v>2021</v>
      </c>
      <c r="K2" s="25" t="s">
        <v>167</v>
      </c>
      <c r="L2" s="76">
        <v>66</v>
      </c>
      <c r="M2" s="76">
        <v>56</v>
      </c>
      <c r="N2" t="s">
        <v>168</v>
      </c>
      <c r="O2" t="s">
        <v>169</v>
      </c>
      <c r="P2" s="25" t="s">
        <v>170</v>
      </c>
      <c r="Q2" s="25" t="s">
        <v>9</v>
      </c>
    </row>
    <row r="3" spans="1:20" x14ac:dyDescent="0.25">
      <c r="A3" t="s">
        <v>164</v>
      </c>
      <c r="B3" s="74">
        <v>44230</v>
      </c>
      <c r="C3" s="25">
        <v>2021</v>
      </c>
      <c r="D3" s="75">
        <v>2</v>
      </c>
      <c r="E3" s="25" t="s">
        <v>165</v>
      </c>
      <c r="F3" s="25" t="s">
        <v>166</v>
      </c>
      <c r="I3" s="25" t="s">
        <v>5</v>
      </c>
      <c r="J3" s="49">
        <v>2021</v>
      </c>
      <c r="K3" s="25" t="s">
        <v>167</v>
      </c>
      <c r="L3" s="76">
        <v>40</v>
      </c>
      <c r="M3" s="76">
        <v>33</v>
      </c>
      <c r="N3" t="s">
        <v>168</v>
      </c>
      <c r="O3" t="s">
        <v>169</v>
      </c>
      <c r="P3" s="25" t="s">
        <v>170</v>
      </c>
      <c r="Q3" s="25" t="s">
        <v>9</v>
      </c>
    </row>
    <row r="4" spans="1:20" x14ac:dyDescent="0.25">
      <c r="A4" t="s">
        <v>164</v>
      </c>
      <c r="B4" s="74">
        <v>44230</v>
      </c>
      <c r="C4" s="25">
        <v>2021</v>
      </c>
      <c r="D4" s="75">
        <v>2</v>
      </c>
      <c r="E4" s="25" t="s">
        <v>165</v>
      </c>
      <c r="F4" s="25" t="s">
        <v>166</v>
      </c>
      <c r="I4" s="25" t="s">
        <v>5</v>
      </c>
      <c r="J4" s="49">
        <v>2021</v>
      </c>
      <c r="K4" s="25" t="s">
        <v>167</v>
      </c>
      <c r="L4" s="76">
        <v>29.5</v>
      </c>
      <c r="M4" s="76">
        <v>24</v>
      </c>
      <c r="N4" t="s">
        <v>168</v>
      </c>
      <c r="O4" t="s">
        <v>169</v>
      </c>
      <c r="P4" s="25" t="s">
        <v>170</v>
      </c>
      <c r="Q4" s="25" t="s">
        <v>9</v>
      </c>
    </row>
    <row r="5" spans="1:20" x14ac:dyDescent="0.25">
      <c r="A5" t="s">
        <v>164</v>
      </c>
      <c r="B5" s="74">
        <v>44244</v>
      </c>
      <c r="C5" s="25">
        <v>2021</v>
      </c>
      <c r="D5" s="75">
        <v>2</v>
      </c>
      <c r="E5" s="25" t="s">
        <v>165</v>
      </c>
      <c r="F5" t="s">
        <v>166</v>
      </c>
      <c r="I5" s="25" t="s">
        <v>6</v>
      </c>
      <c r="J5" s="49">
        <v>2021</v>
      </c>
      <c r="K5" s="25" t="s">
        <v>167</v>
      </c>
      <c r="L5" s="49">
        <v>58</v>
      </c>
      <c r="M5" s="49">
        <v>47.5</v>
      </c>
      <c r="N5" t="s">
        <v>171</v>
      </c>
      <c r="O5" t="s">
        <v>169</v>
      </c>
      <c r="P5" s="25" t="s">
        <v>170</v>
      </c>
      <c r="Q5" s="25" t="s">
        <v>9</v>
      </c>
      <c r="R5" t="s">
        <v>172</v>
      </c>
      <c r="S5" s="25" t="s">
        <v>173</v>
      </c>
      <c r="T5" s="25" t="s">
        <v>174</v>
      </c>
    </row>
    <row r="6" spans="1:20" x14ac:dyDescent="0.25">
      <c r="A6" t="s">
        <v>164</v>
      </c>
      <c r="B6" s="74">
        <v>44244</v>
      </c>
      <c r="C6" s="25">
        <v>2021</v>
      </c>
      <c r="D6" s="75">
        <v>2</v>
      </c>
      <c r="E6" s="25" t="s">
        <v>165</v>
      </c>
      <c r="F6" t="s">
        <v>166</v>
      </c>
      <c r="I6" s="25" t="s">
        <v>6</v>
      </c>
      <c r="J6" s="49">
        <v>2021</v>
      </c>
      <c r="K6" s="25" t="s">
        <v>167</v>
      </c>
      <c r="L6" s="49">
        <v>73.5</v>
      </c>
      <c r="M6" s="49">
        <v>64</v>
      </c>
      <c r="N6" t="s">
        <v>171</v>
      </c>
      <c r="O6" t="s">
        <v>169</v>
      </c>
      <c r="P6" s="25" t="s">
        <v>170</v>
      </c>
      <c r="Q6" s="25" t="s">
        <v>9</v>
      </c>
      <c r="R6" t="s">
        <v>175</v>
      </c>
      <c r="S6" s="25" t="s">
        <v>173</v>
      </c>
    </row>
    <row r="7" spans="1:20" x14ac:dyDescent="0.25">
      <c r="A7" t="s">
        <v>164</v>
      </c>
      <c r="B7" s="77">
        <v>44244</v>
      </c>
      <c r="C7" s="25">
        <v>2021</v>
      </c>
      <c r="D7" s="75">
        <v>2</v>
      </c>
      <c r="E7" s="25" t="s">
        <v>165</v>
      </c>
      <c r="F7" s="25" t="s">
        <v>166</v>
      </c>
      <c r="G7" s="78">
        <v>1.9</v>
      </c>
      <c r="H7" s="78">
        <v>1.7</v>
      </c>
      <c r="I7" s="25" t="s">
        <v>5</v>
      </c>
      <c r="J7" s="49">
        <v>2021</v>
      </c>
      <c r="K7" s="25" t="s">
        <v>167</v>
      </c>
      <c r="L7" s="49">
        <v>48</v>
      </c>
      <c r="M7" s="49">
        <v>39</v>
      </c>
      <c r="N7" t="s">
        <v>168</v>
      </c>
      <c r="O7" t="s">
        <v>169</v>
      </c>
      <c r="P7" s="25" t="s">
        <v>170</v>
      </c>
      <c r="Q7" s="25" t="s">
        <v>9</v>
      </c>
    </row>
    <row r="8" spans="1:20" x14ac:dyDescent="0.25">
      <c r="A8" t="s">
        <v>164</v>
      </c>
      <c r="B8" s="77">
        <v>44249</v>
      </c>
      <c r="C8" s="25">
        <v>2021</v>
      </c>
      <c r="D8" s="75">
        <v>2</v>
      </c>
      <c r="E8" s="25" t="s">
        <v>176</v>
      </c>
      <c r="F8" s="25" t="s">
        <v>177</v>
      </c>
      <c r="G8" s="49">
        <v>3.3</v>
      </c>
      <c r="H8" s="49">
        <v>0.5</v>
      </c>
      <c r="I8" s="25" t="s">
        <v>6</v>
      </c>
      <c r="J8" s="49">
        <v>2021</v>
      </c>
      <c r="K8" s="25" t="s">
        <v>167</v>
      </c>
      <c r="L8" s="49">
        <v>67</v>
      </c>
      <c r="M8" s="49">
        <v>57</v>
      </c>
      <c r="N8" s="25" t="s">
        <v>171</v>
      </c>
      <c r="O8" s="25" t="s">
        <v>169</v>
      </c>
      <c r="P8" s="25" t="s">
        <v>170</v>
      </c>
      <c r="Q8" s="25" t="s">
        <v>9</v>
      </c>
      <c r="R8" t="s">
        <v>178</v>
      </c>
      <c r="S8" s="25">
        <v>2016</v>
      </c>
    </row>
    <row r="9" spans="1:20" x14ac:dyDescent="0.25">
      <c r="A9" t="s">
        <v>164</v>
      </c>
      <c r="B9" s="77">
        <v>44249</v>
      </c>
      <c r="C9" s="25">
        <v>2021</v>
      </c>
      <c r="D9" s="75">
        <v>2</v>
      </c>
      <c r="E9" s="25" t="s">
        <v>176</v>
      </c>
      <c r="F9" s="25" t="s">
        <v>177</v>
      </c>
      <c r="G9" s="49">
        <v>3.3</v>
      </c>
      <c r="H9" s="49">
        <v>0.5</v>
      </c>
      <c r="I9" s="25" t="s">
        <v>6</v>
      </c>
      <c r="J9" s="49">
        <v>2021</v>
      </c>
      <c r="K9" s="25" t="s">
        <v>167</v>
      </c>
      <c r="L9" s="49">
        <v>74</v>
      </c>
      <c r="M9" s="49">
        <v>67</v>
      </c>
      <c r="N9" s="25" t="s">
        <v>171</v>
      </c>
      <c r="O9" s="25" t="s">
        <v>169</v>
      </c>
      <c r="P9" s="25" t="s">
        <v>170</v>
      </c>
      <c r="Q9" s="25" t="s">
        <v>9</v>
      </c>
      <c r="R9" t="s">
        <v>179</v>
      </c>
      <c r="S9" s="25">
        <v>2017</v>
      </c>
    </row>
    <row r="10" spans="1:20" x14ac:dyDescent="0.25">
      <c r="A10" t="s">
        <v>164</v>
      </c>
      <c r="B10" s="74">
        <v>44252</v>
      </c>
      <c r="C10" s="25">
        <v>2021</v>
      </c>
      <c r="D10" s="75">
        <v>2</v>
      </c>
      <c r="E10" s="25" t="s">
        <v>165</v>
      </c>
      <c r="F10" t="s">
        <v>166</v>
      </c>
      <c r="G10" s="78">
        <v>3.3</v>
      </c>
      <c r="H10" s="78">
        <v>0.05</v>
      </c>
      <c r="I10" s="25" t="s">
        <v>6</v>
      </c>
      <c r="J10" s="49">
        <v>2021</v>
      </c>
      <c r="K10" s="25" t="s">
        <v>167</v>
      </c>
      <c r="L10" s="49">
        <v>70.5</v>
      </c>
      <c r="M10" s="49">
        <v>54</v>
      </c>
      <c r="N10" t="s">
        <v>180</v>
      </c>
      <c r="O10" t="s">
        <v>169</v>
      </c>
      <c r="P10" s="25" t="s">
        <v>170</v>
      </c>
      <c r="Q10" s="25" t="s">
        <v>9</v>
      </c>
      <c r="R10" t="s">
        <v>172</v>
      </c>
      <c r="S10" s="25" t="s">
        <v>173</v>
      </c>
    </row>
    <row r="11" spans="1:20" x14ac:dyDescent="0.25">
      <c r="A11" t="s">
        <v>164</v>
      </c>
      <c r="B11" s="74">
        <v>44252</v>
      </c>
      <c r="C11" s="25">
        <v>2021</v>
      </c>
      <c r="D11" s="75">
        <v>2</v>
      </c>
      <c r="E11" s="25" t="s">
        <v>165</v>
      </c>
      <c r="F11" t="s">
        <v>166</v>
      </c>
      <c r="G11" s="78">
        <v>3.3</v>
      </c>
      <c r="H11" s="78">
        <v>0.05</v>
      </c>
      <c r="I11" s="25" t="s">
        <v>6</v>
      </c>
      <c r="J11" s="49">
        <v>2021</v>
      </c>
      <c r="K11" s="25" t="s">
        <v>167</v>
      </c>
      <c r="L11" s="49">
        <v>67</v>
      </c>
      <c r="M11" s="49">
        <v>54</v>
      </c>
      <c r="N11" t="s">
        <v>171</v>
      </c>
      <c r="O11" t="s">
        <v>169</v>
      </c>
      <c r="P11" s="25" t="s">
        <v>170</v>
      </c>
      <c r="Q11" s="25" t="s">
        <v>9</v>
      </c>
      <c r="R11" t="s">
        <v>172</v>
      </c>
      <c r="S11" s="25" t="s">
        <v>173</v>
      </c>
    </row>
    <row r="12" spans="1:20" x14ac:dyDescent="0.25">
      <c r="A12" t="s">
        <v>164</v>
      </c>
      <c r="B12" s="77">
        <v>44253</v>
      </c>
      <c r="C12" s="25">
        <v>2021</v>
      </c>
      <c r="D12" s="75">
        <v>2</v>
      </c>
      <c r="E12" s="25" t="s">
        <v>176</v>
      </c>
      <c r="F12" s="25" t="s">
        <v>177</v>
      </c>
      <c r="G12" s="49">
        <v>6.4</v>
      </c>
      <c r="H12" s="49">
        <v>3.3</v>
      </c>
      <c r="I12" s="25" t="s">
        <v>6</v>
      </c>
      <c r="J12" s="49">
        <v>2021</v>
      </c>
      <c r="K12" s="25" t="s">
        <v>167</v>
      </c>
      <c r="L12" s="49">
        <v>64</v>
      </c>
      <c r="M12" s="49">
        <v>57</v>
      </c>
      <c r="N12" s="25" t="s">
        <v>180</v>
      </c>
      <c r="O12" s="25" t="s">
        <v>169</v>
      </c>
      <c r="P12" s="25" t="s">
        <v>170</v>
      </c>
      <c r="Q12" s="25" t="s">
        <v>9</v>
      </c>
      <c r="R12" t="s">
        <v>172</v>
      </c>
      <c r="S12" s="25" t="s">
        <v>173</v>
      </c>
    </row>
    <row r="13" spans="1:20" x14ac:dyDescent="0.25">
      <c r="A13" t="s">
        <v>164</v>
      </c>
      <c r="B13" s="77">
        <v>44258</v>
      </c>
      <c r="C13" s="25">
        <v>2021</v>
      </c>
      <c r="D13" s="75">
        <v>3</v>
      </c>
      <c r="E13" s="25" t="s">
        <v>176</v>
      </c>
      <c r="F13" s="25" t="s">
        <v>177</v>
      </c>
      <c r="G13" s="49">
        <v>6.4</v>
      </c>
      <c r="H13" s="49">
        <v>3.3</v>
      </c>
      <c r="I13" s="25" t="s">
        <v>6</v>
      </c>
      <c r="J13" s="49">
        <v>2021</v>
      </c>
      <c r="K13" s="25" t="s">
        <v>167</v>
      </c>
      <c r="L13" s="49">
        <v>63</v>
      </c>
      <c r="M13" s="49">
        <v>53</v>
      </c>
      <c r="N13" s="25" t="s">
        <v>180</v>
      </c>
      <c r="O13" s="25" t="s">
        <v>169</v>
      </c>
      <c r="P13" s="25" t="s">
        <v>170</v>
      </c>
      <c r="Q13" s="25" t="s">
        <v>9</v>
      </c>
      <c r="R13" t="s">
        <v>181</v>
      </c>
      <c r="S13" s="25">
        <v>2017</v>
      </c>
    </row>
    <row r="14" spans="1:20" x14ac:dyDescent="0.25">
      <c r="A14" t="s">
        <v>164</v>
      </c>
      <c r="B14" s="77">
        <v>44259</v>
      </c>
      <c r="C14" s="25">
        <v>2021</v>
      </c>
      <c r="D14" s="75">
        <v>3</v>
      </c>
      <c r="E14" s="25" t="s">
        <v>176</v>
      </c>
      <c r="F14" s="25" t="s">
        <v>177</v>
      </c>
      <c r="G14" s="78">
        <v>9.1999999999999993</v>
      </c>
      <c r="H14" s="49">
        <v>6.4</v>
      </c>
      <c r="I14" s="25" t="s">
        <v>5</v>
      </c>
      <c r="J14" s="49">
        <v>2021</v>
      </c>
      <c r="K14" s="25" t="s">
        <v>167</v>
      </c>
      <c r="L14" s="49">
        <v>58</v>
      </c>
      <c r="M14" s="49">
        <v>49</v>
      </c>
      <c r="N14" t="s">
        <v>168</v>
      </c>
      <c r="O14" t="s">
        <v>169</v>
      </c>
      <c r="P14" s="25" t="s">
        <v>170</v>
      </c>
      <c r="Q14" s="25" t="s">
        <v>9</v>
      </c>
    </row>
    <row r="15" spans="1:20" x14ac:dyDescent="0.25">
      <c r="A15" t="s">
        <v>164</v>
      </c>
      <c r="B15" s="74">
        <v>44272</v>
      </c>
      <c r="C15" s="25">
        <v>2021</v>
      </c>
      <c r="D15" s="75">
        <v>3</v>
      </c>
      <c r="E15" s="25" t="s">
        <v>165</v>
      </c>
      <c r="F15" t="s">
        <v>166</v>
      </c>
      <c r="G15" s="78">
        <v>3.3</v>
      </c>
      <c r="H15" s="78">
        <v>0.5</v>
      </c>
      <c r="I15" s="25" t="s">
        <v>6</v>
      </c>
      <c r="J15" s="49">
        <v>2021</v>
      </c>
      <c r="K15" s="25" t="s">
        <v>167</v>
      </c>
      <c r="L15" s="49">
        <v>63</v>
      </c>
      <c r="M15" s="49">
        <v>54</v>
      </c>
      <c r="N15" t="s">
        <v>171</v>
      </c>
      <c r="O15" t="s">
        <v>169</v>
      </c>
      <c r="P15" s="25" t="s">
        <v>170</v>
      </c>
      <c r="Q15" s="25" t="s">
        <v>9</v>
      </c>
      <c r="R15" t="s">
        <v>172</v>
      </c>
      <c r="S15" s="25" t="s">
        <v>173</v>
      </c>
    </row>
    <row r="16" spans="1:20" x14ac:dyDescent="0.25">
      <c r="A16" t="s">
        <v>164</v>
      </c>
      <c r="B16" s="77">
        <v>44273</v>
      </c>
      <c r="C16" s="25">
        <v>2021</v>
      </c>
      <c r="D16" s="75">
        <v>3</v>
      </c>
      <c r="E16" s="25" t="s">
        <v>176</v>
      </c>
      <c r="F16" s="25" t="s">
        <v>177</v>
      </c>
      <c r="G16" s="49">
        <v>9.1999999999999993</v>
      </c>
      <c r="H16" s="49">
        <v>6.4</v>
      </c>
      <c r="I16" s="25" t="s">
        <v>6</v>
      </c>
      <c r="J16" s="49">
        <v>2021</v>
      </c>
      <c r="K16" s="25" t="s">
        <v>167</v>
      </c>
      <c r="L16" s="49">
        <v>78</v>
      </c>
      <c r="M16" s="49">
        <v>65</v>
      </c>
      <c r="N16" s="25" t="s">
        <v>180</v>
      </c>
      <c r="O16" s="25" t="s">
        <v>169</v>
      </c>
      <c r="P16" s="25" t="s">
        <v>170</v>
      </c>
      <c r="Q16" s="25" t="s">
        <v>9</v>
      </c>
      <c r="R16" t="s">
        <v>175</v>
      </c>
      <c r="S16" s="25" t="s">
        <v>173</v>
      </c>
    </row>
    <row r="17" spans="1:20" x14ac:dyDescent="0.25">
      <c r="A17" t="s">
        <v>164</v>
      </c>
      <c r="B17" s="74">
        <v>44280</v>
      </c>
      <c r="C17" s="25">
        <v>2021</v>
      </c>
      <c r="D17" s="75">
        <v>3</v>
      </c>
      <c r="E17" s="25" t="s">
        <v>165</v>
      </c>
      <c r="F17" t="s">
        <v>166</v>
      </c>
      <c r="G17" s="78">
        <v>3.3</v>
      </c>
      <c r="H17" s="78">
        <v>0.5</v>
      </c>
      <c r="I17" s="79" t="s">
        <v>6</v>
      </c>
      <c r="J17" s="49">
        <v>2021</v>
      </c>
      <c r="K17" s="25" t="s">
        <v>167</v>
      </c>
      <c r="L17" s="49">
        <v>40</v>
      </c>
      <c r="M17" s="49">
        <v>34</v>
      </c>
      <c r="N17" t="s">
        <v>168</v>
      </c>
      <c r="O17" t="s">
        <v>169</v>
      </c>
      <c r="P17" s="25" t="s">
        <v>170</v>
      </c>
      <c r="Q17" s="25" t="s">
        <v>9</v>
      </c>
      <c r="S17" s="25" t="s">
        <v>173</v>
      </c>
      <c r="T17" s="79" t="s">
        <v>194</v>
      </c>
    </row>
    <row r="18" spans="1:20" x14ac:dyDescent="0.25">
      <c r="A18" t="s">
        <v>164</v>
      </c>
      <c r="B18" s="74">
        <v>44280</v>
      </c>
      <c r="C18" s="25">
        <v>2021</v>
      </c>
      <c r="D18" s="75">
        <v>3</v>
      </c>
      <c r="E18" s="25" t="s">
        <v>165</v>
      </c>
      <c r="F18" t="s">
        <v>166</v>
      </c>
      <c r="G18" s="78">
        <v>3.3</v>
      </c>
      <c r="H18" s="78">
        <v>0.5</v>
      </c>
      <c r="I18" s="25" t="s">
        <v>6</v>
      </c>
      <c r="J18" s="49">
        <v>2021</v>
      </c>
      <c r="K18" s="25" t="s">
        <v>167</v>
      </c>
      <c r="L18" s="49">
        <v>66</v>
      </c>
      <c r="M18" s="49">
        <v>56</v>
      </c>
      <c r="N18" t="s">
        <v>171</v>
      </c>
      <c r="O18" t="s">
        <v>169</v>
      </c>
      <c r="P18" s="25" t="s">
        <v>170</v>
      </c>
      <c r="Q18" s="25" t="s">
        <v>9</v>
      </c>
      <c r="R18" t="s">
        <v>172</v>
      </c>
      <c r="S18" s="25" t="s">
        <v>173</v>
      </c>
    </row>
    <row r="19" spans="1:20" x14ac:dyDescent="0.25">
      <c r="A19" t="s">
        <v>182</v>
      </c>
      <c r="B19" s="77">
        <v>44281</v>
      </c>
      <c r="C19" s="25">
        <v>2021</v>
      </c>
      <c r="D19" s="75">
        <v>3</v>
      </c>
      <c r="E19" s="25" t="s">
        <v>176</v>
      </c>
      <c r="F19" s="25" t="s">
        <v>177</v>
      </c>
      <c r="G19" s="49">
        <v>2.5</v>
      </c>
      <c r="H19" s="49">
        <v>1</v>
      </c>
      <c r="I19" s="25" t="s">
        <v>183</v>
      </c>
      <c r="J19" s="49">
        <v>2021</v>
      </c>
      <c r="K19" s="25" t="s">
        <v>167</v>
      </c>
      <c r="L19" s="49">
        <v>27</v>
      </c>
      <c r="M19" s="49">
        <v>23</v>
      </c>
      <c r="N19" s="25" t="s">
        <v>168</v>
      </c>
      <c r="O19" s="25" t="s">
        <v>169</v>
      </c>
      <c r="P19" s="25" t="s">
        <v>170</v>
      </c>
      <c r="Q19" s="25" t="s">
        <v>9</v>
      </c>
      <c r="R19" t="s">
        <v>184</v>
      </c>
      <c r="S19" s="25">
        <v>2017</v>
      </c>
      <c r="T19" s="79" t="s">
        <v>185</v>
      </c>
    </row>
    <row r="20" spans="1:20" x14ac:dyDescent="0.25">
      <c r="A20" t="s">
        <v>182</v>
      </c>
      <c r="B20" s="77">
        <v>44281</v>
      </c>
      <c r="C20" s="25">
        <v>2021</v>
      </c>
      <c r="D20" s="75">
        <v>3</v>
      </c>
      <c r="E20" s="25" t="s">
        <v>176</v>
      </c>
      <c r="F20" s="25" t="s">
        <v>177</v>
      </c>
      <c r="G20" s="49">
        <v>2.5</v>
      </c>
      <c r="H20" s="49">
        <v>1</v>
      </c>
      <c r="I20" s="25" t="s">
        <v>6</v>
      </c>
      <c r="J20" s="49">
        <v>2021</v>
      </c>
      <c r="K20" s="25" t="s">
        <v>167</v>
      </c>
      <c r="L20" s="49">
        <v>64</v>
      </c>
      <c r="M20" s="49">
        <v>54</v>
      </c>
      <c r="N20" s="25" t="s">
        <v>180</v>
      </c>
      <c r="O20" s="25" t="s">
        <v>169</v>
      </c>
      <c r="P20" s="25" t="s">
        <v>170</v>
      </c>
      <c r="Q20" s="25" t="s">
        <v>9</v>
      </c>
      <c r="R20" t="s">
        <v>172</v>
      </c>
      <c r="S20" s="25" t="s">
        <v>173</v>
      </c>
    </row>
    <row r="21" spans="1:20" x14ac:dyDescent="0.25">
      <c r="A21" t="s">
        <v>164</v>
      </c>
      <c r="B21" s="74">
        <v>44287</v>
      </c>
      <c r="C21" s="25">
        <v>2021</v>
      </c>
      <c r="D21" s="75">
        <v>4</v>
      </c>
      <c r="E21" s="25" t="s">
        <v>165</v>
      </c>
      <c r="F21" t="s">
        <v>166</v>
      </c>
      <c r="G21" s="78">
        <v>3.3</v>
      </c>
      <c r="H21" s="78">
        <v>0.5</v>
      </c>
      <c r="I21" s="25" t="s">
        <v>6</v>
      </c>
      <c r="J21" s="49">
        <v>2021</v>
      </c>
      <c r="K21" s="25" t="s">
        <v>167</v>
      </c>
      <c r="L21" s="49">
        <v>69.5</v>
      </c>
      <c r="M21" s="49">
        <v>55</v>
      </c>
      <c r="N21" t="s">
        <v>180</v>
      </c>
      <c r="O21" t="s">
        <v>169</v>
      </c>
      <c r="P21" s="25" t="s">
        <v>170</v>
      </c>
      <c r="Q21" s="25" t="s">
        <v>9</v>
      </c>
      <c r="R21" t="s">
        <v>172</v>
      </c>
      <c r="S21" s="25" t="s">
        <v>173</v>
      </c>
    </row>
    <row r="22" spans="1:20" x14ac:dyDescent="0.25">
      <c r="A22" t="s">
        <v>164</v>
      </c>
      <c r="B22" s="74">
        <v>44287</v>
      </c>
      <c r="C22" s="25">
        <v>2021</v>
      </c>
      <c r="D22" s="75">
        <v>4</v>
      </c>
      <c r="E22" s="25" t="s">
        <v>165</v>
      </c>
      <c r="F22" t="s">
        <v>166</v>
      </c>
      <c r="G22" s="78">
        <v>3.3</v>
      </c>
      <c r="H22" s="78">
        <v>0.5</v>
      </c>
      <c r="I22" s="25" t="s">
        <v>6</v>
      </c>
      <c r="J22" s="49">
        <v>2021</v>
      </c>
      <c r="K22" s="25" t="s">
        <v>167</v>
      </c>
      <c r="L22" s="49">
        <v>66</v>
      </c>
      <c r="M22" s="49">
        <v>54</v>
      </c>
      <c r="N22" t="s">
        <v>180</v>
      </c>
      <c r="O22" s="80" t="s">
        <v>186</v>
      </c>
      <c r="P22" s="25" t="s">
        <v>170</v>
      </c>
      <c r="Q22" s="25" t="s">
        <v>8</v>
      </c>
      <c r="R22" t="s">
        <v>187</v>
      </c>
      <c r="S22" s="25">
        <v>2018</v>
      </c>
    </row>
    <row r="23" spans="1:20" x14ac:dyDescent="0.25">
      <c r="A23" t="s">
        <v>164</v>
      </c>
      <c r="B23" s="77">
        <v>44287</v>
      </c>
      <c r="C23" s="25">
        <v>2021</v>
      </c>
      <c r="D23" s="75">
        <v>4</v>
      </c>
      <c r="E23" s="25" t="s">
        <v>176</v>
      </c>
      <c r="F23" s="25" t="s">
        <v>177</v>
      </c>
      <c r="G23" s="78">
        <v>9.1999999999999993</v>
      </c>
      <c r="H23" s="49">
        <v>6.4</v>
      </c>
      <c r="I23" s="25" t="s">
        <v>5</v>
      </c>
      <c r="J23" s="49">
        <v>2021</v>
      </c>
      <c r="K23" s="25" t="s">
        <v>167</v>
      </c>
      <c r="L23" s="49">
        <v>41</v>
      </c>
      <c r="M23" s="49">
        <v>34</v>
      </c>
      <c r="N23" t="s">
        <v>168</v>
      </c>
      <c r="O23" t="s">
        <v>169</v>
      </c>
      <c r="P23" s="25" t="s">
        <v>170</v>
      </c>
      <c r="Q23" s="25" t="s">
        <v>9</v>
      </c>
    </row>
    <row r="24" spans="1:20" x14ac:dyDescent="0.25">
      <c r="A24" t="s">
        <v>164</v>
      </c>
      <c r="B24" s="77">
        <v>44292</v>
      </c>
      <c r="C24" s="25">
        <v>2021</v>
      </c>
      <c r="D24" s="75">
        <v>4</v>
      </c>
      <c r="E24" s="25" t="s">
        <v>176</v>
      </c>
      <c r="F24" s="25" t="s">
        <v>177</v>
      </c>
      <c r="G24" s="49">
        <v>15.8</v>
      </c>
      <c r="H24" s="49">
        <v>13.8</v>
      </c>
      <c r="I24" s="25" t="s">
        <v>183</v>
      </c>
      <c r="J24" s="49">
        <v>2021</v>
      </c>
      <c r="K24" s="25" t="s">
        <v>167</v>
      </c>
      <c r="L24" s="49">
        <v>40</v>
      </c>
      <c r="M24" s="49">
        <v>34</v>
      </c>
      <c r="N24" s="25" t="s">
        <v>180</v>
      </c>
      <c r="O24" s="25" t="s">
        <v>169</v>
      </c>
      <c r="P24" s="25" t="s">
        <v>170</v>
      </c>
      <c r="Q24" s="25" t="s">
        <v>9</v>
      </c>
      <c r="S24" s="25" t="s">
        <v>173</v>
      </c>
      <c r="T24" s="79" t="s">
        <v>185</v>
      </c>
    </row>
    <row r="25" spans="1:20" x14ac:dyDescent="0.25">
      <c r="A25" t="s">
        <v>164</v>
      </c>
      <c r="B25" s="77">
        <v>44292</v>
      </c>
      <c r="C25" s="25">
        <v>2021</v>
      </c>
      <c r="D25" s="75">
        <v>4</v>
      </c>
      <c r="E25" s="25" t="s">
        <v>176</v>
      </c>
      <c r="F25" s="25" t="s">
        <v>177</v>
      </c>
      <c r="G25" s="49">
        <v>15.8</v>
      </c>
      <c r="H25" s="49">
        <v>13.8</v>
      </c>
      <c r="I25" s="25" t="s">
        <v>6</v>
      </c>
      <c r="J25" s="49">
        <v>2021</v>
      </c>
      <c r="K25" s="25" t="s">
        <v>167</v>
      </c>
      <c r="L25" s="49">
        <v>45</v>
      </c>
      <c r="M25" s="49">
        <v>42</v>
      </c>
      <c r="N25" s="25" t="s">
        <v>180</v>
      </c>
      <c r="O25" s="25" t="s">
        <v>169</v>
      </c>
      <c r="P25" s="25" t="s">
        <v>170</v>
      </c>
      <c r="Q25" s="25" t="s">
        <v>9</v>
      </c>
      <c r="R25" s="25" t="s">
        <v>173</v>
      </c>
      <c r="S25" s="25" t="s">
        <v>173</v>
      </c>
    </row>
    <row r="26" spans="1:20" x14ac:dyDescent="0.25">
      <c r="A26" t="s">
        <v>164</v>
      </c>
      <c r="B26" s="77">
        <v>44292</v>
      </c>
      <c r="C26" s="25">
        <v>2021</v>
      </c>
      <c r="D26" s="75">
        <v>4</v>
      </c>
      <c r="E26" s="25" t="s">
        <v>176</v>
      </c>
      <c r="F26" s="25" t="s">
        <v>177</v>
      </c>
      <c r="G26" s="78">
        <v>13.8</v>
      </c>
      <c r="H26" s="49">
        <v>11.5</v>
      </c>
      <c r="I26" s="25" t="s">
        <v>5</v>
      </c>
      <c r="J26" s="49">
        <v>2021</v>
      </c>
      <c r="K26" s="25" t="s">
        <v>167</v>
      </c>
      <c r="L26" s="49">
        <v>50</v>
      </c>
      <c r="M26" s="49">
        <v>41</v>
      </c>
      <c r="N26" t="s">
        <v>168</v>
      </c>
      <c r="O26" t="s">
        <v>169</v>
      </c>
      <c r="P26" s="25" t="s">
        <v>170</v>
      </c>
      <c r="Q26" s="25" t="s">
        <v>9</v>
      </c>
    </row>
    <row r="27" spans="1:20" x14ac:dyDescent="0.25">
      <c r="A27" t="s">
        <v>164</v>
      </c>
      <c r="B27" s="77">
        <v>44292</v>
      </c>
      <c r="C27" s="25">
        <v>2021</v>
      </c>
      <c r="D27" s="75">
        <v>4</v>
      </c>
      <c r="E27" s="25" t="s">
        <v>176</v>
      </c>
      <c r="F27" s="25" t="s">
        <v>177</v>
      </c>
      <c r="G27" s="78">
        <v>13.8</v>
      </c>
      <c r="H27" s="49">
        <v>11.5</v>
      </c>
      <c r="I27" s="25" t="s">
        <v>5</v>
      </c>
      <c r="J27" s="49">
        <v>2021</v>
      </c>
      <c r="K27" s="25" t="s">
        <v>167</v>
      </c>
      <c r="L27" s="49">
        <v>51</v>
      </c>
      <c r="M27" s="49">
        <v>43</v>
      </c>
      <c r="N27" t="s">
        <v>168</v>
      </c>
      <c r="O27" t="s">
        <v>169</v>
      </c>
      <c r="P27" s="25" t="s">
        <v>170</v>
      </c>
      <c r="Q27" s="25" t="s">
        <v>9</v>
      </c>
    </row>
    <row r="28" spans="1:20" x14ac:dyDescent="0.25">
      <c r="A28" t="s">
        <v>164</v>
      </c>
      <c r="B28" s="77">
        <v>44292</v>
      </c>
      <c r="C28" s="25">
        <v>2021</v>
      </c>
      <c r="D28" s="75">
        <v>4</v>
      </c>
      <c r="E28" s="25" t="s">
        <v>176</v>
      </c>
      <c r="F28" s="25" t="s">
        <v>177</v>
      </c>
      <c r="G28" s="78">
        <v>13.8</v>
      </c>
      <c r="H28" s="78">
        <v>15.8</v>
      </c>
      <c r="I28" s="25" t="s">
        <v>5</v>
      </c>
      <c r="J28" s="49">
        <v>2021</v>
      </c>
      <c r="K28" s="25" t="s">
        <v>167</v>
      </c>
      <c r="L28" s="49">
        <v>48</v>
      </c>
      <c r="M28" s="49">
        <v>41</v>
      </c>
      <c r="N28" t="s">
        <v>168</v>
      </c>
      <c r="O28" t="s">
        <v>169</v>
      </c>
      <c r="P28" s="25" t="s">
        <v>170</v>
      </c>
      <c r="Q28" s="25" t="s">
        <v>9</v>
      </c>
    </row>
    <row r="29" spans="1:20" x14ac:dyDescent="0.25">
      <c r="A29" t="s">
        <v>164</v>
      </c>
      <c r="B29" s="77">
        <v>44292</v>
      </c>
      <c r="C29" s="25">
        <v>2021</v>
      </c>
      <c r="D29" s="75">
        <v>4</v>
      </c>
      <c r="E29" s="25" t="s">
        <v>176</v>
      </c>
      <c r="F29" s="25" t="s">
        <v>177</v>
      </c>
      <c r="G29" s="78">
        <v>13.8</v>
      </c>
      <c r="H29" s="78">
        <v>15.8</v>
      </c>
      <c r="I29" s="25" t="s">
        <v>5</v>
      </c>
      <c r="J29" s="49">
        <v>2021</v>
      </c>
      <c r="K29" s="25" t="s">
        <v>167</v>
      </c>
      <c r="L29" s="49">
        <v>44</v>
      </c>
      <c r="M29" s="49">
        <v>37</v>
      </c>
      <c r="N29" t="s">
        <v>168</v>
      </c>
      <c r="O29" t="s">
        <v>169</v>
      </c>
      <c r="P29" s="25" t="s">
        <v>170</v>
      </c>
      <c r="Q29" s="25" t="s">
        <v>9</v>
      </c>
    </row>
    <row r="30" spans="1:20" x14ac:dyDescent="0.25">
      <c r="A30" t="s">
        <v>164</v>
      </c>
      <c r="B30" s="77">
        <v>44292</v>
      </c>
      <c r="C30" s="25">
        <v>2021</v>
      </c>
      <c r="D30" s="75">
        <v>4</v>
      </c>
      <c r="E30" s="25" t="s">
        <v>176</v>
      </c>
      <c r="F30" s="25" t="s">
        <v>177</v>
      </c>
      <c r="G30" s="78">
        <v>13.8</v>
      </c>
      <c r="H30" s="78">
        <v>15.8</v>
      </c>
      <c r="I30" s="25" t="s">
        <v>5</v>
      </c>
      <c r="J30" s="49">
        <v>2021</v>
      </c>
      <c r="K30" s="25" t="s">
        <v>167</v>
      </c>
      <c r="L30" s="49">
        <v>42</v>
      </c>
      <c r="M30" s="49">
        <v>36</v>
      </c>
      <c r="N30" t="s">
        <v>168</v>
      </c>
      <c r="O30" t="s">
        <v>169</v>
      </c>
      <c r="P30" s="25" t="s">
        <v>170</v>
      </c>
      <c r="Q30" s="25" t="s">
        <v>9</v>
      </c>
    </row>
    <row r="31" spans="1:20" x14ac:dyDescent="0.25">
      <c r="A31" t="s">
        <v>164</v>
      </c>
      <c r="B31" s="77">
        <v>44292</v>
      </c>
      <c r="C31" s="25">
        <v>2021</v>
      </c>
      <c r="D31" s="75">
        <v>4</v>
      </c>
      <c r="E31" s="25" t="s">
        <v>176</v>
      </c>
      <c r="F31" s="25" t="s">
        <v>177</v>
      </c>
      <c r="G31" s="78">
        <v>13.8</v>
      </c>
      <c r="H31" s="78">
        <v>15.8</v>
      </c>
      <c r="I31" s="25" t="s">
        <v>5</v>
      </c>
      <c r="J31" s="49">
        <v>2021</v>
      </c>
      <c r="K31" s="25" t="s">
        <v>167</v>
      </c>
      <c r="L31" s="49">
        <v>49</v>
      </c>
      <c r="M31" s="49">
        <v>42</v>
      </c>
      <c r="N31" t="s">
        <v>168</v>
      </c>
      <c r="O31" t="s">
        <v>169</v>
      </c>
      <c r="P31" s="25" t="s">
        <v>170</v>
      </c>
      <c r="Q31" s="25" t="s">
        <v>9</v>
      </c>
    </row>
    <row r="32" spans="1:20" x14ac:dyDescent="0.25">
      <c r="A32" t="s">
        <v>164</v>
      </c>
      <c r="B32" s="77">
        <v>44292</v>
      </c>
      <c r="C32" s="25">
        <v>2021</v>
      </c>
      <c r="D32" s="75">
        <v>4</v>
      </c>
      <c r="E32" s="25" t="s">
        <v>176</v>
      </c>
      <c r="F32" s="25" t="s">
        <v>177</v>
      </c>
      <c r="G32" s="78">
        <v>13.8</v>
      </c>
      <c r="H32" s="78">
        <v>15.8</v>
      </c>
      <c r="I32" s="25" t="s">
        <v>5</v>
      </c>
      <c r="J32" s="49">
        <v>2021</v>
      </c>
      <c r="K32" s="25" t="s">
        <v>167</v>
      </c>
      <c r="L32" s="49">
        <v>42</v>
      </c>
      <c r="M32" s="49">
        <v>35</v>
      </c>
      <c r="N32" t="s">
        <v>168</v>
      </c>
      <c r="O32" t="s">
        <v>169</v>
      </c>
      <c r="P32" s="25" t="s">
        <v>170</v>
      </c>
      <c r="Q32" s="25" t="s">
        <v>9</v>
      </c>
    </row>
    <row r="33" spans="1:19" x14ac:dyDescent="0.25">
      <c r="A33" t="s">
        <v>164</v>
      </c>
      <c r="B33" s="77">
        <v>44292</v>
      </c>
      <c r="C33" s="25">
        <v>2021</v>
      </c>
      <c r="D33" s="75">
        <v>4</v>
      </c>
      <c r="E33" s="25" t="s">
        <v>176</v>
      </c>
      <c r="F33" s="25" t="s">
        <v>177</v>
      </c>
      <c r="G33" s="78">
        <v>13.8</v>
      </c>
      <c r="H33" s="78">
        <v>15.8</v>
      </c>
      <c r="I33" s="25" t="s">
        <v>5</v>
      </c>
      <c r="J33" s="49">
        <v>2021</v>
      </c>
      <c r="K33" s="25" t="s">
        <v>167</v>
      </c>
      <c r="L33" s="49">
        <v>44</v>
      </c>
      <c r="M33" s="49">
        <v>37</v>
      </c>
      <c r="N33" t="s">
        <v>168</v>
      </c>
      <c r="O33" t="s">
        <v>169</v>
      </c>
      <c r="P33" s="25" t="s">
        <v>170</v>
      </c>
      <c r="Q33" s="25" t="s">
        <v>9</v>
      </c>
    </row>
    <row r="34" spans="1:19" x14ac:dyDescent="0.25">
      <c r="A34" t="s">
        <v>164</v>
      </c>
      <c r="B34" s="77">
        <v>44292</v>
      </c>
      <c r="C34" s="25">
        <v>2021</v>
      </c>
      <c r="D34" s="75">
        <v>4</v>
      </c>
      <c r="E34" s="25" t="s">
        <v>176</v>
      </c>
      <c r="F34" s="25" t="s">
        <v>177</v>
      </c>
      <c r="G34" s="78">
        <v>13.8</v>
      </c>
      <c r="H34" s="78">
        <v>15.8</v>
      </c>
      <c r="I34" s="25" t="s">
        <v>5</v>
      </c>
      <c r="J34" s="49">
        <v>2021</v>
      </c>
      <c r="K34" s="25" t="s">
        <v>167</v>
      </c>
      <c r="L34" s="49">
        <v>49</v>
      </c>
      <c r="M34" s="49">
        <v>41</v>
      </c>
      <c r="N34" t="s">
        <v>168</v>
      </c>
      <c r="O34" t="s">
        <v>169</v>
      </c>
      <c r="P34" s="25" t="s">
        <v>170</v>
      </c>
      <c r="Q34" s="25" t="s">
        <v>9</v>
      </c>
    </row>
    <row r="35" spans="1:19" x14ac:dyDescent="0.25">
      <c r="A35" t="s">
        <v>164</v>
      </c>
      <c r="B35" s="77">
        <v>44292</v>
      </c>
      <c r="C35" s="25">
        <v>2021</v>
      </c>
      <c r="D35" s="75">
        <v>4</v>
      </c>
      <c r="E35" s="25" t="s">
        <v>176</v>
      </c>
      <c r="F35" s="25" t="s">
        <v>177</v>
      </c>
      <c r="G35" s="78">
        <v>13.8</v>
      </c>
      <c r="H35" s="78">
        <v>15.8</v>
      </c>
      <c r="I35" s="25" t="s">
        <v>5</v>
      </c>
      <c r="J35" s="49">
        <v>2021</v>
      </c>
      <c r="K35" s="25" t="s">
        <v>167</v>
      </c>
      <c r="L35" s="49">
        <v>55</v>
      </c>
      <c r="M35" s="49">
        <v>46</v>
      </c>
      <c r="N35" t="s">
        <v>168</v>
      </c>
      <c r="O35" t="s">
        <v>169</v>
      </c>
      <c r="P35" s="25" t="s">
        <v>170</v>
      </c>
      <c r="Q35" s="25" t="s">
        <v>9</v>
      </c>
    </row>
    <row r="36" spans="1:19" x14ac:dyDescent="0.25">
      <c r="A36" t="s">
        <v>164</v>
      </c>
      <c r="B36" s="77">
        <v>44292</v>
      </c>
      <c r="C36" s="25">
        <v>2021</v>
      </c>
      <c r="D36" s="75">
        <v>4</v>
      </c>
      <c r="E36" s="25" t="s">
        <v>176</v>
      </c>
      <c r="F36" s="25" t="s">
        <v>177</v>
      </c>
      <c r="G36" s="78">
        <v>13.8</v>
      </c>
      <c r="H36" s="78">
        <v>15.8</v>
      </c>
      <c r="I36" s="25" t="s">
        <v>5</v>
      </c>
      <c r="J36" s="49">
        <v>2021</v>
      </c>
      <c r="K36" s="25" t="s">
        <v>167</v>
      </c>
      <c r="L36" s="49">
        <v>52</v>
      </c>
      <c r="M36" s="49">
        <v>44</v>
      </c>
      <c r="N36" t="s">
        <v>168</v>
      </c>
      <c r="O36" t="s">
        <v>169</v>
      </c>
      <c r="P36" s="25" t="s">
        <v>170</v>
      </c>
      <c r="Q36" s="25" t="s">
        <v>9</v>
      </c>
    </row>
    <row r="37" spans="1:19" x14ac:dyDescent="0.25">
      <c r="A37" t="s">
        <v>164</v>
      </c>
      <c r="B37" s="77">
        <v>44293</v>
      </c>
      <c r="C37" s="25">
        <v>2021</v>
      </c>
      <c r="D37" s="75">
        <v>4</v>
      </c>
      <c r="E37" s="25" t="s">
        <v>176</v>
      </c>
      <c r="F37" s="25" t="s">
        <v>177</v>
      </c>
      <c r="G37" s="49">
        <v>6.4</v>
      </c>
      <c r="H37" s="49">
        <v>3.3</v>
      </c>
      <c r="I37" s="25" t="s">
        <v>6</v>
      </c>
      <c r="J37" s="49">
        <v>2021</v>
      </c>
      <c r="K37" s="25" t="s">
        <v>167</v>
      </c>
      <c r="L37" s="49">
        <v>67</v>
      </c>
      <c r="M37" s="49">
        <v>56</v>
      </c>
      <c r="N37" s="25" t="s">
        <v>180</v>
      </c>
      <c r="O37" s="25" t="s">
        <v>169</v>
      </c>
      <c r="P37" s="25" t="s">
        <v>170</v>
      </c>
      <c r="Q37" s="25" t="s">
        <v>9</v>
      </c>
      <c r="R37" t="s">
        <v>181</v>
      </c>
      <c r="S37" s="25">
        <v>2017</v>
      </c>
    </row>
    <row r="38" spans="1:19" x14ac:dyDescent="0.25">
      <c r="A38" t="s">
        <v>164</v>
      </c>
      <c r="B38" s="77">
        <v>44293</v>
      </c>
      <c r="C38" s="25">
        <v>2021</v>
      </c>
      <c r="D38" s="75">
        <v>4</v>
      </c>
      <c r="E38" s="25" t="s">
        <v>176</v>
      </c>
      <c r="F38" s="25" t="s">
        <v>177</v>
      </c>
      <c r="G38" s="49">
        <v>6.4</v>
      </c>
      <c r="H38" s="49">
        <v>3.3</v>
      </c>
      <c r="I38" s="25" t="s">
        <v>6</v>
      </c>
      <c r="J38" s="49">
        <v>2021</v>
      </c>
      <c r="K38" s="25" t="s">
        <v>167</v>
      </c>
      <c r="L38" s="49">
        <v>65</v>
      </c>
      <c r="M38" s="49">
        <v>55</v>
      </c>
      <c r="N38" s="25" t="s">
        <v>171</v>
      </c>
      <c r="O38" s="25" t="s">
        <v>169</v>
      </c>
      <c r="P38" s="25" t="s">
        <v>170</v>
      </c>
      <c r="Q38" s="25" t="s">
        <v>9</v>
      </c>
      <c r="R38" t="s">
        <v>181</v>
      </c>
      <c r="S38" s="25">
        <v>2017</v>
      </c>
    </row>
    <row r="39" spans="1:19" x14ac:dyDescent="0.25">
      <c r="A39" t="s">
        <v>164</v>
      </c>
      <c r="B39" s="74">
        <v>44294</v>
      </c>
      <c r="C39" s="25">
        <v>2021</v>
      </c>
      <c r="D39" s="75">
        <v>4</v>
      </c>
      <c r="E39" s="25" t="s">
        <v>165</v>
      </c>
      <c r="F39" t="s">
        <v>166</v>
      </c>
      <c r="G39" s="78">
        <v>3.3</v>
      </c>
      <c r="H39" s="78">
        <v>0.5</v>
      </c>
      <c r="I39" s="25" t="s">
        <v>6</v>
      </c>
      <c r="J39" s="49">
        <v>2021</v>
      </c>
      <c r="K39" s="25" t="s">
        <v>167</v>
      </c>
      <c r="L39" s="49">
        <v>67</v>
      </c>
      <c r="M39" s="49">
        <v>56</v>
      </c>
      <c r="N39" t="s">
        <v>180</v>
      </c>
      <c r="O39" t="s">
        <v>169</v>
      </c>
      <c r="P39" s="25" t="s">
        <v>170</v>
      </c>
      <c r="Q39" s="25" t="s">
        <v>9</v>
      </c>
      <c r="R39" t="s">
        <v>175</v>
      </c>
      <c r="S39" s="25" t="s">
        <v>173</v>
      </c>
    </row>
    <row r="40" spans="1:19" x14ac:dyDescent="0.25">
      <c r="A40" t="s">
        <v>164</v>
      </c>
      <c r="B40" s="74">
        <v>44294</v>
      </c>
      <c r="C40" s="25">
        <v>2021</v>
      </c>
      <c r="D40" s="75">
        <v>4</v>
      </c>
      <c r="E40" s="25" t="s">
        <v>165</v>
      </c>
      <c r="F40" t="s">
        <v>166</v>
      </c>
      <c r="G40" s="78">
        <v>3.3</v>
      </c>
      <c r="H40" s="78">
        <v>0.5</v>
      </c>
      <c r="I40" s="25" t="s">
        <v>6</v>
      </c>
      <c r="J40" s="49">
        <v>2021</v>
      </c>
      <c r="K40" s="25" t="s">
        <v>167</v>
      </c>
      <c r="L40" s="49">
        <v>71</v>
      </c>
      <c r="M40" s="49">
        <v>61</v>
      </c>
      <c r="N40" t="s">
        <v>171</v>
      </c>
      <c r="O40" t="s">
        <v>169</v>
      </c>
      <c r="P40" s="25" t="s">
        <v>170</v>
      </c>
      <c r="Q40" s="25" t="s">
        <v>9</v>
      </c>
      <c r="R40" t="s">
        <v>188</v>
      </c>
      <c r="S40" s="25">
        <v>2016</v>
      </c>
    </row>
    <row r="41" spans="1:19" x14ac:dyDescent="0.25">
      <c r="A41" t="s">
        <v>164</v>
      </c>
      <c r="B41" s="74">
        <v>44294</v>
      </c>
      <c r="C41" s="25">
        <v>2021</v>
      </c>
      <c r="D41" s="75">
        <v>4</v>
      </c>
      <c r="E41" s="25" t="s">
        <v>165</v>
      </c>
      <c r="F41" t="s">
        <v>166</v>
      </c>
      <c r="G41" s="78">
        <v>3.3</v>
      </c>
      <c r="H41" s="78">
        <v>0.5</v>
      </c>
      <c r="I41" s="25" t="s">
        <v>6</v>
      </c>
      <c r="J41" s="49">
        <v>2021</v>
      </c>
      <c r="K41" s="25" t="s">
        <v>167</v>
      </c>
      <c r="L41" s="49">
        <v>62</v>
      </c>
      <c r="M41" s="49">
        <v>50</v>
      </c>
      <c r="N41" t="s">
        <v>171</v>
      </c>
      <c r="O41" s="80" t="s">
        <v>186</v>
      </c>
      <c r="P41" s="25" t="s">
        <v>170</v>
      </c>
      <c r="Q41" s="25" t="s">
        <v>8</v>
      </c>
      <c r="R41" t="s">
        <v>187</v>
      </c>
      <c r="S41" s="25">
        <v>2018</v>
      </c>
    </row>
    <row r="42" spans="1:19" x14ac:dyDescent="0.25">
      <c r="A42" t="s">
        <v>164</v>
      </c>
      <c r="B42" s="74">
        <v>44294</v>
      </c>
      <c r="C42" s="25">
        <v>2021</v>
      </c>
      <c r="D42" s="75">
        <v>4</v>
      </c>
      <c r="E42" s="25" t="s">
        <v>165</v>
      </c>
      <c r="F42" t="s">
        <v>166</v>
      </c>
      <c r="G42" s="78">
        <v>3.3</v>
      </c>
      <c r="H42" s="78">
        <v>0.5</v>
      </c>
      <c r="I42" s="25" t="s">
        <v>6</v>
      </c>
      <c r="J42" s="49">
        <v>2021</v>
      </c>
      <c r="K42" s="25" t="s">
        <v>167</v>
      </c>
      <c r="L42" s="49">
        <v>62</v>
      </c>
      <c r="M42" s="49">
        <v>55</v>
      </c>
      <c r="N42" t="s">
        <v>180</v>
      </c>
      <c r="O42" t="s">
        <v>169</v>
      </c>
      <c r="P42" s="25" t="s">
        <v>170</v>
      </c>
      <c r="Q42" s="25" t="s">
        <v>9</v>
      </c>
      <c r="R42" t="s">
        <v>181</v>
      </c>
      <c r="S42" s="25">
        <v>2017</v>
      </c>
    </row>
    <row r="43" spans="1:19" x14ac:dyDescent="0.25">
      <c r="A43" t="s">
        <v>164</v>
      </c>
      <c r="B43" s="74">
        <v>44294</v>
      </c>
      <c r="C43" s="25">
        <v>2021</v>
      </c>
      <c r="D43" s="75">
        <v>4</v>
      </c>
      <c r="E43" s="25" t="s">
        <v>165</v>
      </c>
      <c r="F43" t="s">
        <v>166</v>
      </c>
      <c r="G43" s="78">
        <v>3.3</v>
      </c>
      <c r="H43" s="78">
        <v>0.5</v>
      </c>
      <c r="I43" s="25" t="s">
        <v>6</v>
      </c>
      <c r="J43" s="49">
        <v>2021</v>
      </c>
      <c r="K43" s="25" t="s">
        <v>167</v>
      </c>
      <c r="L43" s="49">
        <v>44</v>
      </c>
      <c r="M43" s="49">
        <v>38</v>
      </c>
      <c r="N43" t="s">
        <v>180</v>
      </c>
      <c r="O43" t="s">
        <v>169</v>
      </c>
      <c r="P43" s="25" t="s">
        <v>170</v>
      </c>
      <c r="Q43" s="25" t="s">
        <v>9</v>
      </c>
      <c r="R43" t="s">
        <v>189</v>
      </c>
      <c r="S43" s="25">
        <v>2017</v>
      </c>
    </row>
    <row r="44" spans="1:19" x14ac:dyDescent="0.25">
      <c r="A44" t="s">
        <v>164</v>
      </c>
      <c r="B44" s="74">
        <v>44294</v>
      </c>
      <c r="C44" s="25">
        <v>2021</v>
      </c>
      <c r="D44" s="75">
        <v>4</v>
      </c>
      <c r="E44" s="25" t="s">
        <v>165</v>
      </c>
      <c r="F44" t="s">
        <v>166</v>
      </c>
      <c r="G44" s="78">
        <v>3.3</v>
      </c>
      <c r="H44" s="78">
        <v>0.5</v>
      </c>
      <c r="I44" s="25" t="s">
        <v>6</v>
      </c>
      <c r="J44" s="49">
        <v>2021</v>
      </c>
      <c r="K44" s="25" t="s">
        <v>167</v>
      </c>
      <c r="L44" s="49">
        <v>74</v>
      </c>
      <c r="M44" s="49">
        <v>64</v>
      </c>
      <c r="N44" t="s">
        <v>171</v>
      </c>
      <c r="O44" s="80" t="s">
        <v>186</v>
      </c>
      <c r="P44" s="25" t="s">
        <v>170</v>
      </c>
      <c r="Q44" s="25" t="s">
        <v>8</v>
      </c>
      <c r="R44" t="s">
        <v>187</v>
      </c>
      <c r="S44" s="25">
        <v>2018</v>
      </c>
    </row>
    <row r="45" spans="1:19" x14ac:dyDescent="0.25">
      <c r="A45" t="s">
        <v>164</v>
      </c>
      <c r="B45" s="74">
        <v>44300</v>
      </c>
      <c r="C45" s="25">
        <v>2021</v>
      </c>
      <c r="D45" s="75">
        <v>4</v>
      </c>
      <c r="E45" s="25" t="s">
        <v>165</v>
      </c>
      <c r="F45" t="s">
        <v>166</v>
      </c>
      <c r="G45" s="78">
        <v>3.3</v>
      </c>
      <c r="H45" s="78">
        <v>0.5</v>
      </c>
      <c r="I45" s="25" t="s">
        <v>6</v>
      </c>
      <c r="J45" s="49">
        <v>2021</v>
      </c>
      <c r="K45" s="25" t="s">
        <v>167</v>
      </c>
      <c r="L45" s="49">
        <v>64</v>
      </c>
      <c r="M45" s="49">
        <v>54</v>
      </c>
      <c r="N45" t="s">
        <v>171</v>
      </c>
      <c r="O45" t="s">
        <v>169</v>
      </c>
      <c r="P45" s="25" t="s">
        <v>170</v>
      </c>
      <c r="Q45" s="25" t="s">
        <v>9</v>
      </c>
      <c r="R45" t="s">
        <v>172</v>
      </c>
      <c r="S45" s="25" t="s">
        <v>173</v>
      </c>
    </row>
    <row r="46" spans="1:19" x14ac:dyDescent="0.25">
      <c r="A46" t="s">
        <v>164</v>
      </c>
      <c r="B46" s="74">
        <v>44300</v>
      </c>
      <c r="C46" s="25">
        <v>2021</v>
      </c>
      <c r="D46" s="75">
        <v>4</v>
      </c>
      <c r="E46" s="25" t="s">
        <v>165</v>
      </c>
      <c r="F46" t="s">
        <v>166</v>
      </c>
      <c r="G46" s="78">
        <v>3.3</v>
      </c>
      <c r="H46" s="78">
        <v>0.5</v>
      </c>
      <c r="I46" s="25" t="s">
        <v>6</v>
      </c>
      <c r="J46" s="49">
        <v>2021</v>
      </c>
      <c r="K46" s="25" t="s">
        <v>167</v>
      </c>
      <c r="L46" s="49">
        <v>63</v>
      </c>
      <c r="M46" s="49">
        <v>47</v>
      </c>
      <c r="N46" t="s">
        <v>171</v>
      </c>
      <c r="O46" t="s">
        <v>169</v>
      </c>
      <c r="P46" s="25" t="s">
        <v>170</v>
      </c>
      <c r="Q46" s="25" t="s">
        <v>9</v>
      </c>
      <c r="R46" t="s">
        <v>181</v>
      </c>
      <c r="S46" s="25">
        <v>2017</v>
      </c>
    </row>
    <row r="47" spans="1:19" x14ac:dyDescent="0.25">
      <c r="A47" t="s">
        <v>164</v>
      </c>
      <c r="B47" s="74">
        <v>44300</v>
      </c>
      <c r="C47" s="25">
        <v>2021</v>
      </c>
      <c r="D47" s="75">
        <v>4</v>
      </c>
      <c r="E47" s="25" t="s">
        <v>165</v>
      </c>
      <c r="F47" t="s">
        <v>166</v>
      </c>
      <c r="G47" s="78">
        <v>3.3</v>
      </c>
      <c r="H47" s="78">
        <v>0.5</v>
      </c>
      <c r="I47" s="25" t="s">
        <v>6</v>
      </c>
      <c r="J47" s="49">
        <v>2021</v>
      </c>
      <c r="K47" s="25" t="s">
        <v>167</v>
      </c>
      <c r="L47" s="49">
        <v>64</v>
      </c>
      <c r="M47" s="49">
        <v>48</v>
      </c>
      <c r="N47" t="s">
        <v>171</v>
      </c>
      <c r="O47" t="s">
        <v>169</v>
      </c>
      <c r="P47" s="25" t="s">
        <v>170</v>
      </c>
      <c r="Q47" s="25" t="s">
        <v>9</v>
      </c>
      <c r="R47" t="s">
        <v>190</v>
      </c>
      <c r="S47" s="25">
        <v>2016</v>
      </c>
    </row>
    <row r="48" spans="1:19" x14ac:dyDescent="0.25">
      <c r="A48" t="s">
        <v>164</v>
      </c>
      <c r="B48" s="74">
        <v>44300</v>
      </c>
      <c r="C48" s="25">
        <v>2021</v>
      </c>
      <c r="D48" s="75">
        <v>4</v>
      </c>
      <c r="E48" s="25" t="s">
        <v>165</v>
      </c>
      <c r="F48" t="s">
        <v>166</v>
      </c>
      <c r="G48" s="78">
        <v>3.3</v>
      </c>
      <c r="H48" s="78">
        <v>0.5</v>
      </c>
      <c r="I48" s="25" t="s">
        <v>6</v>
      </c>
      <c r="J48" s="49">
        <v>2021</v>
      </c>
      <c r="K48" s="25" t="s">
        <v>167</v>
      </c>
      <c r="L48" s="49">
        <v>78</v>
      </c>
      <c r="M48" s="49">
        <v>65</v>
      </c>
      <c r="N48" t="s">
        <v>171</v>
      </c>
      <c r="O48" t="s">
        <v>169</v>
      </c>
      <c r="P48" s="25" t="s">
        <v>170</v>
      </c>
      <c r="Q48" s="25" t="s">
        <v>9</v>
      </c>
      <c r="R48" t="s">
        <v>175</v>
      </c>
      <c r="S48" s="25" t="s">
        <v>173</v>
      </c>
    </row>
    <row r="49" spans="1:20" x14ac:dyDescent="0.25">
      <c r="A49" t="s">
        <v>164</v>
      </c>
      <c r="B49" s="77">
        <v>44301</v>
      </c>
      <c r="C49" s="25">
        <v>2021</v>
      </c>
      <c r="D49" s="75">
        <v>4</v>
      </c>
      <c r="E49" s="25" t="s">
        <v>176</v>
      </c>
      <c r="F49" s="25" t="s">
        <v>177</v>
      </c>
      <c r="G49" s="78">
        <v>6.4</v>
      </c>
      <c r="H49" s="78">
        <v>9.1999999999999993</v>
      </c>
      <c r="I49" s="25" t="s">
        <v>5</v>
      </c>
      <c r="J49" s="49">
        <v>2021</v>
      </c>
      <c r="K49" s="25" t="s">
        <v>167</v>
      </c>
      <c r="L49" s="49">
        <v>48</v>
      </c>
      <c r="M49" s="49">
        <v>40</v>
      </c>
      <c r="N49" t="s">
        <v>168</v>
      </c>
      <c r="O49" t="s">
        <v>169</v>
      </c>
      <c r="P49" s="25" t="s">
        <v>170</v>
      </c>
      <c r="Q49" s="25" t="s">
        <v>9</v>
      </c>
    </row>
    <row r="50" spans="1:20" x14ac:dyDescent="0.25">
      <c r="A50" t="s">
        <v>164</v>
      </c>
      <c r="B50" s="77">
        <v>44301</v>
      </c>
      <c r="C50" s="25">
        <v>2021</v>
      </c>
      <c r="D50" s="75">
        <v>4</v>
      </c>
      <c r="E50" s="25" t="s">
        <v>176</v>
      </c>
      <c r="F50" s="25" t="s">
        <v>177</v>
      </c>
      <c r="G50" s="78">
        <v>6.4</v>
      </c>
      <c r="H50" s="78">
        <v>9.1999999999999993</v>
      </c>
      <c r="I50" s="25" t="s">
        <v>5</v>
      </c>
      <c r="J50" s="49">
        <v>2021</v>
      </c>
      <c r="K50" s="25" t="s">
        <v>167</v>
      </c>
      <c r="L50" s="49">
        <v>67</v>
      </c>
      <c r="M50" s="49">
        <v>53</v>
      </c>
      <c r="N50" t="s">
        <v>168</v>
      </c>
      <c r="O50" t="s">
        <v>169</v>
      </c>
      <c r="P50" s="25" t="s">
        <v>170</v>
      </c>
      <c r="Q50" s="25" t="s">
        <v>9</v>
      </c>
    </row>
    <row r="51" spans="1:20" x14ac:dyDescent="0.25">
      <c r="A51" t="s">
        <v>164</v>
      </c>
      <c r="B51" s="77">
        <v>44301</v>
      </c>
      <c r="C51" s="25">
        <v>2021</v>
      </c>
      <c r="D51" s="75">
        <v>4</v>
      </c>
      <c r="E51" s="25" t="s">
        <v>176</v>
      </c>
      <c r="F51" s="25" t="s">
        <v>177</v>
      </c>
      <c r="G51" s="78">
        <v>6.4</v>
      </c>
      <c r="H51" s="78">
        <v>9.1999999999999993</v>
      </c>
      <c r="I51" s="25" t="s">
        <v>5</v>
      </c>
      <c r="J51" s="49">
        <v>2021</v>
      </c>
      <c r="K51" s="25" t="s">
        <v>167</v>
      </c>
      <c r="L51" s="49">
        <v>40</v>
      </c>
      <c r="M51" s="49">
        <v>34</v>
      </c>
      <c r="N51" t="s">
        <v>168</v>
      </c>
      <c r="O51" t="s">
        <v>169</v>
      </c>
      <c r="P51" s="25" t="s">
        <v>170</v>
      </c>
      <c r="Q51" s="25" t="s">
        <v>9</v>
      </c>
    </row>
    <row r="52" spans="1:20" x14ac:dyDescent="0.25">
      <c r="A52" t="s">
        <v>164</v>
      </c>
      <c r="B52" s="77">
        <v>44302</v>
      </c>
      <c r="C52" s="25">
        <v>2021</v>
      </c>
      <c r="D52" s="75">
        <v>4</v>
      </c>
      <c r="E52" s="25" t="s">
        <v>176</v>
      </c>
      <c r="F52" s="25" t="s">
        <v>177</v>
      </c>
      <c r="G52" s="49">
        <v>6.4</v>
      </c>
      <c r="H52" s="49">
        <v>3.3</v>
      </c>
      <c r="I52" s="25" t="s">
        <v>6</v>
      </c>
      <c r="J52" s="49">
        <v>2021</v>
      </c>
      <c r="K52" s="25" t="s">
        <v>167</v>
      </c>
      <c r="L52" s="49">
        <v>77</v>
      </c>
      <c r="M52" s="49">
        <v>65</v>
      </c>
      <c r="N52" s="25" t="s">
        <v>171</v>
      </c>
      <c r="O52" s="25" t="s">
        <v>169</v>
      </c>
      <c r="P52" s="25" t="s">
        <v>170</v>
      </c>
      <c r="Q52" s="25" t="s">
        <v>9</v>
      </c>
      <c r="R52" t="s">
        <v>178</v>
      </c>
      <c r="S52" s="25">
        <v>2016</v>
      </c>
    </row>
    <row r="53" spans="1:20" x14ac:dyDescent="0.25">
      <c r="A53" t="s">
        <v>164</v>
      </c>
      <c r="B53" s="77">
        <v>44302</v>
      </c>
      <c r="C53" s="25">
        <v>2021</v>
      </c>
      <c r="D53" s="75">
        <v>4</v>
      </c>
      <c r="E53" s="25" t="s">
        <v>176</v>
      </c>
      <c r="F53" s="25" t="s">
        <v>177</v>
      </c>
      <c r="G53" s="49">
        <v>6.4</v>
      </c>
      <c r="H53" s="49">
        <v>3.3</v>
      </c>
      <c r="I53" s="25" t="s">
        <v>5</v>
      </c>
      <c r="J53" s="49">
        <v>2021</v>
      </c>
      <c r="K53" s="25" t="s">
        <v>167</v>
      </c>
      <c r="L53" s="49">
        <v>54</v>
      </c>
      <c r="M53" s="49">
        <v>45</v>
      </c>
      <c r="N53" t="s">
        <v>168</v>
      </c>
      <c r="O53" t="s">
        <v>169</v>
      </c>
      <c r="P53" s="25" t="s">
        <v>170</v>
      </c>
      <c r="Q53" s="25" t="s">
        <v>9</v>
      </c>
    </row>
    <row r="54" spans="1:20" x14ac:dyDescent="0.25">
      <c r="A54" t="s">
        <v>164</v>
      </c>
      <c r="B54" s="74">
        <v>44314</v>
      </c>
      <c r="C54" s="25">
        <v>2021</v>
      </c>
      <c r="D54" s="75">
        <v>4</v>
      </c>
      <c r="E54" s="25" t="s">
        <v>165</v>
      </c>
      <c r="F54" t="s">
        <v>166</v>
      </c>
      <c r="G54" s="78">
        <v>3.3</v>
      </c>
      <c r="H54" s="78">
        <v>0.5</v>
      </c>
      <c r="I54" s="25" t="s">
        <v>6</v>
      </c>
      <c r="J54" s="49">
        <v>2021</v>
      </c>
      <c r="K54" s="25" t="s">
        <v>167</v>
      </c>
      <c r="L54" s="49">
        <v>58</v>
      </c>
      <c r="M54" s="49">
        <v>45</v>
      </c>
      <c r="N54" t="s">
        <v>171</v>
      </c>
      <c r="O54" t="s">
        <v>169</v>
      </c>
      <c r="P54" s="25" t="s">
        <v>170</v>
      </c>
      <c r="Q54" s="25" t="s">
        <v>9</v>
      </c>
      <c r="R54" t="s">
        <v>181</v>
      </c>
      <c r="S54" s="25">
        <v>2017</v>
      </c>
    </row>
    <row r="55" spans="1:20" x14ac:dyDescent="0.25">
      <c r="A55" t="s">
        <v>164</v>
      </c>
      <c r="B55" s="77">
        <v>44314</v>
      </c>
      <c r="C55" s="25">
        <v>2021</v>
      </c>
      <c r="D55" s="75">
        <v>4</v>
      </c>
      <c r="E55" s="25" t="s">
        <v>165</v>
      </c>
      <c r="F55" s="25" t="s">
        <v>166</v>
      </c>
      <c r="I55" s="25" t="s">
        <v>5</v>
      </c>
      <c r="J55" s="49">
        <v>2021</v>
      </c>
      <c r="K55" s="25" t="s">
        <v>167</v>
      </c>
      <c r="L55" s="49">
        <v>50</v>
      </c>
      <c r="M55" s="49">
        <v>39</v>
      </c>
      <c r="N55" t="s">
        <v>168</v>
      </c>
      <c r="O55" t="s">
        <v>169</v>
      </c>
      <c r="P55" s="25" t="s">
        <v>170</v>
      </c>
      <c r="Q55" s="25" t="s">
        <v>9</v>
      </c>
    </row>
    <row r="56" spans="1:20" x14ac:dyDescent="0.25">
      <c r="A56" t="s">
        <v>164</v>
      </c>
      <c r="B56" s="77">
        <v>44314</v>
      </c>
      <c r="C56" s="25">
        <v>2021</v>
      </c>
      <c r="D56" s="75">
        <v>4</v>
      </c>
      <c r="E56" s="25" t="s">
        <v>165</v>
      </c>
      <c r="F56" s="25" t="s">
        <v>166</v>
      </c>
      <c r="I56" s="25" t="s">
        <v>5</v>
      </c>
      <c r="J56" s="49">
        <v>2021</v>
      </c>
      <c r="K56" s="25" t="s">
        <v>167</v>
      </c>
      <c r="L56" s="49">
        <v>58</v>
      </c>
      <c r="M56" s="49">
        <v>46</v>
      </c>
      <c r="N56" t="s">
        <v>168</v>
      </c>
      <c r="O56" t="s">
        <v>169</v>
      </c>
      <c r="P56" s="25" t="s">
        <v>170</v>
      </c>
      <c r="Q56" s="25" t="s">
        <v>9</v>
      </c>
    </row>
    <row r="57" spans="1:20" x14ac:dyDescent="0.25">
      <c r="A57" t="s">
        <v>164</v>
      </c>
      <c r="B57" s="77">
        <v>44321</v>
      </c>
      <c r="C57" s="25">
        <v>2021</v>
      </c>
      <c r="D57" s="75">
        <v>5</v>
      </c>
      <c r="E57" s="25" t="s">
        <v>176</v>
      </c>
      <c r="F57" s="25" t="s">
        <v>177</v>
      </c>
      <c r="G57" s="49">
        <v>6.4</v>
      </c>
      <c r="H57" s="49">
        <v>3.3</v>
      </c>
      <c r="I57" s="25" t="s">
        <v>6</v>
      </c>
      <c r="J57" s="49">
        <v>2021</v>
      </c>
      <c r="K57" s="25" t="s">
        <v>167</v>
      </c>
      <c r="L57" s="49">
        <v>70</v>
      </c>
      <c r="M57" s="49">
        <v>60</v>
      </c>
      <c r="N57" s="25" t="s">
        <v>171</v>
      </c>
      <c r="O57" s="25" t="s">
        <v>169</v>
      </c>
      <c r="P57" s="25" t="s">
        <v>170</v>
      </c>
      <c r="Q57" s="25" t="s">
        <v>9</v>
      </c>
      <c r="R57" t="s">
        <v>191</v>
      </c>
      <c r="S57" s="25" t="s">
        <v>173</v>
      </c>
      <c r="T57" s="25" t="s">
        <v>174</v>
      </c>
    </row>
    <row r="58" spans="1:20" x14ac:dyDescent="0.25">
      <c r="A58" t="s">
        <v>164</v>
      </c>
      <c r="B58" s="74">
        <v>44355</v>
      </c>
      <c r="C58" s="25">
        <v>2021</v>
      </c>
      <c r="D58" s="75">
        <v>6</v>
      </c>
      <c r="E58" s="25" t="s">
        <v>165</v>
      </c>
      <c r="F58" t="s">
        <v>166</v>
      </c>
      <c r="G58" s="78">
        <v>4</v>
      </c>
      <c r="H58" s="78">
        <v>3.5</v>
      </c>
      <c r="I58" s="25" t="s">
        <v>6</v>
      </c>
      <c r="J58" s="49">
        <v>2021</v>
      </c>
      <c r="K58" s="25" t="s">
        <v>167</v>
      </c>
      <c r="L58" s="49">
        <v>72</v>
      </c>
      <c r="N58" t="s">
        <v>180</v>
      </c>
      <c r="O58" t="s">
        <v>169</v>
      </c>
      <c r="P58" s="25" t="s">
        <v>170</v>
      </c>
      <c r="Q58" s="25" t="s">
        <v>9</v>
      </c>
      <c r="R58" t="s">
        <v>181</v>
      </c>
      <c r="S58" s="25">
        <v>2017</v>
      </c>
      <c r="T58" s="81" t="s">
        <v>192</v>
      </c>
    </row>
    <row r="59" spans="1:20" x14ac:dyDescent="0.25">
      <c r="A59" t="s">
        <v>164</v>
      </c>
      <c r="B59" s="74">
        <v>44355</v>
      </c>
      <c r="C59" s="25">
        <v>2021</v>
      </c>
      <c r="D59" s="75">
        <v>6</v>
      </c>
      <c r="E59" s="25" t="s">
        <v>165</v>
      </c>
      <c r="F59" t="s">
        <v>193</v>
      </c>
      <c r="G59" s="78">
        <v>11</v>
      </c>
      <c r="H59" s="78">
        <v>10</v>
      </c>
      <c r="I59" s="25" t="s">
        <v>183</v>
      </c>
      <c r="J59" s="49">
        <v>2021</v>
      </c>
      <c r="K59" s="25" t="s">
        <v>167</v>
      </c>
      <c r="L59" s="49">
        <v>45.5</v>
      </c>
      <c r="M59" s="49">
        <v>41</v>
      </c>
      <c r="N59" t="s">
        <v>180</v>
      </c>
      <c r="O59" t="s">
        <v>169</v>
      </c>
      <c r="P59" s="25" t="s">
        <v>170</v>
      </c>
      <c r="Q59" s="25" t="s">
        <v>9</v>
      </c>
      <c r="S59" s="25" t="s">
        <v>173</v>
      </c>
      <c r="T59" s="79" t="s">
        <v>185</v>
      </c>
    </row>
    <row r="60" spans="1:20" x14ac:dyDescent="0.25">
      <c r="A60" t="s">
        <v>164</v>
      </c>
      <c r="B60" s="74">
        <v>44355</v>
      </c>
      <c r="C60" s="25">
        <v>2021</v>
      </c>
      <c r="D60" s="75">
        <v>6</v>
      </c>
      <c r="E60" s="25" t="s">
        <v>165</v>
      </c>
      <c r="F60" t="s">
        <v>193</v>
      </c>
      <c r="G60" s="78">
        <v>11</v>
      </c>
      <c r="H60" s="78">
        <v>10</v>
      </c>
      <c r="I60" s="25" t="s">
        <v>183</v>
      </c>
      <c r="J60" s="49">
        <v>2021</v>
      </c>
      <c r="K60" s="25" t="s">
        <v>167</v>
      </c>
      <c r="L60" s="49">
        <v>35</v>
      </c>
      <c r="M60" s="49">
        <v>29</v>
      </c>
      <c r="N60" t="s">
        <v>168</v>
      </c>
      <c r="O60" t="s">
        <v>169</v>
      </c>
      <c r="P60" s="25" t="s">
        <v>170</v>
      </c>
      <c r="Q60" s="25" t="s">
        <v>9</v>
      </c>
      <c r="S60" s="25" t="s">
        <v>173</v>
      </c>
      <c r="T60" s="79" t="s">
        <v>185</v>
      </c>
    </row>
    <row r="61" spans="1:20" x14ac:dyDescent="0.25">
      <c r="A61" t="s">
        <v>164</v>
      </c>
      <c r="B61" s="77">
        <v>44355</v>
      </c>
      <c r="C61" s="25">
        <v>2021</v>
      </c>
      <c r="D61" s="75">
        <v>6</v>
      </c>
      <c r="E61" s="25" t="s">
        <v>165</v>
      </c>
      <c r="F61" s="25" t="s">
        <v>193</v>
      </c>
      <c r="G61" s="78">
        <v>9.6</v>
      </c>
      <c r="H61" s="78">
        <v>9.9</v>
      </c>
      <c r="I61" s="25" t="s">
        <v>5</v>
      </c>
      <c r="J61" s="49">
        <v>2021</v>
      </c>
      <c r="K61" s="25" t="s">
        <v>167</v>
      </c>
      <c r="L61" s="49">
        <v>52</v>
      </c>
      <c r="N61" t="s">
        <v>168</v>
      </c>
      <c r="O61" t="s">
        <v>169</v>
      </c>
      <c r="P61" s="25" t="s">
        <v>170</v>
      </c>
      <c r="Q61" s="25" t="s">
        <v>9</v>
      </c>
    </row>
    <row r="62" spans="1:20" x14ac:dyDescent="0.25">
      <c r="A62" t="s">
        <v>164</v>
      </c>
      <c r="B62" s="77">
        <v>44355</v>
      </c>
      <c r="C62" s="25">
        <v>2021</v>
      </c>
      <c r="D62" s="75">
        <v>6</v>
      </c>
      <c r="E62" s="25" t="s">
        <v>165</v>
      </c>
      <c r="F62" s="25" t="s">
        <v>193</v>
      </c>
      <c r="G62" s="78">
        <v>11</v>
      </c>
      <c r="H62" s="78">
        <v>11.2</v>
      </c>
      <c r="I62" s="25" t="s">
        <v>5</v>
      </c>
      <c r="J62" s="49">
        <v>2021</v>
      </c>
      <c r="K62" s="25" t="s">
        <v>167</v>
      </c>
      <c r="L62" s="49">
        <v>38.5</v>
      </c>
      <c r="M62" s="49">
        <v>34.5</v>
      </c>
      <c r="N62" t="s">
        <v>168</v>
      </c>
      <c r="O62" t="s">
        <v>169</v>
      </c>
      <c r="P62" s="25" t="s">
        <v>170</v>
      </c>
      <c r="Q62" s="25" t="s">
        <v>9</v>
      </c>
    </row>
    <row r="63" spans="1:20" x14ac:dyDescent="0.25">
      <c r="A63" t="s">
        <v>164</v>
      </c>
      <c r="B63" s="77">
        <v>44355</v>
      </c>
      <c r="C63" s="25">
        <v>2021</v>
      </c>
      <c r="D63" s="75">
        <v>6</v>
      </c>
      <c r="E63" s="25" t="s">
        <v>165</v>
      </c>
      <c r="F63" s="25" t="s">
        <v>166</v>
      </c>
      <c r="G63" s="78">
        <v>11.6</v>
      </c>
      <c r="H63" s="78">
        <v>11.8</v>
      </c>
      <c r="I63" s="25" t="s">
        <v>5</v>
      </c>
      <c r="J63" s="49">
        <v>2021</v>
      </c>
      <c r="K63" s="25" t="s">
        <v>167</v>
      </c>
      <c r="L63" s="49">
        <v>44</v>
      </c>
      <c r="N63" t="s">
        <v>168</v>
      </c>
      <c r="O63" t="s">
        <v>169</v>
      </c>
      <c r="P63" s="25" t="s">
        <v>170</v>
      </c>
      <c r="Q63" s="25" t="s">
        <v>9</v>
      </c>
    </row>
    <row r="64" spans="1:20" x14ac:dyDescent="0.25">
      <c r="A64" t="s">
        <v>164</v>
      </c>
      <c r="B64" s="77">
        <v>44355</v>
      </c>
      <c r="C64" s="25">
        <v>2021</v>
      </c>
      <c r="D64" s="75">
        <v>6</v>
      </c>
      <c r="E64" s="25" t="s">
        <v>165</v>
      </c>
      <c r="F64" s="25" t="s">
        <v>166</v>
      </c>
      <c r="G64" s="78">
        <v>11.6</v>
      </c>
      <c r="H64" s="78">
        <v>11.8</v>
      </c>
      <c r="I64" s="25" t="s">
        <v>5</v>
      </c>
      <c r="J64" s="49">
        <v>2021</v>
      </c>
      <c r="K64" s="25" t="s">
        <v>167</v>
      </c>
      <c r="L64" s="49">
        <v>52</v>
      </c>
      <c r="N64" t="s">
        <v>168</v>
      </c>
      <c r="O64" t="s">
        <v>169</v>
      </c>
      <c r="P64" s="25" t="s">
        <v>170</v>
      </c>
      <c r="Q64" s="25" t="s">
        <v>9</v>
      </c>
    </row>
    <row r="65" spans="1:17" x14ac:dyDescent="0.25">
      <c r="A65" t="s">
        <v>164</v>
      </c>
      <c r="B65" s="77">
        <v>44355</v>
      </c>
      <c r="C65" s="25">
        <v>2021</v>
      </c>
      <c r="D65" s="75">
        <v>6</v>
      </c>
      <c r="E65" s="25" t="s">
        <v>165</v>
      </c>
      <c r="F65" s="25" t="s">
        <v>193</v>
      </c>
      <c r="I65" s="25" t="s">
        <v>5</v>
      </c>
      <c r="J65" s="49">
        <v>2021</v>
      </c>
      <c r="K65" s="25" t="s">
        <v>167</v>
      </c>
      <c r="L65" s="49">
        <v>30.5</v>
      </c>
      <c r="M65" s="49">
        <v>27</v>
      </c>
      <c r="N65" t="s">
        <v>168</v>
      </c>
      <c r="O65" t="s">
        <v>169</v>
      </c>
      <c r="P65" s="25" t="s">
        <v>170</v>
      </c>
      <c r="Q65" s="25" t="s">
        <v>9</v>
      </c>
    </row>
    <row r="66" spans="1:17" x14ac:dyDescent="0.25">
      <c r="A66" t="s">
        <v>164</v>
      </c>
      <c r="B66" s="77">
        <v>44355</v>
      </c>
      <c r="C66" s="25">
        <v>2021</v>
      </c>
      <c r="D66" s="75">
        <v>6</v>
      </c>
      <c r="E66" s="25" t="s">
        <v>165</v>
      </c>
      <c r="F66" s="25" t="s">
        <v>166</v>
      </c>
      <c r="I66" s="25" t="s">
        <v>5</v>
      </c>
      <c r="J66" s="49">
        <v>2021</v>
      </c>
      <c r="K66" s="25" t="s">
        <v>167</v>
      </c>
      <c r="L66" s="49">
        <v>49.5</v>
      </c>
      <c r="M66" s="49">
        <v>38.5</v>
      </c>
      <c r="N66" t="s">
        <v>168</v>
      </c>
      <c r="O66" t="s">
        <v>169</v>
      </c>
      <c r="P66" s="25" t="s">
        <v>170</v>
      </c>
      <c r="Q66" s="25" t="s">
        <v>9</v>
      </c>
    </row>
    <row r="67" spans="1:17" x14ac:dyDescent="0.25">
      <c r="A67" t="s">
        <v>164</v>
      </c>
      <c r="B67" s="77">
        <v>44355</v>
      </c>
      <c r="C67" s="25">
        <v>2021</v>
      </c>
      <c r="D67" s="75">
        <v>6</v>
      </c>
      <c r="E67" s="25" t="s">
        <v>165</v>
      </c>
      <c r="F67" s="25" t="s">
        <v>166</v>
      </c>
      <c r="I67" s="25" t="s">
        <v>5</v>
      </c>
      <c r="J67" s="49">
        <v>2021</v>
      </c>
      <c r="K67" s="25" t="s">
        <v>167</v>
      </c>
      <c r="L67" s="49">
        <v>54</v>
      </c>
      <c r="M67" s="49">
        <v>42.2</v>
      </c>
      <c r="N67" t="s">
        <v>168</v>
      </c>
      <c r="O67" t="s">
        <v>169</v>
      </c>
      <c r="P67" s="25" t="s">
        <v>170</v>
      </c>
      <c r="Q67" s="25" t="s">
        <v>9</v>
      </c>
    </row>
    <row r="68" spans="1:17" x14ac:dyDescent="0.25">
      <c r="A68" t="s">
        <v>164</v>
      </c>
      <c r="B68" s="77">
        <v>44364</v>
      </c>
      <c r="C68" s="25">
        <v>2021</v>
      </c>
      <c r="D68" s="75">
        <v>6</v>
      </c>
      <c r="E68" s="25" t="s">
        <v>165</v>
      </c>
      <c r="F68" s="25" t="s">
        <v>193</v>
      </c>
      <c r="I68" s="25" t="s">
        <v>5</v>
      </c>
      <c r="J68" s="49">
        <v>2021</v>
      </c>
      <c r="K68" s="25" t="s">
        <v>167</v>
      </c>
      <c r="L68" s="49">
        <v>52</v>
      </c>
      <c r="N68" t="s">
        <v>168</v>
      </c>
      <c r="O68" t="s">
        <v>169</v>
      </c>
      <c r="P68" s="25" t="s">
        <v>170</v>
      </c>
      <c r="Q68" s="25" t="s">
        <v>9</v>
      </c>
    </row>
    <row r="69" spans="1:17" x14ac:dyDescent="0.25">
      <c r="A69" t="s">
        <v>164</v>
      </c>
      <c r="B69" s="77">
        <v>44364</v>
      </c>
      <c r="C69" s="25">
        <v>2021</v>
      </c>
      <c r="D69" s="75">
        <v>6</v>
      </c>
      <c r="E69" s="25" t="s">
        <v>165</v>
      </c>
      <c r="F69" s="25" t="s">
        <v>193</v>
      </c>
      <c r="I69" s="25" t="s">
        <v>5</v>
      </c>
      <c r="J69" s="49">
        <v>2021</v>
      </c>
      <c r="K69" s="25" t="s">
        <v>167</v>
      </c>
      <c r="L69" s="49">
        <v>63</v>
      </c>
      <c r="N69" t="s">
        <v>168</v>
      </c>
      <c r="O69" t="s">
        <v>169</v>
      </c>
      <c r="P69" s="25" t="s">
        <v>170</v>
      </c>
      <c r="Q69" s="25" t="s">
        <v>9</v>
      </c>
    </row>
    <row r="70" spans="1:17" x14ac:dyDescent="0.25">
      <c r="A70" t="s">
        <v>164</v>
      </c>
      <c r="B70" s="77">
        <v>44364</v>
      </c>
      <c r="C70" s="25">
        <v>2021</v>
      </c>
      <c r="D70" s="75">
        <v>6</v>
      </c>
      <c r="E70" s="25" t="s">
        <v>165</v>
      </c>
      <c r="F70" s="25" t="s">
        <v>193</v>
      </c>
      <c r="I70" s="25" t="s">
        <v>5</v>
      </c>
      <c r="J70" s="49">
        <v>2021</v>
      </c>
      <c r="K70" s="25" t="s">
        <v>167</v>
      </c>
      <c r="L70" s="49">
        <v>57</v>
      </c>
      <c r="N70" t="s">
        <v>168</v>
      </c>
      <c r="O70" t="s">
        <v>169</v>
      </c>
      <c r="P70" s="25" t="s">
        <v>170</v>
      </c>
      <c r="Q70" s="25" t="s">
        <v>9</v>
      </c>
    </row>
    <row r="71" spans="1:17" x14ac:dyDescent="0.25">
      <c r="A71" t="s">
        <v>164</v>
      </c>
      <c r="B71" s="77">
        <v>44364</v>
      </c>
      <c r="C71" s="25">
        <v>2021</v>
      </c>
      <c r="D71" s="75">
        <v>6</v>
      </c>
      <c r="E71" s="25" t="s">
        <v>165</v>
      </c>
      <c r="F71" s="25" t="s">
        <v>193</v>
      </c>
      <c r="I71" s="25" t="s">
        <v>5</v>
      </c>
      <c r="J71" s="49">
        <v>2021</v>
      </c>
      <c r="K71" s="25" t="s">
        <v>167</v>
      </c>
      <c r="L71" s="49">
        <v>44</v>
      </c>
      <c r="M71" s="49">
        <v>36</v>
      </c>
      <c r="N71" t="s">
        <v>168</v>
      </c>
      <c r="O71" t="s">
        <v>169</v>
      </c>
      <c r="P71" s="25" t="s">
        <v>170</v>
      </c>
      <c r="Q71" s="25" t="s">
        <v>9</v>
      </c>
    </row>
    <row r="72" spans="1:17" x14ac:dyDescent="0.25">
      <c r="A72" t="s">
        <v>164</v>
      </c>
      <c r="B72" s="77">
        <v>44364</v>
      </c>
      <c r="C72" s="25">
        <v>2021</v>
      </c>
      <c r="D72" s="75">
        <v>6</v>
      </c>
      <c r="E72" s="25" t="s">
        <v>165</v>
      </c>
      <c r="F72" s="25" t="s">
        <v>193</v>
      </c>
      <c r="I72" s="25" t="s">
        <v>5</v>
      </c>
      <c r="J72" s="49">
        <v>2021</v>
      </c>
      <c r="K72" s="25" t="s">
        <v>167</v>
      </c>
      <c r="L72" s="49">
        <v>27</v>
      </c>
      <c r="M72" s="49">
        <v>24</v>
      </c>
      <c r="N72" t="s">
        <v>168</v>
      </c>
      <c r="O72" t="s">
        <v>169</v>
      </c>
      <c r="P72" s="25" t="s">
        <v>170</v>
      </c>
      <c r="Q72" s="25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49C6-AA49-4235-8FCB-2F0722261005}">
  <dimension ref="A1:G21"/>
  <sheetViews>
    <sheetView zoomScale="90" zoomScaleNormal="90" workbookViewId="0">
      <selection activeCell="A2" sqref="A2"/>
    </sheetView>
  </sheetViews>
  <sheetFormatPr defaultRowHeight="15" x14ac:dyDescent="0.25"/>
  <sheetData>
    <row r="1" spans="1:7" x14ac:dyDescent="0.25">
      <c r="A1" s="1" t="s">
        <v>140</v>
      </c>
      <c r="B1" s="40"/>
      <c r="C1" s="40"/>
      <c r="D1" s="40"/>
    </row>
    <row r="2" spans="1:7" x14ac:dyDescent="0.25">
      <c r="A2" s="41"/>
      <c r="B2" s="41"/>
      <c r="C2" s="41"/>
      <c r="D2" s="41"/>
    </row>
    <row r="3" spans="1:7" x14ac:dyDescent="0.25">
      <c r="A3" s="1" t="s">
        <v>5</v>
      </c>
      <c r="B3" s="1" t="s">
        <v>6</v>
      </c>
      <c r="C3" s="1" t="s">
        <v>33</v>
      </c>
      <c r="D3" s="41"/>
      <c r="E3" s="31"/>
      <c r="F3" s="41" t="s">
        <v>122</v>
      </c>
      <c r="G3" s="41" t="s">
        <v>123</v>
      </c>
    </row>
    <row r="4" spans="1:7" x14ac:dyDescent="0.25">
      <c r="A4" s="49">
        <v>37</v>
      </c>
      <c r="B4" s="49">
        <v>58</v>
      </c>
      <c r="C4" s="49">
        <v>37</v>
      </c>
      <c r="E4" s="41" t="s">
        <v>120</v>
      </c>
      <c r="F4" s="31">
        <v>0</v>
      </c>
      <c r="G4" s="31">
        <f>COUNT(A4)/COUNT(A4:A10)</f>
        <v>0.14285714285714285</v>
      </c>
    </row>
    <row r="5" spans="1:7" x14ac:dyDescent="0.25">
      <c r="A5" s="49">
        <v>46</v>
      </c>
      <c r="B5" s="49">
        <v>58</v>
      </c>
      <c r="C5" s="49">
        <v>41</v>
      </c>
      <c r="E5" s="41" t="s">
        <v>121</v>
      </c>
      <c r="F5" s="31">
        <v>0</v>
      </c>
      <c r="G5" s="31">
        <f>COUNT(A4:A8)/COUNT(A4:A10)</f>
        <v>0.7142857142857143</v>
      </c>
    </row>
    <row r="6" spans="1:7" x14ac:dyDescent="0.25">
      <c r="A6" s="49">
        <v>46</v>
      </c>
      <c r="B6" s="49">
        <v>60</v>
      </c>
      <c r="E6" s="41" t="s">
        <v>118</v>
      </c>
      <c r="F6" s="31">
        <v>0</v>
      </c>
      <c r="G6" s="31">
        <f>COUNT(A4:A9)/COUNT(A4:A10)</f>
        <v>0.8571428571428571</v>
      </c>
    </row>
    <row r="7" spans="1:7" x14ac:dyDescent="0.25">
      <c r="A7" s="49">
        <v>47</v>
      </c>
      <c r="B7" s="49">
        <v>60</v>
      </c>
      <c r="E7" s="41" t="s">
        <v>124</v>
      </c>
      <c r="F7" s="31">
        <f>COUNT(B4:B5)/COUNT(B4:B21)</f>
        <v>0.1111111111111111</v>
      </c>
      <c r="G7" s="31">
        <f>COUNT(A4:A9)/COUNT(A4:A10)</f>
        <v>0.8571428571428571</v>
      </c>
    </row>
    <row r="8" spans="1:7" x14ac:dyDescent="0.25">
      <c r="A8" s="49">
        <v>48</v>
      </c>
      <c r="B8" s="49">
        <v>60</v>
      </c>
      <c r="E8" s="41" t="s">
        <v>119</v>
      </c>
      <c r="F8" s="31">
        <f>COUNT(B4:B12)/COUNT(B4:B21)</f>
        <v>0.5</v>
      </c>
      <c r="G8" s="31">
        <f>COUNT(A4:A9)/COUNT(A4:A10)</f>
        <v>0.8571428571428571</v>
      </c>
    </row>
    <row r="9" spans="1:7" x14ac:dyDescent="0.25">
      <c r="A9" s="49">
        <v>54</v>
      </c>
      <c r="B9" s="49">
        <v>61</v>
      </c>
      <c r="E9" s="1"/>
    </row>
    <row r="10" spans="1:7" x14ac:dyDescent="0.25">
      <c r="A10" s="49">
        <v>66</v>
      </c>
      <c r="B10" s="49">
        <v>63</v>
      </c>
    </row>
    <row r="11" spans="1:7" x14ac:dyDescent="0.25">
      <c r="B11" s="49">
        <v>64</v>
      </c>
    </row>
    <row r="12" spans="1:7" x14ac:dyDescent="0.25">
      <c r="B12" s="49">
        <v>64</v>
      </c>
    </row>
    <row r="13" spans="1:7" x14ac:dyDescent="0.25">
      <c r="B13" s="49">
        <v>65</v>
      </c>
    </row>
    <row r="14" spans="1:7" x14ac:dyDescent="0.25">
      <c r="B14" s="49">
        <v>65</v>
      </c>
    </row>
    <row r="15" spans="1:7" x14ac:dyDescent="0.25">
      <c r="B15" s="49">
        <v>66</v>
      </c>
    </row>
    <row r="16" spans="1:7" x14ac:dyDescent="0.25">
      <c r="B16" s="49">
        <v>66</v>
      </c>
    </row>
    <row r="17" spans="2:2" x14ac:dyDescent="0.25">
      <c r="B17" s="49">
        <v>67</v>
      </c>
    </row>
    <row r="18" spans="2:2" x14ac:dyDescent="0.25">
      <c r="B18" s="49">
        <v>67</v>
      </c>
    </row>
    <row r="19" spans="2:2" x14ac:dyDescent="0.25">
      <c r="B19" s="49">
        <v>72</v>
      </c>
    </row>
    <row r="20" spans="2:2" x14ac:dyDescent="0.25">
      <c r="B20" s="49">
        <v>73</v>
      </c>
    </row>
    <row r="21" spans="2:2" x14ac:dyDescent="0.25">
      <c r="B21" s="49">
        <v>79</v>
      </c>
    </row>
  </sheetData>
  <sortState xmlns:xlrd2="http://schemas.microsoft.com/office/spreadsheetml/2017/richdata2" ref="B4:B21">
    <sortCondition ref="B4:B21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E6FC-D82F-4BC0-A7B7-C03AF8CD2842}">
  <dimension ref="A1:T28"/>
  <sheetViews>
    <sheetView zoomScale="90" zoomScaleNormal="90" workbookViewId="0">
      <pane ySplit="1" topLeftCell="A2" activePane="bottomLeft" state="frozen"/>
      <selection pane="bottomLeft" activeCell="L30" sqref="L30"/>
    </sheetView>
  </sheetViews>
  <sheetFormatPr defaultRowHeight="15" x14ac:dyDescent="0.25"/>
  <cols>
    <col min="2" max="2" width="11.140625" bestFit="1" customWidth="1"/>
  </cols>
  <sheetData>
    <row r="1" spans="1:20" x14ac:dyDescent="0.25">
      <c r="A1" t="s">
        <v>147</v>
      </c>
      <c r="B1" t="s">
        <v>148</v>
      </c>
      <c r="C1" t="s">
        <v>69</v>
      </c>
      <c r="D1" t="s">
        <v>7</v>
      </c>
      <c r="E1" t="s">
        <v>149</v>
      </c>
      <c r="F1" t="s">
        <v>150</v>
      </c>
      <c r="G1" s="49" t="s">
        <v>151</v>
      </c>
      <c r="H1" s="49" t="s">
        <v>152</v>
      </c>
      <c r="I1" t="s">
        <v>70</v>
      </c>
      <c r="J1" s="49" t="s">
        <v>153</v>
      </c>
      <c r="K1" t="s">
        <v>154</v>
      </c>
      <c r="L1" s="49" t="s">
        <v>155</v>
      </c>
      <c r="M1" s="49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</row>
    <row r="2" spans="1:20" x14ac:dyDescent="0.25">
      <c r="A2" t="s">
        <v>164</v>
      </c>
      <c r="B2" s="77">
        <v>43886</v>
      </c>
      <c r="C2" s="25">
        <v>2020</v>
      </c>
      <c r="D2" s="75">
        <v>2</v>
      </c>
      <c r="E2" s="25" t="s">
        <v>176</v>
      </c>
      <c r="F2" s="25" t="s">
        <v>177</v>
      </c>
      <c r="G2" s="49">
        <v>2.5</v>
      </c>
      <c r="H2" s="49">
        <v>1</v>
      </c>
      <c r="I2" s="25" t="s">
        <v>183</v>
      </c>
      <c r="J2" s="49">
        <v>2020</v>
      </c>
      <c r="K2" s="25" t="s">
        <v>167</v>
      </c>
      <c r="L2" s="49">
        <v>37</v>
      </c>
      <c r="M2" s="49">
        <v>30</v>
      </c>
      <c r="N2" s="25" t="s">
        <v>168</v>
      </c>
      <c r="O2" s="25" t="s">
        <v>169</v>
      </c>
      <c r="P2" s="25" t="s">
        <v>170</v>
      </c>
      <c r="Q2" s="25" t="s">
        <v>9</v>
      </c>
      <c r="T2" s="82" t="s">
        <v>185</v>
      </c>
    </row>
    <row r="3" spans="1:20" x14ac:dyDescent="0.25">
      <c r="A3" t="s">
        <v>164</v>
      </c>
      <c r="B3" s="77">
        <v>43892</v>
      </c>
      <c r="C3" s="25">
        <v>2020</v>
      </c>
      <c r="D3" s="75">
        <v>3</v>
      </c>
      <c r="E3" s="25" t="s">
        <v>176</v>
      </c>
      <c r="F3" s="25" t="s">
        <v>177</v>
      </c>
      <c r="G3" s="49">
        <v>3.3</v>
      </c>
      <c r="H3" s="49">
        <v>0.5</v>
      </c>
      <c r="I3" s="25" t="s">
        <v>6</v>
      </c>
      <c r="J3" s="49">
        <v>2020</v>
      </c>
      <c r="K3" s="25" t="s">
        <v>167</v>
      </c>
      <c r="L3" s="49">
        <v>64</v>
      </c>
      <c r="M3" s="49">
        <v>54</v>
      </c>
      <c r="N3" s="25" t="s">
        <v>171</v>
      </c>
      <c r="O3" s="25" t="s">
        <v>169</v>
      </c>
      <c r="P3" s="25" t="s">
        <v>170</v>
      </c>
      <c r="Q3" s="25" t="s">
        <v>9</v>
      </c>
      <c r="R3" s="25" t="s">
        <v>181</v>
      </c>
      <c r="S3" s="25">
        <v>2016</v>
      </c>
    </row>
    <row r="4" spans="1:20" x14ac:dyDescent="0.25">
      <c r="A4" t="s">
        <v>164</v>
      </c>
      <c r="B4" s="77">
        <v>43892</v>
      </c>
      <c r="C4" s="25">
        <v>2020</v>
      </c>
      <c r="D4" s="75">
        <v>3</v>
      </c>
      <c r="E4" s="25" t="s">
        <v>176</v>
      </c>
      <c r="F4" s="25" t="s">
        <v>177</v>
      </c>
      <c r="G4" s="49">
        <v>3.3</v>
      </c>
      <c r="H4" s="49">
        <v>0.5</v>
      </c>
      <c r="I4" s="25" t="s">
        <v>6</v>
      </c>
      <c r="J4" s="49">
        <v>2020</v>
      </c>
      <c r="K4" s="25" t="s">
        <v>167</v>
      </c>
      <c r="L4" s="49">
        <v>61</v>
      </c>
      <c r="M4" s="49">
        <v>50</v>
      </c>
      <c r="N4" s="25" t="s">
        <v>171</v>
      </c>
      <c r="O4" s="25" t="s">
        <v>169</v>
      </c>
      <c r="P4" s="25" t="s">
        <v>170</v>
      </c>
      <c r="Q4" s="25" t="s">
        <v>9</v>
      </c>
      <c r="R4" s="25" t="s">
        <v>181</v>
      </c>
      <c r="S4" s="25">
        <v>2016</v>
      </c>
    </row>
    <row r="5" spans="1:20" x14ac:dyDescent="0.25">
      <c r="A5" t="s">
        <v>164</v>
      </c>
      <c r="B5" s="77">
        <v>43892</v>
      </c>
      <c r="C5" s="25">
        <v>2020</v>
      </c>
      <c r="D5" s="75">
        <v>3</v>
      </c>
      <c r="E5" s="25" t="s">
        <v>176</v>
      </c>
      <c r="F5" s="25" t="s">
        <v>177</v>
      </c>
      <c r="G5" s="49">
        <v>3.3</v>
      </c>
      <c r="H5" s="49">
        <v>0.5</v>
      </c>
      <c r="I5" s="25" t="s">
        <v>6</v>
      </c>
      <c r="J5" s="49">
        <v>2020</v>
      </c>
      <c r="K5" s="25" t="s">
        <v>167</v>
      </c>
      <c r="L5" s="49">
        <v>66</v>
      </c>
      <c r="M5" s="49">
        <v>54</v>
      </c>
      <c r="N5" s="25" t="s">
        <v>180</v>
      </c>
      <c r="O5" s="25" t="s">
        <v>169</v>
      </c>
      <c r="P5" s="25" t="s">
        <v>170</v>
      </c>
      <c r="Q5" s="25" t="s">
        <v>9</v>
      </c>
      <c r="R5" s="25" t="s">
        <v>190</v>
      </c>
      <c r="S5" s="25">
        <v>2015</v>
      </c>
    </row>
    <row r="6" spans="1:20" x14ac:dyDescent="0.25">
      <c r="A6" t="s">
        <v>164</v>
      </c>
      <c r="B6" s="77">
        <v>43892</v>
      </c>
      <c r="C6" s="25">
        <v>2020</v>
      </c>
      <c r="D6" s="75">
        <v>3</v>
      </c>
      <c r="E6" s="25" t="s">
        <v>176</v>
      </c>
      <c r="F6" s="25" t="s">
        <v>177</v>
      </c>
      <c r="G6" s="49">
        <v>3.3</v>
      </c>
      <c r="H6" s="49">
        <v>0.5</v>
      </c>
      <c r="I6" s="25" t="s">
        <v>6</v>
      </c>
      <c r="J6" s="49">
        <v>2020</v>
      </c>
      <c r="K6" s="25" t="s">
        <v>167</v>
      </c>
      <c r="L6" s="49">
        <v>65</v>
      </c>
      <c r="M6" s="49">
        <v>55</v>
      </c>
      <c r="N6" s="25" t="s">
        <v>171</v>
      </c>
      <c r="O6" s="25" t="s">
        <v>169</v>
      </c>
      <c r="P6" s="25" t="s">
        <v>170</v>
      </c>
      <c r="Q6" s="25" t="s">
        <v>9</v>
      </c>
      <c r="R6" s="25" t="s">
        <v>181</v>
      </c>
      <c r="S6" s="25">
        <v>2016</v>
      </c>
    </row>
    <row r="7" spans="1:20" x14ac:dyDescent="0.25">
      <c r="A7" t="s">
        <v>164</v>
      </c>
      <c r="B7" s="77">
        <v>43893</v>
      </c>
      <c r="C7" s="25">
        <v>2020</v>
      </c>
      <c r="D7" s="75">
        <v>3</v>
      </c>
      <c r="E7" s="25" t="s">
        <v>176</v>
      </c>
      <c r="F7" s="25" t="s">
        <v>177</v>
      </c>
      <c r="G7" s="49">
        <v>6.4</v>
      </c>
      <c r="H7" s="49">
        <v>3.3</v>
      </c>
      <c r="I7" s="25" t="s">
        <v>6</v>
      </c>
      <c r="J7" s="49">
        <v>2020</v>
      </c>
      <c r="K7" s="25" t="s">
        <v>167</v>
      </c>
      <c r="L7" s="49">
        <v>79</v>
      </c>
      <c r="M7" s="49">
        <v>66</v>
      </c>
      <c r="N7" s="25" t="s">
        <v>171</v>
      </c>
      <c r="O7" s="25" t="s">
        <v>169</v>
      </c>
      <c r="P7" s="25" t="s">
        <v>170</v>
      </c>
      <c r="Q7" s="25" t="s">
        <v>9</v>
      </c>
      <c r="R7" s="25" t="s">
        <v>179</v>
      </c>
      <c r="S7" s="25">
        <v>2016</v>
      </c>
    </row>
    <row r="8" spans="1:20" x14ac:dyDescent="0.25">
      <c r="A8" t="s">
        <v>164</v>
      </c>
      <c r="B8" s="77">
        <v>43895</v>
      </c>
      <c r="C8" s="25">
        <v>2020</v>
      </c>
      <c r="D8" s="75">
        <v>3</v>
      </c>
      <c r="E8" s="25" t="s">
        <v>176</v>
      </c>
      <c r="F8" s="25" t="s">
        <v>177</v>
      </c>
      <c r="G8" s="49">
        <v>9.1999999999999993</v>
      </c>
      <c r="H8" s="49">
        <v>6.4</v>
      </c>
      <c r="I8" s="25" t="s">
        <v>6</v>
      </c>
      <c r="J8" s="49">
        <v>2020</v>
      </c>
      <c r="K8" s="25" t="s">
        <v>167</v>
      </c>
      <c r="L8" s="49">
        <v>60</v>
      </c>
      <c r="M8" s="49">
        <v>50</v>
      </c>
      <c r="N8" s="25" t="s">
        <v>171</v>
      </c>
      <c r="O8" s="25" t="s">
        <v>169</v>
      </c>
      <c r="P8" s="25" t="s">
        <v>170</v>
      </c>
      <c r="Q8" s="25" t="s">
        <v>9</v>
      </c>
      <c r="R8" s="25" t="s">
        <v>181</v>
      </c>
      <c r="S8" s="25">
        <v>2016</v>
      </c>
    </row>
    <row r="9" spans="1:20" x14ac:dyDescent="0.25">
      <c r="A9" t="s">
        <v>164</v>
      </c>
      <c r="B9" s="77">
        <v>43895</v>
      </c>
      <c r="C9" s="25">
        <v>2020</v>
      </c>
      <c r="D9" s="75">
        <v>3</v>
      </c>
      <c r="E9" s="25" t="s">
        <v>176</v>
      </c>
      <c r="F9" s="25" t="s">
        <v>177</v>
      </c>
      <c r="G9" s="49">
        <v>9.1999999999999993</v>
      </c>
      <c r="H9" s="49">
        <v>6.4</v>
      </c>
      <c r="I9" s="25" t="s">
        <v>6</v>
      </c>
      <c r="J9" s="49">
        <v>2020</v>
      </c>
      <c r="K9" s="25" t="s">
        <v>167</v>
      </c>
      <c r="L9" s="49">
        <v>63</v>
      </c>
      <c r="M9" s="49">
        <v>51</v>
      </c>
      <c r="N9" s="25" t="s">
        <v>180</v>
      </c>
      <c r="O9" s="25" t="s">
        <v>169</v>
      </c>
      <c r="P9" s="25" t="s">
        <v>170</v>
      </c>
      <c r="Q9" s="25" t="s">
        <v>9</v>
      </c>
      <c r="R9" s="25" t="s">
        <v>181</v>
      </c>
      <c r="S9" s="25">
        <v>2016</v>
      </c>
    </row>
    <row r="10" spans="1:20" x14ac:dyDescent="0.25">
      <c r="A10" t="s">
        <v>164</v>
      </c>
      <c r="B10" s="77">
        <v>43900</v>
      </c>
      <c r="C10" s="25">
        <v>2020</v>
      </c>
      <c r="D10" s="75">
        <v>3</v>
      </c>
      <c r="E10" s="25" t="s">
        <v>176</v>
      </c>
      <c r="F10" s="25" t="s">
        <v>177</v>
      </c>
      <c r="G10" s="49">
        <v>15.8</v>
      </c>
      <c r="H10" s="49">
        <v>13.8</v>
      </c>
      <c r="I10" s="25" t="s">
        <v>6</v>
      </c>
      <c r="J10" s="49">
        <v>2020</v>
      </c>
      <c r="K10" s="25" t="s">
        <v>167</v>
      </c>
      <c r="L10" s="49">
        <v>64</v>
      </c>
      <c r="M10" s="49">
        <v>54</v>
      </c>
      <c r="N10" s="25" t="s">
        <v>171</v>
      </c>
      <c r="O10" s="25" t="s">
        <v>169</v>
      </c>
      <c r="P10" s="25" t="s">
        <v>170</v>
      </c>
      <c r="Q10" s="25" t="s">
        <v>9</v>
      </c>
      <c r="R10" s="25" t="s">
        <v>181</v>
      </c>
      <c r="S10" s="25">
        <v>2016</v>
      </c>
    </row>
    <row r="11" spans="1:20" x14ac:dyDescent="0.25">
      <c r="A11" t="s">
        <v>164</v>
      </c>
      <c r="B11" s="77">
        <v>43902</v>
      </c>
      <c r="C11" s="25">
        <v>2020</v>
      </c>
      <c r="D11" s="75">
        <v>3</v>
      </c>
      <c r="E11" s="25" t="s">
        <v>176</v>
      </c>
      <c r="F11" s="25" t="s">
        <v>177</v>
      </c>
      <c r="G11" s="49">
        <v>13.8</v>
      </c>
      <c r="H11" s="49">
        <v>11.2</v>
      </c>
      <c r="I11" s="25" t="s">
        <v>6</v>
      </c>
      <c r="J11" s="49">
        <v>2020</v>
      </c>
      <c r="K11" s="25" t="s">
        <v>167</v>
      </c>
      <c r="L11" s="49">
        <v>65</v>
      </c>
      <c r="M11" s="49">
        <v>54</v>
      </c>
      <c r="N11" s="25" t="s">
        <v>180</v>
      </c>
      <c r="O11" s="25" t="s">
        <v>169</v>
      </c>
      <c r="P11" s="25" t="s">
        <v>170</v>
      </c>
      <c r="Q11" s="25" t="s">
        <v>9</v>
      </c>
      <c r="R11" s="25" t="s">
        <v>181</v>
      </c>
      <c r="S11" s="25">
        <v>2016</v>
      </c>
    </row>
    <row r="12" spans="1:20" x14ac:dyDescent="0.25">
      <c r="A12" t="s">
        <v>164</v>
      </c>
      <c r="B12" s="77">
        <v>43902</v>
      </c>
      <c r="C12" s="25">
        <v>2020</v>
      </c>
      <c r="D12" s="75">
        <v>3</v>
      </c>
      <c r="E12" s="25" t="s">
        <v>176</v>
      </c>
      <c r="F12" s="25" t="s">
        <v>177</v>
      </c>
      <c r="G12" s="49">
        <v>13.8</v>
      </c>
      <c r="H12" s="49">
        <v>11.2</v>
      </c>
      <c r="I12" s="25" t="s">
        <v>6</v>
      </c>
      <c r="J12" s="49">
        <v>2020</v>
      </c>
      <c r="K12" s="25" t="s">
        <v>167</v>
      </c>
      <c r="L12" s="49">
        <v>72</v>
      </c>
      <c r="M12" s="49">
        <v>60</v>
      </c>
      <c r="N12" s="25" t="s">
        <v>171</v>
      </c>
      <c r="O12" s="25" t="s">
        <v>169</v>
      </c>
      <c r="P12" s="25" t="s">
        <v>170</v>
      </c>
      <c r="Q12" s="25" t="s">
        <v>9</v>
      </c>
      <c r="R12" s="25" t="s">
        <v>190</v>
      </c>
      <c r="S12" s="25">
        <v>2015</v>
      </c>
    </row>
    <row r="13" spans="1:20" x14ac:dyDescent="0.25">
      <c r="A13" t="s">
        <v>164</v>
      </c>
      <c r="B13" s="77">
        <v>43903</v>
      </c>
      <c r="C13" s="25">
        <v>2020</v>
      </c>
      <c r="D13" s="75">
        <v>3</v>
      </c>
      <c r="E13" s="25" t="s">
        <v>176</v>
      </c>
      <c r="F13" s="25" t="s">
        <v>177</v>
      </c>
      <c r="G13" s="49">
        <v>6.4</v>
      </c>
      <c r="H13" s="49">
        <v>3.3</v>
      </c>
      <c r="I13" s="25" t="s">
        <v>6</v>
      </c>
      <c r="J13" s="49">
        <v>2020</v>
      </c>
      <c r="K13" s="25" t="s">
        <v>167</v>
      </c>
      <c r="L13" s="49">
        <v>60</v>
      </c>
      <c r="M13" s="49">
        <v>50</v>
      </c>
      <c r="N13" s="25" t="s">
        <v>180</v>
      </c>
      <c r="O13" s="25" t="s">
        <v>169</v>
      </c>
      <c r="P13" s="25" t="s">
        <v>170</v>
      </c>
      <c r="Q13" s="25" t="s">
        <v>9</v>
      </c>
      <c r="R13" s="25" t="s">
        <v>181</v>
      </c>
      <c r="S13" s="25">
        <v>2016</v>
      </c>
    </row>
    <row r="14" spans="1:20" x14ac:dyDescent="0.25">
      <c r="A14" t="s">
        <v>164</v>
      </c>
      <c r="B14" s="77">
        <v>43907</v>
      </c>
      <c r="C14" s="25">
        <v>2020</v>
      </c>
      <c r="D14" s="75">
        <v>3</v>
      </c>
      <c r="E14" s="25" t="s">
        <v>176</v>
      </c>
      <c r="F14" s="25" t="s">
        <v>177</v>
      </c>
      <c r="G14" s="49">
        <v>3.3</v>
      </c>
      <c r="H14" s="49">
        <v>0.7</v>
      </c>
      <c r="I14" s="25" t="s">
        <v>6</v>
      </c>
      <c r="J14" s="49">
        <v>2020</v>
      </c>
      <c r="K14" s="25" t="s">
        <v>167</v>
      </c>
      <c r="L14" s="49">
        <v>58</v>
      </c>
      <c r="M14" s="49">
        <v>48</v>
      </c>
      <c r="N14" s="25" t="s">
        <v>171</v>
      </c>
      <c r="O14" s="25" t="s">
        <v>169</v>
      </c>
      <c r="P14" s="25" t="s">
        <v>170</v>
      </c>
      <c r="Q14" s="83" t="s">
        <v>8</v>
      </c>
      <c r="R14" s="25" t="s">
        <v>187</v>
      </c>
      <c r="S14" s="25">
        <v>2017</v>
      </c>
      <c r="T14" s="83" t="s">
        <v>195</v>
      </c>
    </row>
    <row r="15" spans="1:20" x14ac:dyDescent="0.25">
      <c r="A15" t="s">
        <v>164</v>
      </c>
      <c r="B15" s="77">
        <v>43908</v>
      </c>
      <c r="C15" s="25">
        <v>2020</v>
      </c>
      <c r="D15" s="75">
        <v>3</v>
      </c>
      <c r="E15" s="25" t="s">
        <v>176</v>
      </c>
      <c r="F15" s="25" t="s">
        <v>177</v>
      </c>
      <c r="G15" s="49">
        <v>18.7</v>
      </c>
      <c r="H15" s="49">
        <v>17.5</v>
      </c>
      <c r="I15" s="25" t="s">
        <v>183</v>
      </c>
      <c r="J15" s="49">
        <v>2020</v>
      </c>
      <c r="K15" s="25" t="s">
        <v>167</v>
      </c>
      <c r="L15" s="49">
        <v>41</v>
      </c>
      <c r="M15" s="49">
        <v>33</v>
      </c>
      <c r="N15" s="25" t="s">
        <v>168</v>
      </c>
      <c r="O15" s="25" t="s">
        <v>169</v>
      </c>
      <c r="P15" s="25" t="s">
        <v>170</v>
      </c>
      <c r="Q15" s="25" t="s">
        <v>9</v>
      </c>
      <c r="R15" s="25" t="s">
        <v>196</v>
      </c>
      <c r="T15" s="79" t="s">
        <v>185</v>
      </c>
    </row>
    <row r="16" spans="1:20" x14ac:dyDescent="0.25">
      <c r="A16" t="s">
        <v>164</v>
      </c>
      <c r="B16" s="77">
        <v>43934</v>
      </c>
      <c r="C16" s="25">
        <v>2020</v>
      </c>
      <c r="D16" s="75">
        <v>4</v>
      </c>
      <c r="E16" s="25" t="s">
        <v>176</v>
      </c>
      <c r="F16" s="25" t="s">
        <v>177</v>
      </c>
      <c r="G16" s="49">
        <v>6.4</v>
      </c>
      <c r="H16" s="49">
        <v>3.3</v>
      </c>
      <c r="I16" s="25" t="s">
        <v>6</v>
      </c>
      <c r="J16" s="49">
        <v>2020</v>
      </c>
      <c r="K16" s="25" t="s">
        <v>167</v>
      </c>
      <c r="L16" s="49">
        <v>66</v>
      </c>
      <c r="M16" s="49">
        <v>54</v>
      </c>
      <c r="N16" s="25" t="s">
        <v>180</v>
      </c>
      <c r="O16" s="25" t="s">
        <v>169</v>
      </c>
      <c r="P16" s="25" t="s">
        <v>170</v>
      </c>
      <c r="Q16" s="25" t="s">
        <v>9</v>
      </c>
      <c r="R16" s="25" t="s">
        <v>181</v>
      </c>
      <c r="S16" s="25">
        <v>2016</v>
      </c>
    </row>
    <row r="17" spans="1:19" x14ac:dyDescent="0.25">
      <c r="A17" t="s">
        <v>164</v>
      </c>
      <c r="B17" s="77">
        <v>43941</v>
      </c>
      <c r="C17" s="25">
        <v>2020</v>
      </c>
      <c r="D17" s="75">
        <v>4</v>
      </c>
      <c r="E17" s="25" t="s">
        <v>176</v>
      </c>
      <c r="F17" s="25" t="s">
        <v>177</v>
      </c>
      <c r="G17" s="49">
        <v>11.2</v>
      </c>
      <c r="H17" s="49">
        <v>9.1999999999999993</v>
      </c>
      <c r="I17" s="25" t="s">
        <v>6</v>
      </c>
      <c r="J17" s="49">
        <v>2020</v>
      </c>
      <c r="K17" s="25" t="s">
        <v>167</v>
      </c>
      <c r="L17" s="49">
        <v>73</v>
      </c>
      <c r="M17" s="49">
        <v>61</v>
      </c>
      <c r="N17" s="25" t="s">
        <v>180</v>
      </c>
      <c r="O17" s="25" t="s">
        <v>169</v>
      </c>
      <c r="P17" s="25" t="s">
        <v>170</v>
      </c>
      <c r="Q17" s="25" t="s">
        <v>9</v>
      </c>
      <c r="R17" s="25" t="s">
        <v>190</v>
      </c>
      <c r="S17" s="25">
        <v>2015</v>
      </c>
    </row>
    <row r="18" spans="1:19" x14ac:dyDescent="0.25">
      <c r="A18" t="s">
        <v>164</v>
      </c>
      <c r="B18" s="77">
        <v>43941</v>
      </c>
      <c r="C18" s="25">
        <v>2020</v>
      </c>
      <c r="D18" s="75">
        <v>4</v>
      </c>
      <c r="E18" s="25" t="s">
        <v>176</v>
      </c>
      <c r="F18" s="25" t="s">
        <v>177</v>
      </c>
      <c r="G18" s="49">
        <v>11.2</v>
      </c>
      <c r="H18" s="49">
        <v>9.1999999999999993</v>
      </c>
      <c r="I18" s="25" t="s">
        <v>6</v>
      </c>
      <c r="J18" s="49">
        <v>2020</v>
      </c>
      <c r="K18" s="25" t="s">
        <v>167</v>
      </c>
      <c r="L18" s="49">
        <v>67</v>
      </c>
      <c r="M18" s="49">
        <v>61</v>
      </c>
      <c r="N18" s="25" t="s">
        <v>171</v>
      </c>
      <c r="O18" s="25" t="s">
        <v>169</v>
      </c>
      <c r="P18" s="25" t="s">
        <v>170</v>
      </c>
      <c r="Q18" s="25" t="s">
        <v>9</v>
      </c>
      <c r="R18" s="25" t="s">
        <v>190</v>
      </c>
      <c r="S18" s="25">
        <v>2015</v>
      </c>
    </row>
    <row r="19" spans="1:19" x14ac:dyDescent="0.25">
      <c r="A19" t="s">
        <v>164</v>
      </c>
      <c r="B19" s="77">
        <v>43941</v>
      </c>
      <c r="C19" s="25">
        <v>2020</v>
      </c>
      <c r="D19" s="75">
        <v>4</v>
      </c>
      <c r="E19" s="25" t="s">
        <v>176</v>
      </c>
      <c r="F19" s="25" t="s">
        <v>177</v>
      </c>
      <c r="G19" s="49">
        <v>11.2</v>
      </c>
      <c r="H19" s="49">
        <v>9.1999999999999993</v>
      </c>
      <c r="I19" s="25" t="s">
        <v>6</v>
      </c>
      <c r="J19" s="49">
        <v>2020</v>
      </c>
      <c r="K19" s="25" t="s">
        <v>167</v>
      </c>
      <c r="L19" s="49">
        <v>60</v>
      </c>
      <c r="M19" s="49">
        <v>50</v>
      </c>
      <c r="N19" s="25" t="s">
        <v>180</v>
      </c>
      <c r="O19" s="25" t="s">
        <v>169</v>
      </c>
      <c r="P19" s="25" t="s">
        <v>170</v>
      </c>
      <c r="Q19" s="25" t="s">
        <v>9</v>
      </c>
      <c r="R19" s="25" t="s">
        <v>181</v>
      </c>
      <c r="S19" s="25">
        <v>2016</v>
      </c>
    </row>
    <row r="20" spans="1:19" x14ac:dyDescent="0.25">
      <c r="A20" t="s">
        <v>164</v>
      </c>
      <c r="B20" s="77">
        <v>43941</v>
      </c>
      <c r="C20" s="25">
        <v>2020</v>
      </c>
      <c r="D20" s="75">
        <v>4</v>
      </c>
      <c r="E20" s="25" t="s">
        <v>176</v>
      </c>
      <c r="F20" s="25" t="s">
        <v>177</v>
      </c>
      <c r="G20" s="49">
        <v>11.2</v>
      </c>
      <c r="H20" s="49">
        <v>9.1999999999999993</v>
      </c>
      <c r="I20" s="25" t="s">
        <v>6</v>
      </c>
      <c r="J20" s="49">
        <v>2020</v>
      </c>
      <c r="K20" s="25" t="s">
        <v>167</v>
      </c>
      <c r="L20" s="49">
        <v>58</v>
      </c>
      <c r="M20" s="49">
        <v>48</v>
      </c>
      <c r="N20" s="25" t="s">
        <v>171</v>
      </c>
      <c r="O20" s="25" t="s">
        <v>169</v>
      </c>
      <c r="P20" s="25" t="s">
        <v>170</v>
      </c>
      <c r="Q20" s="25" t="s">
        <v>9</v>
      </c>
      <c r="R20" s="25" t="s">
        <v>190</v>
      </c>
      <c r="S20" s="25">
        <v>2015</v>
      </c>
    </row>
    <row r="21" spans="1:19" x14ac:dyDescent="0.25">
      <c r="A21" t="s">
        <v>164</v>
      </c>
      <c r="B21" s="77">
        <v>43941</v>
      </c>
      <c r="C21" s="25">
        <v>2020</v>
      </c>
      <c r="D21" s="75">
        <v>4</v>
      </c>
      <c r="E21" s="25" t="s">
        <v>176</v>
      </c>
      <c r="F21" s="25" t="s">
        <v>177</v>
      </c>
      <c r="G21" s="49">
        <v>11.2</v>
      </c>
      <c r="H21" s="49">
        <v>9.1999999999999993</v>
      </c>
      <c r="I21" s="25" t="s">
        <v>6</v>
      </c>
      <c r="J21" s="49">
        <v>2020</v>
      </c>
      <c r="K21" s="25" t="s">
        <v>167</v>
      </c>
      <c r="L21" s="49">
        <v>67</v>
      </c>
      <c r="M21" s="49">
        <v>58</v>
      </c>
      <c r="N21" s="25" t="s">
        <v>171</v>
      </c>
      <c r="O21" s="25" t="s">
        <v>169</v>
      </c>
      <c r="P21" s="25" t="s">
        <v>170</v>
      </c>
      <c r="Q21" s="25" t="s">
        <v>9</v>
      </c>
      <c r="R21" s="25" t="s">
        <v>190</v>
      </c>
      <c r="S21" s="25">
        <v>2015</v>
      </c>
    </row>
    <row r="22" spans="1:19" x14ac:dyDescent="0.25">
      <c r="A22" t="s">
        <v>182</v>
      </c>
      <c r="B22" s="77">
        <v>43886</v>
      </c>
      <c r="C22" s="25">
        <v>2020</v>
      </c>
      <c r="D22" s="75">
        <v>2</v>
      </c>
      <c r="E22" s="25" t="s">
        <v>176</v>
      </c>
      <c r="F22" s="25" t="s">
        <v>177</v>
      </c>
      <c r="G22" s="78">
        <v>1</v>
      </c>
      <c r="H22" s="78">
        <v>2.5</v>
      </c>
      <c r="I22" s="25" t="s">
        <v>5</v>
      </c>
      <c r="J22" s="49">
        <v>2020</v>
      </c>
      <c r="K22" s="25" t="s">
        <v>167</v>
      </c>
      <c r="L22" s="49">
        <v>48</v>
      </c>
      <c r="M22" s="49">
        <v>40</v>
      </c>
      <c r="N22" t="s">
        <v>168</v>
      </c>
      <c r="O22" t="s">
        <v>169</v>
      </c>
      <c r="P22" s="25" t="s">
        <v>170</v>
      </c>
      <c r="Q22" s="25" t="s">
        <v>9</v>
      </c>
    </row>
    <row r="23" spans="1:19" x14ac:dyDescent="0.25">
      <c r="A23" t="s">
        <v>164</v>
      </c>
      <c r="B23" s="84">
        <v>43889</v>
      </c>
      <c r="C23" s="25">
        <v>2020</v>
      </c>
      <c r="D23" s="75">
        <v>2</v>
      </c>
      <c r="E23" s="25" t="s">
        <v>176</v>
      </c>
      <c r="F23" s="25" t="s">
        <v>177</v>
      </c>
      <c r="G23" s="78">
        <v>11.5</v>
      </c>
      <c r="H23" s="78">
        <v>13.8</v>
      </c>
      <c r="I23" s="25" t="s">
        <v>5</v>
      </c>
      <c r="J23" s="49">
        <v>2020</v>
      </c>
      <c r="K23" s="25" t="s">
        <v>167</v>
      </c>
      <c r="L23" s="49">
        <v>47</v>
      </c>
      <c r="M23" s="49">
        <v>40</v>
      </c>
      <c r="N23" t="s">
        <v>168</v>
      </c>
      <c r="O23" t="s">
        <v>169</v>
      </c>
      <c r="P23" s="25" t="s">
        <v>170</v>
      </c>
      <c r="Q23" s="25" t="s">
        <v>9</v>
      </c>
    </row>
    <row r="24" spans="1:19" x14ac:dyDescent="0.25">
      <c r="A24" t="s">
        <v>164</v>
      </c>
      <c r="B24" s="77">
        <v>43893</v>
      </c>
      <c r="C24" s="25">
        <v>2020</v>
      </c>
      <c r="D24" s="75">
        <v>3</v>
      </c>
      <c r="E24" s="25" t="s">
        <v>176</v>
      </c>
      <c r="F24" s="25" t="s">
        <v>177</v>
      </c>
      <c r="G24" s="78">
        <v>3.3</v>
      </c>
      <c r="H24" s="78">
        <v>6.4</v>
      </c>
      <c r="I24" s="25" t="s">
        <v>5</v>
      </c>
      <c r="J24" s="49">
        <v>2020</v>
      </c>
      <c r="K24" s="25" t="s">
        <v>167</v>
      </c>
      <c r="L24" s="49">
        <v>46</v>
      </c>
      <c r="M24" s="49">
        <v>38</v>
      </c>
      <c r="N24" t="s">
        <v>168</v>
      </c>
      <c r="O24" t="s">
        <v>169</v>
      </c>
      <c r="P24" s="25" t="s">
        <v>170</v>
      </c>
      <c r="Q24" s="25" t="s">
        <v>9</v>
      </c>
    </row>
    <row r="25" spans="1:19" x14ac:dyDescent="0.25">
      <c r="A25" t="s">
        <v>164</v>
      </c>
      <c r="B25" s="77">
        <v>43900</v>
      </c>
      <c r="C25" s="25">
        <v>2020</v>
      </c>
      <c r="D25" s="75">
        <v>3</v>
      </c>
      <c r="E25" s="25" t="s">
        <v>176</v>
      </c>
      <c r="F25" s="25" t="s">
        <v>177</v>
      </c>
      <c r="G25" s="78">
        <v>13.8</v>
      </c>
      <c r="H25" s="78">
        <v>15.8</v>
      </c>
      <c r="I25" s="25" t="s">
        <v>5</v>
      </c>
      <c r="J25" s="49">
        <v>2020</v>
      </c>
      <c r="K25" s="25" t="s">
        <v>167</v>
      </c>
      <c r="L25" s="49">
        <v>37</v>
      </c>
      <c r="M25" s="49">
        <v>33</v>
      </c>
      <c r="N25" t="s">
        <v>168</v>
      </c>
      <c r="O25" t="s">
        <v>169</v>
      </c>
      <c r="P25" s="25" t="s">
        <v>170</v>
      </c>
      <c r="Q25" s="25" t="s">
        <v>9</v>
      </c>
    </row>
    <row r="26" spans="1:19" x14ac:dyDescent="0.25">
      <c r="A26" t="s">
        <v>164</v>
      </c>
      <c r="B26" s="77">
        <v>43908</v>
      </c>
      <c r="C26" s="25">
        <v>2020</v>
      </c>
      <c r="D26" s="75">
        <v>3</v>
      </c>
      <c r="E26" s="25" t="s">
        <v>176</v>
      </c>
      <c r="F26" s="25" t="s">
        <v>177</v>
      </c>
      <c r="G26" s="78">
        <v>17.5</v>
      </c>
      <c r="H26" s="78">
        <v>18.7</v>
      </c>
      <c r="I26" s="25" t="s">
        <v>5</v>
      </c>
      <c r="J26" s="49">
        <v>2020</v>
      </c>
      <c r="K26" s="25" t="s">
        <v>167</v>
      </c>
      <c r="L26" s="49">
        <v>46</v>
      </c>
      <c r="M26" s="49">
        <v>39</v>
      </c>
      <c r="N26" t="s">
        <v>168</v>
      </c>
      <c r="O26" t="s">
        <v>169</v>
      </c>
      <c r="P26" s="25" t="s">
        <v>170</v>
      </c>
      <c r="Q26" s="25" t="s">
        <v>9</v>
      </c>
    </row>
    <row r="27" spans="1:19" x14ac:dyDescent="0.25">
      <c r="A27" t="s">
        <v>164</v>
      </c>
      <c r="B27" s="77">
        <v>43913</v>
      </c>
      <c r="C27" s="25">
        <v>2020</v>
      </c>
      <c r="D27" s="75">
        <v>3</v>
      </c>
      <c r="E27" s="25" t="s">
        <v>176</v>
      </c>
      <c r="F27" s="25" t="s">
        <v>177</v>
      </c>
      <c r="G27" s="78">
        <v>3.3</v>
      </c>
      <c r="H27" s="78">
        <v>6.4</v>
      </c>
      <c r="I27" s="25" t="s">
        <v>5</v>
      </c>
      <c r="J27" s="49">
        <v>2020</v>
      </c>
      <c r="K27" s="25" t="s">
        <v>167</v>
      </c>
      <c r="L27" s="49">
        <v>66</v>
      </c>
      <c r="M27" s="49">
        <v>55</v>
      </c>
      <c r="N27" t="s">
        <v>168</v>
      </c>
      <c r="O27" t="s">
        <v>169</v>
      </c>
      <c r="P27" s="25" t="s">
        <v>170</v>
      </c>
      <c r="Q27" s="25" t="s">
        <v>9</v>
      </c>
    </row>
    <row r="28" spans="1:19" x14ac:dyDescent="0.25">
      <c r="A28" t="s">
        <v>164</v>
      </c>
      <c r="B28" s="77">
        <v>43934</v>
      </c>
      <c r="C28" s="25">
        <v>2020</v>
      </c>
      <c r="D28" s="75">
        <v>4</v>
      </c>
      <c r="E28" s="25" t="s">
        <v>176</v>
      </c>
      <c r="F28" s="25" t="s">
        <v>177</v>
      </c>
      <c r="G28" s="78">
        <v>3.3</v>
      </c>
      <c r="H28" s="78">
        <v>6.4</v>
      </c>
      <c r="I28" s="25" t="s">
        <v>5</v>
      </c>
      <c r="J28" s="49">
        <v>2020</v>
      </c>
      <c r="K28" s="25" t="s">
        <v>167</v>
      </c>
      <c r="L28" s="49">
        <v>54</v>
      </c>
      <c r="M28" s="49">
        <v>44</v>
      </c>
      <c r="N28" t="s">
        <v>168</v>
      </c>
      <c r="O28" t="s">
        <v>169</v>
      </c>
      <c r="P28" s="25" t="s">
        <v>170</v>
      </c>
      <c r="Q28" s="25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D77F-A3F1-4F02-8772-17F9CA107C0E}">
  <dimension ref="A1:G44"/>
  <sheetViews>
    <sheetView zoomScale="90" zoomScaleNormal="90" workbookViewId="0">
      <selection activeCell="A2" sqref="A2"/>
    </sheetView>
  </sheetViews>
  <sheetFormatPr defaultRowHeight="15" x14ac:dyDescent="0.25"/>
  <cols>
    <col min="3" max="3" width="10.42578125" customWidth="1"/>
  </cols>
  <sheetData>
    <row r="1" spans="1:7" x14ac:dyDescent="0.25">
      <c r="A1" s="1" t="s">
        <v>141</v>
      </c>
      <c r="B1" s="40"/>
      <c r="C1" s="40"/>
      <c r="D1" s="40"/>
    </row>
    <row r="2" spans="1:7" x14ac:dyDescent="0.25">
      <c r="A2" s="41"/>
      <c r="B2" s="41"/>
      <c r="C2" s="41"/>
      <c r="D2" s="41"/>
    </row>
    <row r="3" spans="1:7" x14ac:dyDescent="0.25">
      <c r="A3" s="1" t="s">
        <v>5</v>
      </c>
      <c r="B3" s="1" t="s">
        <v>6</v>
      </c>
      <c r="C3" s="1" t="s">
        <v>33</v>
      </c>
      <c r="D3" s="41"/>
      <c r="E3" s="31"/>
      <c r="F3" s="41" t="s">
        <v>122</v>
      </c>
      <c r="G3" s="41" t="s">
        <v>123</v>
      </c>
    </row>
    <row r="4" spans="1:7" x14ac:dyDescent="0.25">
      <c r="A4" s="49">
        <v>26</v>
      </c>
      <c r="B4" s="49">
        <v>62</v>
      </c>
      <c r="C4" s="49">
        <v>30.5</v>
      </c>
      <c r="E4" s="41" t="s">
        <v>120</v>
      </c>
      <c r="F4" s="31">
        <v>0</v>
      </c>
      <c r="G4" s="31">
        <f>COUNT(A4:A20)/COUNT(A4:A44)</f>
        <v>0.41463414634146339</v>
      </c>
    </row>
    <row r="5" spans="1:7" x14ac:dyDescent="0.25">
      <c r="A5" s="49">
        <v>36</v>
      </c>
      <c r="B5" s="49">
        <v>65</v>
      </c>
      <c r="C5" s="49">
        <v>33</v>
      </c>
      <c r="E5" s="41" t="s">
        <v>121</v>
      </c>
      <c r="F5" s="31">
        <v>0</v>
      </c>
      <c r="G5" s="31">
        <f>COUNT(A4:A27)/COUNT(A4:A44)</f>
        <v>0.58536585365853655</v>
      </c>
    </row>
    <row r="6" spans="1:7" x14ac:dyDescent="0.25">
      <c r="A6" s="49">
        <v>36</v>
      </c>
      <c r="B6" s="49">
        <v>68</v>
      </c>
      <c r="C6" s="49">
        <v>35</v>
      </c>
      <c r="E6" s="41" t="s">
        <v>118</v>
      </c>
      <c r="F6" s="31">
        <v>0</v>
      </c>
      <c r="G6" s="31">
        <f>COUNT(A4:A32)/COUNT(A4:A44)</f>
        <v>0.70731707317073167</v>
      </c>
    </row>
    <row r="7" spans="1:7" x14ac:dyDescent="0.25">
      <c r="A7" s="49">
        <v>36</v>
      </c>
      <c r="B7" s="49">
        <v>68</v>
      </c>
      <c r="C7" s="49">
        <v>38</v>
      </c>
      <c r="E7" s="41" t="s">
        <v>124</v>
      </c>
      <c r="F7" s="31">
        <v>0</v>
      </c>
      <c r="G7" s="31">
        <f>COUNT(A4:A39)/COUNT(A4:A44)</f>
        <v>0.87804878048780488</v>
      </c>
    </row>
    <row r="8" spans="1:7" x14ac:dyDescent="0.25">
      <c r="A8" s="49">
        <v>37</v>
      </c>
      <c r="B8" s="49">
        <v>68</v>
      </c>
      <c r="C8" s="49">
        <v>42</v>
      </c>
      <c r="E8" s="41" t="s">
        <v>119</v>
      </c>
      <c r="F8" s="31">
        <f>COUNT(B4)/COUNT(B4:B13)</f>
        <v>0.1</v>
      </c>
      <c r="G8" s="31">
        <f>COUNT(A4:A43)/COUNT(A4:A44)</f>
        <v>0.97560975609756095</v>
      </c>
    </row>
    <row r="9" spans="1:7" x14ac:dyDescent="0.25">
      <c r="A9" s="49">
        <v>37.5</v>
      </c>
      <c r="B9" s="49">
        <v>69</v>
      </c>
      <c r="C9" s="49">
        <v>43</v>
      </c>
    </row>
    <row r="10" spans="1:7" x14ac:dyDescent="0.25">
      <c r="A10" s="49">
        <v>38</v>
      </c>
      <c r="B10" s="49">
        <v>75</v>
      </c>
    </row>
    <row r="11" spans="1:7" x14ac:dyDescent="0.25">
      <c r="A11" s="49">
        <v>39</v>
      </c>
      <c r="B11" s="49">
        <v>76</v>
      </c>
    </row>
    <row r="12" spans="1:7" x14ac:dyDescent="0.25">
      <c r="A12" s="49">
        <v>40</v>
      </c>
      <c r="B12" s="49">
        <v>78</v>
      </c>
    </row>
    <row r="13" spans="1:7" x14ac:dyDescent="0.25">
      <c r="A13" s="49">
        <v>40</v>
      </c>
      <c r="B13" s="49">
        <v>85</v>
      </c>
    </row>
    <row r="14" spans="1:7" x14ac:dyDescent="0.25">
      <c r="A14" s="49">
        <v>40</v>
      </c>
    </row>
    <row r="15" spans="1:7" x14ac:dyDescent="0.25">
      <c r="A15" s="49">
        <v>40</v>
      </c>
    </row>
    <row r="16" spans="1:7" x14ac:dyDescent="0.25">
      <c r="A16" s="49">
        <v>42</v>
      </c>
    </row>
    <row r="17" spans="1:1" x14ac:dyDescent="0.25">
      <c r="A17" s="49">
        <v>42</v>
      </c>
    </row>
    <row r="18" spans="1:1" x14ac:dyDescent="0.25">
      <c r="A18" s="49">
        <v>42.5</v>
      </c>
    </row>
    <row r="19" spans="1:1" x14ac:dyDescent="0.25">
      <c r="A19" s="49">
        <v>43</v>
      </c>
    </row>
    <row r="20" spans="1:1" x14ac:dyDescent="0.25">
      <c r="A20" s="49">
        <v>43</v>
      </c>
    </row>
    <row r="21" spans="1:1" x14ac:dyDescent="0.25">
      <c r="A21" s="49">
        <v>46</v>
      </c>
    </row>
    <row r="22" spans="1:1" x14ac:dyDescent="0.25">
      <c r="A22" s="49">
        <v>46</v>
      </c>
    </row>
    <row r="23" spans="1:1" x14ac:dyDescent="0.25">
      <c r="A23" s="49">
        <v>46.5</v>
      </c>
    </row>
    <row r="24" spans="1:1" x14ac:dyDescent="0.25">
      <c r="A24" s="49">
        <v>47</v>
      </c>
    </row>
    <row r="25" spans="1:1" x14ac:dyDescent="0.25">
      <c r="A25" s="49">
        <v>47</v>
      </c>
    </row>
    <row r="26" spans="1:1" x14ac:dyDescent="0.25">
      <c r="A26" s="49">
        <v>48</v>
      </c>
    </row>
    <row r="27" spans="1:1" x14ac:dyDescent="0.25">
      <c r="A27" s="49">
        <v>48.5</v>
      </c>
    </row>
    <row r="28" spans="1:1" x14ac:dyDescent="0.25">
      <c r="A28" s="49">
        <v>49.5</v>
      </c>
    </row>
    <row r="29" spans="1:1" x14ac:dyDescent="0.25">
      <c r="A29" s="49">
        <v>50</v>
      </c>
    </row>
    <row r="30" spans="1:1" x14ac:dyDescent="0.25">
      <c r="A30" s="49">
        <v>52</v>
      </c>
    </row>
    <row r="31" spans="1:1" x14ac:dyDescent="0.25">
      <c r="A31" s="49">
        <v>52</v>
      </c>
    </row>
    <row r="32" spans="1:1" x14ac:dyDescent="0.25">
      <c r="A32" s="49">
        <v>52.5</v>
      </c>
    </row>
    <row r="33" spans="1:1" x14ac:dyDescent="0.25">
      <c r="A33" s="49">
        <v>54.5</v>
      </c>
    </row>
    <row r="34" spans="1:1" x14ac:dyDescent="0.25">
      <c r="A34" s="49">
        <v>55</v>
      </c>
    </row>
    <row r="35" spans="1:1" x14ac:dyDescent="0.25">
      <c r="A35" s="49">
        <v>56</v>
      </c>
    </row>
    <row r="36" spans="1:1" x14ac:dyDescent="0.25">
      <c r="A36" s="49">
        <v>56</v>
      </c>
    </row>
    <row r="37" spans="1:1" x14ac:dyDescent="0.25">
      <c r="A37" s="49">
        <v>56</v>
      </c>
    </row>
    <row r="38" spans="1:1" x14ac:dyDescent="0.25">
      <c r="A38" s="49">
        <v>56</v>
      </c>
    </row>
    <row r="39" spans="1:1" x14ac:dyDescent="0.25">
      <c r="A39" s="49">
        <v>59</v>
      </c>
    </row>
    <row r="40" spans="1:1" x14ac:dyDescent="0.25">
      <c r="A40" s="49">
        <v>62</v>
      </c>
    </row>
    <row r="41" spans="1:1" x14ac:dyDescent="0.25">
      <c r="A41" s="49">
        <v>62.2</v>
      </c>
    </row>
    <row r="42" spans="1:1" x14ac:dyDescent="0.25">
      <c r="A42" s="49">
        <v>63</v>
      </c>
    </row>
    <row r="43" spans="1:1" x14ac:dyDescent="0.25">
      <c r="A43" s="49">
        <v>63</v>
      </c>
    </row>
    <row r="44" spans="1:1" x14ac:dyDescent="0.25">
      <c r="A44" s="49">
        <v>65.5</v>
      </c>
    </row>
  </sheetData>
  <sortState xmlns:xlrd2="http://schemas.microsoft.com/office/spreadsheetml/2017/richdata2" ref="C4:C9">
    <sortCondition ref="C4:C9"/>
  </sortState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6ED8-0401-47C3-9130-5EFC3F3571D5}">
  <dimension ref="A1:T59"/>
  <sheetViews>
    <sheetView zoomScale="90" zoomScaleNormal="90" workbookViewId="0">
      <pane ySplit="1" topLeftCell="A2" activePane="bottomLeft" state="frozen"/>
      <selection pane="bottomLeft" activeCell="P25" sqref="P25"/>
    </sheetView>
  </sheetViews>
  <sheetFormatPr defaultRowHeight="15" x14ac:dyDescent="0.25"/>
  <cols>
    <col min="2" max="2" width="11.140625" bestFit="1" customWidth="1"/>
  </cols>
  <sheetData>
    <row r="1" spans="1:20" x14ac:dyDescent="0.25">
      <c r="A1" t="s">
        <v>147</v>
      </c>
      <c r="B1" t="s">
        <v>148</v>
      </c>
      <c r="C1" t="s">
        <v>69</v>
      </c>
      <c r="D1" t="s">
        <v>7</v>
      </c>
      <c r="E1" t="s">
        <v>149</v>
      </c>
      <c r="F1" t="s">
        <v>150</v>
      </c>
      <c r="G1" s="49" t="s">
        <v>151</v>
      </c>
      <c r="H1" s="49" t="s">
        <v>152</v>
      </c>
      <c r="I1" t="s">
        <v>70</v>
      </c>
      <c r="J1" s="49" t="s">
        <v>153</v>
      </c>
      <c r="K1" t="s">
        <v>154</v>
      </c>
      <c r="L1" s="49" t="s">
        <v>155</v>
      </c>
      <c r="M1" s="49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</row>
    <row r="2" spans="1:20" x14ac:dyDescent="0.25">
      <c r="A2" t="s">
        <v>164</v>
      </c>
      <c r="B2" s="77">
        <v>43496</v>
      </c>
      <c r="C2" s="25">
        <v>2019</v>
      </c>
      <c r="D2" s="85">
        <v>1</v>
      </c>
      <c r="E2" s="25" t="s">
        <v>176</v>
      </c>
      <c r="F2" s="25" t="s">
        <v>177</v>
      </c>
      <c r="I2" s="25" t="s">
        <v>183</v>
      </c>
      <c r="J2" s="49">
        <v>2019</v>
      </c>
      <c r="K2" s="25" t="s">
        <v>167</v>
      </c>
      <c r="L2" s="49">
        <v>33</v>
      </c>
      <c r="N2" t="s">
        <v>168</v>
      </c>
      <c r="O2" s="25" t="s">
        <v>169</v>
      </c>
      <c r="P2" s="25" t="s">
        <v>170</v>
      </c>
      <c r="Q2" s="25" t="s">
        <v>9</v>
      </c>
      <c r="R2" s="25">
        <v>4</v>
      </c>
      <c r="T2" s="82" t="s">
        <v>185</v>
      </c>
    </row>
    <row r="3" spans="1:20" x14ac:dyDescent="0.25">
      <c r="A3" t="s">
        <v>164</v>
      </c>
      <c r="B3" s="77">
        <v>43496</v>
      </c>
      <c r="C3" s="25">
        <v>2019</v>
      </c>
      <c r="D3" s="85">
        <v>1</v>
      </c>
      <c r="E3" s="25" t="s">
        <v>176</v>
      </c>
      <c r="F3" s="25" t="s">
        <v>177</v>
      </c>
      <c r="I3" s="25" t="s">
        <v>183</v>
      </c>
      <c r="J3" s="49">
        <v>2019</v>
      </c>
      <c r="K3" s="25" t="s">
        <v>167</v>
      </c>
      <c r="L3" s="49">
        <v>42</v>
      </c>
      <c r="M3" s="49">
        <v>35</v>
      </c>
      <c r="N3" t="s">
        <v>168</v>
      </c>
      <c r="O3" s="25" t="s">
        <v>169</v>
      </c>
      <c r="P3" s="25" t="s">
        <v>170</v>
      </c>
      <c r="Q3" s="25" t="s">
        <v>9</v>
      </c>
      <c r="R3" t="s">
        <v>197</v>
      </c>
      <c r="T3" s="82" t="s">
        <v>185</v>
      </c>
    </row>
    <row r="4" spans="1:20" x14ac:dyDescent="0.25">
      <c r="A4" t="s">
        <v>164</v>
      </c>
      <c r="B4" s="77">
        <v>43525</v>
      </c>
      <c r="C4" s="25">
        <v>2019</v>
      </c>
      <c r="D4" s="85">
        <v>3</v>
      </c>
      <c r="E4" s="25" t="s">
        <v>176</v>
      </c>
      <c r="F4" s="25" t="s">
        <v>177</v>
      </c>
      <c r="G4" s="49">
        <v>13.8</v>
      </c>
      <c r="H4" s="49">
        <v>11.2</v>
      </c>
      <c r="I4" s="25" t="s">
        <v>6</v>
      </c>
      <c r="J4" s="49">
        <v>2019</v>
      </c>
      <c r="K4" s="25" t="s">
        <v>167</v>
      </c>
      <c r="L4" s="49">
        <v>62</v>
      </c>
      <c r="M4" s="49">
        <v>57</v>
      </c>
      <c r="N4" s="25" t="s">
        <v>171</v>
      </c>
      <c r="O4" s="25" t="s">
        <v>169</v>
      </c>
      <c r="P4" s="25" t="s">
        <v>170</v>
      </c>
      <c r="Q4" s="25" t="s">
        <v>9</v>
      </c>
      <c r="R4" t="s">
        <v>190</v>
      </c>
      <c r="S4" s="25">
        <v>2014</v>
      </c>
    </row>
    <row r="5" spans="1:20" x14ac:dyDescent="0.25">
      <c r="A5" t="s">
        <v>164</v>
      </c>
      <c r="B5" s="77">
        <v>43559</v>
      </c>
      <c r="C5" s="25">
        <v>2019</v>
      </c>
      <c r="D5" s="85">
        <v>4</v>
      </c>
      <c r="E5" s="25" t="s">
        <v>176</v>
      </c>
      <c r="F5" s="25" t="s">
        <v>177</v>
      </c>
      <c r="G5" s="49">
        <v>15.8</v>
      </c>
      <c r="H5" s="49">
        <v>13.8</v>
      </c>
      <c r="I5" s="25" t="s">
        <v>183</v>
      </c>
      <c r="J5" s="49">
        <v>2019</v>
      </c>
      <c r="K5" s="25" t="s">
        <v>167</v>
      </c>
      <c r="L5" s="49">
        <v>38</v>
      </c>
      <c r="M5" s="49">
        <v>34</v>
      </c>
      <c r="N5" t="s">
        <v>168</v>
      </c>
      <c r="O5" s="25" t="s">
        <v>169</v>
      </c>
      <c r="P5" s="25" t="s">
        <v>170</v>
      </c>
      <c r="Q5" s="25" t="s">
        <v>9</v>
      </c>
      <c r="R5" t="s">
        <v>196</v>
      </c>
      <c r="T5" s="82" t="s">
        <v>185</v>
      </c>
    </row>
    <row r="6" spans="1:20" x14ac:dyDescent="0.25">
      <c r="A6" t="s">
        <v>164</v>
      </c>
      <c r="B6" s="77">
        <v>43560</v>
      </c>
      <c r="C6" s="25">
        <v>2019</v>
      </c>
      <c r="D6" s="85">
        <v>4</v>
      </c>
      <c r="E6" s="25" t="s">
        <v>176</v>
      </c>
      <c r="F6" s="25" t="s">
        <v>177</v>
      </c>
      <c r="G6" s="49">
        <v>11.2</v>
      </c>
      <c r="H6" s="49">
        <v>9.1999999999999993</v>
      </c>
      <c r="I6" s="25" t="s">
        <v>6</v>
      </c>
      <c r="J6" s="49">
        <v>2019</v>
      </c>
      <c r="K6" s="25" t="s">
        <v>167</v>
      </c>
      <c r="L6" s="49">
        <v>76</v>
      </c>
      <c r="M6" s="49">
        <v>70</v>
      </c>
      <c r="N6" s="25" t="s">
        <v>171</v>
      </c>
      <c r="O6" s="25" t="s">
        <v>169</v>
      </c>
      <c r="P6" s="25" t="s">
        <v>170</v>
      </c>
      <c r="Q6" s="25" t="s">
        <v>9</v>
      </c>
      <c r="R6" t="s">
        <v>178</v>
      </c>
      <c r="S6" s="25">
        <v>2014</v>
      </c>
    </row>
    <row r="7" spans="1:20" x14ac:dyDescent="0.25">
      <c r="A7" t="s">
        <v>164</v>
      </c>
      <c r="B7" s="77">
        <v>43560</v>
      </c>
      <c r="C7" s="25">
        <v>2019</v>
      </c>
      <c r="D7" s="85">
        <v>4</v>
      </c>
      <c r="E7" s="25" t="s">
        <v>176</v>
      </c>
      <c r="F7" s="25" t="s">
        <v>177</v>
      </c>
      <c r="G7" s="49">
        <v>11.2</v>
      </c>
      <c r="H7" s="49">
        <v>9.1999999999999993</v>
      </c>
      <c r="I7" s="25" t="s">
        <v>6</v>
      </c>
      <c r="J7" s="49">
        <v>2019</v>
      </c>
      <c r="K7" s="25" t="s">
        <v>167</v>
      </c>
      <c r="L7" s="49">
        <v>68</v>
      </c>
      <c r="M7" s="49">
        <v>63</v>
      </c>
      <c r="N7" s="25" t="s">
        <v>171</v>
      </c>
      <c r="O7" s="25" t="s">
        <v>169</v>
      </c>
      <c r="P7" s="25" t="s">
        <v>170</v>
      </c>
      <c r="Q7" s="25" t="s">
        <v>9</v>
      </c>
      <c r="R7" t="s">
        <v>190</v>
      </c>
      <c r="S7" s="25">
        <v>2014</v>
      </c>
    </row>
    <row r="8" spans="1:20" x14ac:dyDescent="0.25">
      <c r="A8" t="s">
        <v>164</v>
      </c>
      <c r="B8" s="77">
        <v>43566</v>
      </c>
      <c r="C8" s="25">
        <v>2019</v>
      </c>
      <c r="D8" s="85">
        <v>4</v>
      </c>
      <c r="E8" s="25" t="s">
        <v>176</v>
      </c>
      <c r="F8" s="25" t="s">
        <v>177</v>
      </c>
      <c r="G8" s="49">
        <v>6.4</v>
      </c>
      <c r="H8" s="49">
        <v>3.3</v>
      </c>
      <c r="I8" s="25" t="s">
        <v>6</v>
      </c>
      <c r="J8" s="49">
        <v>2019</v>
      </c>
      <c r="K8" s="25" t="s">
        <v>167</v>
      </c>
      <c r="L8" s="49">
        <v>68</v>
      </c>
      <c r="M8" s="49">
        <v>63</v>
      </c>
      <c r="N8" s="25" t="s">
        <v>171</v>
      </c>
      <c r="O8" s="25" t="s">
        <v>169</v>
      </c>
      <c r="P8" s="25" t="s">
        <v>170</v>
      </c>
      <c r="Q8" s="25" t="s">
        <v>9</v>
      </c>
      <c r="R8" t="s">
        <v>181</v>
      </c>
      <c r="S8" s="25">
        <v>2015</v>
      </c>
    </row>
    <row r="9" spans="1:20" x14ac:dyDescent="0.25">
      <c r="A9" t="s">
        <v>164</v>
      </c>
      <c r="B9" s="77">
        <v>43566</v>
      </c>
      <c r="C9" s="25">
        <v>2019</v>
      </c>
      <c r="D9" s="85">
        <v>4</v>
      </c>
      <c r="E9" s="25" t="s">
        <v>176</v>
      </c>
      <c r="F9" s="25" t="s">
        <v>177</v>
      </c>
      <c r="G9" s="49">
        <v>6.4</v>
      </c>
      <c r="H9" s="49">
        <v>3.3</v>
      </c>
      <c r="I9" s="25" t="s">
        <v>6</v>
      </c>
      <c r="J9" s="49">
        <v>2019</v>
      </c>
      <c r="K9" s="25" t="s">
        <v>167</v>
      </c>
      <c r="L9" s="49">
        <v>65</v>
      </c>
      <c r="M9" s="49">
        <v>62</v>
      </c>
      <c r="N9" s="25" t="s">
        <v>171</v>
      </c>
      <c r="O9" s="25" t="s">
        <v>186</v>
      </c>
      <c r="P9" s="25" t="s">
        <v>170</v>
      </c>
      <c r="Q9" s="25" t="s">
        <v>8</v>
      </c>
      <c r="R9" t="s">
        <v>187</v>
      </c>
      <c r="S9" s="25">
        <v>2016</v>
      </c>
      <c r="T9" s="83" t="s">
        <v>8</v>
      </c>
    </row>
    <row r="10" spans="1:20" x14ac:dyDescent="0.25">
      <c r="A10" t="s">
        <v>164</v>
      </c>
      <c r="B10" s="77">
        <v>43570</v>
      </c>
      <c r="C10" s="25">
        <v>2019</v>
      </c>
      <c r="D10" s="85">
        <v>4</v>
      </c>
      <c r="E10" s="25" t="s">
        <v>176</v>
      </c>
      <c r="F10" s="25" t="s">
        <v>177</v>
      </c>
      <c r="G10" s="49">
        <v>3.3</v>
      </c>
      <c r="H10" s="49">
        <v>0.5</v>
      </c>
      <c r="I10" s="25" t="s">
        <v>6</v>
      </c>
      <c r="J10" s="49">
        <v>2019</v>
      </c>
      <c r="K10" s="25" t="s">
        <v>167</v>
      </c>
      <c r="L10" s="49">
        <v>85</v>
      </c>
      <c r="M10" s="49">
        <v>72</v>
      </c>
      <c r="N10" s="25" t="s">
        <v>180</v>
      </c>
      <c r="O10" s="25" t="s">
        <v>169</v>
      </c>
      <c r="P10" s="25" t="s">
        <v>170</v>
      </c>
      <c r="Q10" s="25" t="s">
        <v>9</v>
      </c>
      <c r="R10" t="s">
        <v>188</v>
      </c>
      <c r="S10" s="25">
        <v>2014</v>
      </c>
    </row>
    <row r="11" spans="1:20" x14ac:dyDescent="0.25">
      <c r="A11" t="s">
        <v>164</v>
      </c>
      <c r="B11" s="77">
        <v>43572</v>
      </c>
      <c r="C11" s="25">
        <v>2019</v>
      </c>
      <c r="D11" s="85">
        <v>4</v>
      </c>
      <c r="E11" s="25" t="s">
        <v>176</v>
      </c>
      <c r="F11" s="25" t="s">
        <v>177</v>
      </c>
      <c r="G11" s="49">
        <v>15.8</v>
      </c>
      <c r="H11" s="49">
        <v>13.8</v>
      </c>
      <c r="I11" s="25" t="s">
        <v>183</v>
      </c>
      <c r="J11" s="49">
        <v>2019</v>
      </c>
      <c r="K11" s="25" t="s">
        <v>167</v>
      </c>
      <c r="L11" s="49">
        <v>43</v>
      </c>
      <c r="M11" s="49">
        <v>38</v>
      </c>
      <c r="N11" t="s">
        <v>168</v>
      </c>
      <c r="O11" s="25" t="s">
        <v>169</v>
      </c>
      <c r="P11" s="25" t="s">
        <v>170</v>
      </c>
      <c r="Q11" s="25" t="s">
        <v>9</v>
      </c>
      <c r="R11" s="25">
        <v>4</v>
      </c>
      <c r="T11" s="82" t="s">
        <v>185</v>
      </c>
    </row>
    <row r="12" spans="1:20" x14ac:dyDescent="0.25">
      <c r="A12" t="s">
        <v>182</v>
      </c>
      <c r="B12" s="77">
        <v>43572</v>
      </c>
      <c r="C12" s="25">
        <v>2019</v>
      </c>
      <c r="D12" s="85">
        <v>4</v>
      </c>
      <c r="E12" s="25" t="s">
        <v>176</v>
      </c>
      <c r="F12" t="s">
        <v>198</v>
      </c>
      <c r="G12" s="49">
        <v>2.5</v>
      </c>
      <c r="H12" s="49">
        <v>1</v>
      </c>
      <c r="I12" s="25" t="s">
        <v>6</v>
      </c>
      <c r="J12" s="49">
        <v>2019</v>
      </c>
      <c r="K12" s="25" t="s">
        <v>199</v>
      </c>
      <c r="N12" s="25" t="s">
        <v>171</v>
      </c>
      <c r="O12" s="25" t="s">
        <v>169</v>
      </c>
      <c r="P12" s="25" t="s">
        <v>170</v>
      </c>
      <c r="Q12" s="25" t="s">
        <v>9</v>
      </c>
      <c r="R12" t="s">
        <v>181</v>
      </c>
      <c r="S12" s="25">
        <v>2015</v>
      </c>
    </row>
    <row r="13" spans="1:20" x14ac:dyDescent="0.25">
      <c r="A13" t="s">
        <v>164</v>
      </c>
      <c r="B13" s="77">
        <v>43573</v>
      </c>
      <c r="C13" s="25">
        <v>2019</v>
      </c>
      <c r="D13" s="85">
        <v>4</v>
      </c>
      <c r="E13" s="25" t="s">
        <v>176</v>
      </c>
      <c r="F13" s="25" t="s">
        <v>177</v>
      </c>
      <c r="G13" s="49">
        <v>3.3</v>
      </c>
      <c r="H13" s="49">
        <v>0.5</v>
      </c>
      <c r="I13" s="25" t="s">
        <v>6</v>
      </c>
      <c r="J13" s="49">
        <v>2019</v>
      </c>
      <c r="K13" s="25" t="s">
        <v>167</v>
      </c>
      <c r="L13" s="49">
        <v>78</v>
      </c>
      <c r="M13" s="49">
        <v>70</v>
      </c>
      <c r="N13" s="25" t="s">
        <v>171</v>
      </c>
      <c r="O13" s="25" t="s">
        <v>169</v>
      </c>
      <c r="P13" s="25" t="s">
        <v>170</v>
      </c>
      <c r="Q13" s="25" t="s">
        <v>9</v>
      </c>
      <c r="R13" t="s">
        <v>178</v>
      </c>
      <c r="S13" s="25">
        <v>2014</v>
      </c>
    </row>
    <row r="14" spans="1:20" x14ac:dyDescent="0.25">
      <c r="A14" t="s">
        <v>164</v>
      </c>
      <c r="B14" s="77">
        <v>43584</v>
      </c>
      <c r="C14" s="25">
        <v>2019</v>
      </c>
      <c r="D14" s="85">
        <v>4</v>
      </c>
      <c r="E14" s="25" t="s">
        <v>176</v>
      </c>
      <c r="F14" s="25" t="s">
        <v>177</v>
      </c>
      <c r="G14" s="49">
        <v>6.4</v>
      </c>
      <c r="H14" s="49">
        <v>3.3</v>
      </c>
      <c r="I14" s="25" t="s">
        <v>6</v>
      </c>
      <c r="J14" s="49">
        <v>2019</v>
      </c>
      <c r="K14" s="25" t="s">
        <v>167</v>
      </c>
      <c r="L14" s="49">
        <v>75</v>
      </c>
      <c r="M14" s="49">
        <v>68</v>
      </c>
      <c r="N14" s="25" t="s">
        <v>171</v>
      </c>
      <c r="O14" s="25" t="s">
        <v>169</v>
      </c>
      <c r="P14" s="25" t="s">
        <v>170</v>
      </c>
      <c r="Q14" s="25" t="s">
        <v>9</v>
      </c>
      <c r="R14" t="s">
        <v>178</v>
      </c>
      <c r="S14" s="25">
        <v>2014</v>
      </c>
    </row>
    <row r="15" spans="1:20" x14ac:dyDescent="0.25">
      <c r="A15" t="s">
        <v>164</v>
      </c>
      <c r="B15" s="77">
        <v>43585</v>
      </c>
      <c r="C15" s="25">
        <v>2019</v>
      </c>
      <c r="D15" s="85">
        <v>4</v>
      </c>
      <c r="E15" s="25" t="s">
        <v>176</v>
      </c>
      <c r="F15" s="25" t="s">
        <v>177</v>
      </c>
      <c r="G15" s="49">
        <v>11.2</v>
      </c>
      <c r="H15" s="49">
        <v>9.1999999999999993</v>
      </c>
      <c r="I15" s="25" t="s">
        <v>6</v>
      </c>
      <c r="J15" s="49">
        <v>2019</v>
      </c>
      <c r="K15" s="25" t="s">
        <v>167</v>
      </c>
      <c r="L15" s="49">
        <v>68</v>
      </c>
      <c r="M15" s="49">
        <v>62</v>
      </c>
      <c r="N15" s="25" t="s">
        <v>168</v>
      </c>
      <c r="O15" s="25" t="s">
        <v>169</v>
      </c>
      <c r="P15" s="25" t="s">
        <v>170</v>
      </c>
      <c r="Q15" s="25" t="s">
        <v>9</v>
      </c>
      <c r="R15" t="s">
        <v>172</v>
      </c>
    </row>
    <row r="16" spans="1:20" x14ac:dyDescent="0.25">
      <c r="A16" t="s">
        <v>164</v>
      </c>
      <c r="B16" s="77">
        <v>43586</v>
      </c>
      <c r="C16" s="25">
        <v>2019</v>
      </c>
      <c r="D16" s="85">
        <v>5</v>
      </c>
      <c r="E16" s="25" t="s">
        <v>176</v>
      </c>
      <c r="F16" s="25" t="s">
        <v>177</v>
      </c>
      <c r="G16" s="49">
        <v>9.1999999999999993</v>
      </c>
      <c r="H16" s="49">
        <v>6.4</v>
      </c>
      <c r="I16" s="25" t="s">
        <v>6</v>
      </c>
      <c r="J16" s="49">
        <v>2019</v>
      </c>
      <c r="K16" s="25" t="s">
        <v>167</v>
      </c>
      <c r="L16" s="49">
        <v>69</v>
      </c>
      <c r="M16" s="49">
        <v>62</v>
      </c>
      <c r="N16" s="25" t="s">
        <v>168</v>
      </c>
      <c r="O16" s="25" t="s">
        <v>169</v>
      </c>
      <c r="P16" s="25" t="s">
        <v>170</v>
      </c>
      <c r="Q16" s="25" t="s">
        <v>9</v>
      </c>
      <c r="R16" t="s">
        <v>181</v>
      </c>
      <c r="S16" s="25">
        <v>2015</v>
      </c>
    </row>
    <row r="17" spans="1:20" x14ac:dyDescent="0.25">
      <c r="A17" t="s">
        <v>182</v>
      </c>
      <c r="B17" s="77">
        <v>43588</v>
      </c>
      <c r="C17" s="25">
        <v>2019</v>
      </c>
      <c r="D17" s="85">
        <v>5</v>
      </c>
      <c r="E17" s="25" t="s">
        <v>176</v>
      </c>
      <c r="F17" s="25" t="s">
        <v>177</v>
      </c>
      <c r="G17" s="49">
        <v>5.2</v>
      </c>
      <c r="H17" s="49">
        <v>2.5</v>
      </c>
      <c r="I17" s="25" t="s">
        <v>183</v>
      </c>
      <c r="J17" s="49">
        <v>2019</v>
      </c>
      <c r="K17" s="25" t="s">
        <v>167</v>
      </c>
      <c r="L17" s="49">
        <v>35</v>
      </c>
      <c r="M17" s="49">
        <v>31</v>
      </c>
      <c r="N17" t="s">
        <v>168</v>
      </c>
      <c r="O17" s="25" t="s">
        <v>169</v>
      </c>
      <c r="P17" s="25" t="s">
        <v>170</v>
      </c>
      <c r="Q17" s="25" t="s">
        <v>9</v>
      </c>
      <c r="R17" s="25">
        <v>5</v>
      </c>
      <c r="T17" s="82" t="s">
        <v>185</v>
      </c>
    </row>
    <row r="18" spans="1:20" x14ac:dyDescent="0.25">
      <c r="A18" t="s">
        <v>164</v>
      </c>
      <c r="B18" s="77">
        <v>43627</v>
      </c>
      <c r="C18" s="25">
        <v>2019</v>
      </c>
      <c r="D18" s="85">
        <v>6</v>
      </c>
      <c r="E18" s="25" t="s">
        <v>176</v>
      </c>
      <c r="F18" s="25" t="s">
        <v>193</v>
      </c>
      <c r="I18" s="25" t="s">
        <v>183</v>
      </c>
      <c r="J18" s="49">
        <v>2019</v>
      </c>
      <c r="K18" s="25" t="s">
        <v>167</v>
      </c>
      <c r="L18" s="49">
        <v>30.5</v>
      </c>
      <c r="M18" s="49">
        <v>24.5</v>
      </c>
      <c r="N18" s="25" t="s">
        <v>168</v>
      </c>
      <c r="O18" s="25" t="s">
        <v>169</v>
      </c>
      <c r="P18" s="25" t="s">
        <v>170</v>
      </c>
      <c r="Q18" s="25" t="s">
        <v>9</v>
      </c>
      <c r="R18" s="25">
        <v>4</v>
      </c>
      <c r="T18" s="82" t="s">
        <v>185</v>
      </c>
    </row>
    <row r="19" spans="1:20" x14ac:dyDescent="0.25">
      <c r="A19" t="s">
        <v>164</v>
      </c>
      <c r="B19" s="77">
        <v>43559</v>
      </c>
      <c r="C19" s="25">
        <v>2019</v>
      </c>
      <c r="D19" s="75">
        <v>4</v>
      </c>
      <c r="E19" s="25" t="s">
        <v>176</v>
      </c>
      <c r="F19" s="25" t="s">
        <v>177</v>
      </c>
      <c r="G19" s="78">
        <v>13.8</v>
      </c>
      <c r="H19" s="78">
        <v>15.8</v>
      </c>
      <c r="I19" s="25" t="s">
        <v>5</v>
      </c>
      <c r="J19" s="49">
        <v>2019</v>
      </c>
      <c r="K19" s="25" t="s">
        <v>167</v>
      </c>
      <c r="L19" s="49">
        <v>56</v>
      </c>
      <c r="M19" s="49">
        <v>52</v>
      </c>
      <c r="N19" t="s">
        <v>168</v>
      </c>
      <c r="O19" t="s">
        <v>169</v>
      </c>
      <c r="P19" s="25" t="s">
        <v>170</v>
      </c>
      <c r="Q19" s="25" t="s">
        <v>9</v>
      </c>
    </row>
    <row r="20" spans="1:20" x14ac:dyDescent="0.25">
      <c r="A20" t="s">
        <v>164</v>
      </c>
      <c r="B20" s="77">
        <v>43559</v>
      </c>
      <c r="C20" s="25">
        <v>2019</v>
      </c>
      <c r="D20" s="75">
        <v>4</v>
      </c>
      <c r="E20" s="25" t="s">
        <v>176</v>
      </c>
      <c r="F20" s="25" t="s">
        <v>177</v>
      </c>
      <c r="G20" s="78">
        <v>13.8</v>
      </c>
      <c r="H20" s="78">
        <v>15.8</v>
      </c>
      <c r="I20" s="25" t="s">
        <v>5</v>
      </c>
      <c r="J20" s="49">
        <v>2019</v>
      </c>
      <c r="K20" s="25" t="s">
        <v>167</v>
      </c>
      <c r="L20" s="49">
        <v>46</v>
      </c>
      <c r="M20" s="49">
        <v>42</v>
      </c>
      <c r="N20" t="s">
        <v>168</v>
      </c>
      <c r="O20" t="s">
        <v>169</v>
      </c>
      <c r="P20" s="25" t="s">
        <v>170</v>
      </c>
      <c r="Q20" s="25" t="s">
        <v>9</v>
      </c>
    </row>
    <row r="21" spans="1:20" x14ac:dyDescent="0.25">
      <c r="A21" t="s">
        <v>164</v>
      </c>
      <c r="B21" s="77">
        <v>43567</v>
      </c>
      <c r="C21" s="25">
        <v>2019</v>
      </c>
      <c r="D21" s="75">
        <v>4</v>
      </c>
      <c r="E21" s="25" t="s">
        <v>176</v>
      </c>
      <c r="F21" s="25" t="s">
        <v>177</v>
      </c>
      <c r="G21" s="78">
        <v>6.4</v>
      </c>
      <c r="H21" s="78">
        <v>9.1999999999999993</v>
      </c>
      <c r="I21" s="25" t="s">
        <v>5</v>
      </c>
      <c r="J21" s="49">
        <v>2019</v>
      </c>
      <c r="K21" s="25" t="s">
        <v>167</v>
      </c>
      <c r="L21" s="49">
        <v>42</v>
      </c>
      <c r="M21" s="49">
        <v>39</v>
      </c>
      <c r="N21" t="s">
        <v>168</v>
      </c>
      <c r="O21" t="s">
        <v>169</v>
      </c>
      <c r="P21" s="25" t="s">
        <v>170</v>
      </c>
      <c r="Q21" s="25" t="s">
        <v>9</v>
      </c>
    </row>
    <row r="22" spans="1:20" x14ac:dyDescent="0.25">
      <c r="A22" t="s">
        <v>164</v>
      </c>
      <c r="B22" s="77">
        <v>43567</v>
      </c>
      <c r="C22" s="25">
        <v>2019</v>
      </c>
      <c r="D22" s="75">
        <v>4</v>
      </c>
      <c r="E22" s="25" t="s">
        <v>176</v>
      </c>
      <c r="F22" s="25" t="s">
        <v>177</v>
      </c>
      <c r="G22" s="78">
        <v>6.4</v>
      </c>
      <c r="H22" s="78">
        <v>9.1999999999999993</v>
      </c>
      <c r="I22" s="25" t="s">
        <v>5</v>
      </c>
      <c r="J22" s="49">
        <v>2019</v>
      </c>
      <c r="K22" s="25" t="s">
        <v>167</v>
      </c>
      <c r="L22" s="49">
        <v>40</v>
      </c>
      <c r="M22" s="49">
        <v>36</v>
      </c>
      <c r="N22" t="s">
        <v>168</v>
      </c>
      <c r="O22" t="s">
        <v>169</v>
      </c>
      <c r="P22" s="25" t="s">
        <v>170</v>
      </c>
      <c r="Q22" s="25" t="s">
        <v>9</v>
      </c>
    </row>
    <row r="23" spans="1:20" x14ac:dyDescent="0.25">
      <c r="A23" t="s">
        <v>164</v>
      </c>
      <c r="B23" s="77">
        <v>43570</v>
      </c>
      <c r="C23" s="25">
        <v>2019</v>
      </c>
      <c r="D23" s="75">
        <v>4</v>
      </c>
      <c r="E23" s="25" t="s">
        <v>176</v>
      </c>
      <c r="F23" s="25" t="s">
        <v>177</v>
      </c>
      <c r="G23" s="78">
        <v>11.5</v>
      </c>
      <c r="H23" s="78">
        <v>13.8</v>
      </c>
      <c r="I23" s="25" t="s">
        <v>5</v>
      </c>
      <c r="J23" s="49">
        <v>2019</v>
      </c>
      <c r="K23" s="25" t="s">
        <v>167</v>
      </c>
      <c r="L23" s="49">
        <v>40</v>
      </c>
      <c r="M23" s="49">
        <v>37</v>
      </c>
      <c r="N23" t="s">
        <v>168</v>
      </c>
      <c r="O23" t="s">
        <v>169</v>
      </c>
      <c r="P23" s="25" t="s">
        <v>170</v>
      </c>
      <c r="Q23" s="25" t="s">
        <v>9</v>
      </c>
    </row>
    <row r="24" spans="1:20" x14ac:dyDescent="0.25">
      <c r="A24" t="s">
        <v>164</v>
      </c>
      <c r="B24" s="77">
        <v>43570</v>
      </c>
      <c r="C24" s="25">
        <v>2019</v>
      </c>
      <c r="D24" s="75">
        <v>4</v>
      </c>
      <c r="E24" s="25" t="s">
        <v>176</v>
      </c>
      <c r="F24" s="25" t="s">
        <v>177</v>
      </c>
      <c r="G24" s="78">
        <v>11.5</v>
      </c>
      <c r="H24" s="78">
        <v>13.8</v>
      </c>
      <c r="I24" s="25" t="s">
        <v>5</v>
      </c>
      <c r="J24" s="49">
        <v>2019</v>
      </c>
      <c r="K24" s="25" t="s">
        <v>167</v>
      </c>
      <c r="L24" s="49">
        <v>52</v>
      </c>
      <c r="M24" s="49">
        <v>49</v>
      </c>
      <c r="N24" t="s">
        <v>168</v>
      </c>
      <c r="O24" t="s">
        <v>169</v>
      </c>
      <c r="P24" s="25" t="s">
        <v>170</v>
      </c>
      <c r="Q24" s="25" t="s">
        <v>9</v>
      </c>
    </row>
    <row r="25" spans="1:20" x14ac:dyDescent="0.25">
      <c r="A25" t="s">
        <v>164</v>
      </c>
      <c r="B25" s="77">
        <v>43570</v>
      </c>
      <c r="C25" s="25">
        <v>2019</v>
      </c>
      <c r="D25" s="75">
        <v>4</v>
      </c>
      <c r="E25" s="25" t="s">
        <v>176</v>
      </c>
      <c r="F25" s="25" t="s">
        <v>177</v>
      </c>
      <c r="G25" s="78">
        <v>9.1999999999999993</v>
      </c>
      <c r="H25" s="78">
        <v>11.2</v>
      </c>
      <c r="I25" s="25" t="s">
        <v>5</v>
      </c>
      <c r="J25" s="49">
        <v>2019</v>
      </c>
      <c r="K25" s="25" t="s">
        <v>167</v>
      </c>
      <c r="L25" s="49">
        <v>37.5</v>
      </c>
      <c r="M25" s="49">
        <v>33.5</v>
      </c>
      <c r="N25" t="s">
        <v>168</v>
      </c>
      <c r="O25" t="s">
        <v>169</v>
      </c>
      <c r="P25" s="25" t="s">
        <v>170</v>
      </c>
      <c r="Q25" s="25" t="s">
        <v>9</v>
      </c>
    </row>
    <row r="26" spans="1:20" x14ac:dyDescent="0.25">
      <c r="A26" t="s">
        <v>164</v>
      </c>
      <c r="B26" s="77">
        <v>43572</v>
      </c>
      <c r="C26" s="25">
        <v>2019</v>
      </c>
      <c r="D26" s="75">
        <v>4</v>
      </c>
      <c r="E26" s="25" t="s">
        <v>176</v>
      </c>
      <c r="F26" s="25" t="s">
        <v>177</v>
      </c>
      <c r="G26" s="78">
        <v>13.8</v>
      </c>
      <c r="H26" s="78">
        <v>15.8</v>
      </c>
      <c r="I26" s="25" t="s">
        <v>5</v>
      </c>
      <c r="J26" s="49">
        <v>2019</v>
      </c>
      <c r="K26" s="25" t="s">
        <v>167</v>
      </c>
      <c r="L26" s="49">
        <v>43</v>
      </c>
      <c r="M26" s="49">
        <v>40</v>
      </c>
      <c r="N26" t="s">
        <v>168</v>
      </c>
      <c r="O26" t="s">
        <v>169</v>
      </c>
      <c r="P26" s="25" t="s">
        <v>170</v>
      </c>
      <c r="Q26" s="25" t="s">
        <v>9</v>
      </c>
    </row>
    <row r="27" spans="1:20" x14ac:dyDescent="0.25">
      <c r="A27" t="s">
        <v>164</v>
      </c>
      <c r="B27" s="77">
        <v>43572</v>
      </c>
      <c r="C27" s="25">
        <v>2019</v>
      </c>
      <c r="D27" s="75">
        <v>4</v>
      </c>
      <c r="E27" s="25" t="s">
        <v>176</v>
      </c>
      <c r="F27" s="25" t="s">
        <v>177</v>
      </c>
      <c r="G27" s="78">
        <v>13.8</v>
      </c>
      <c r="H27" s="78">
        <v>15.8</v>
      </c>
      <c r="I27" s="25" t="s">
        <v>5</v>
      </c>
      <c r="J27" s="49">
        <v>2019</v>
      </c>
      <c r="K27" s="25" t="s">
        <v>167</v>
      </c>
      <c r="L27" s="49">
        <v>56</v>
      </c>
      <c r="M27" s="49">
        <v>50</v>
      </c>
      <c r="N27" t="s">
        <v>168</v>
      </c>
      <c r="O27" t="s">
        <v>169</v>
      </c>
      <c r="P27" s="25" t="s">
        <v>170</v>
      </c>
      <c r="Q27" s="25" t="s">
        <v>9</v>
      </c>
    </row>
    <row r="28" spans="1:20" x14ac:dyDescent="0.25">
      <c r="A28" t="s">
        <v>164</v>
      </c>
      <c r="B28" s="77">
        <v>43572</v>
      </c>
      <c r="C28" s="25">
        <v>2019</v>
      </c>
      <c r="D28" s="75">
        <v>4</v>
      </c>
      <c r="E28" s="25" t="s">
        <v>176</v>
      </c>
      <c r="F28" s="25" t="s">
        <v>177</v>
      </c>
      <c r="G28" s="78">
        <v>13.8</v>
      </c>
      <c r="H28" s="78">
        <v>15.8</v>
      </c>
      <c r="I28" s="25" t="s">
        <v>5</v>
      </c>
      <c r="J28" s="49">
        <v>2019</v>
      </c>
      <c r="K28" s="25" t="s">
        <v>167</v>
      </c>
      <c r="L28" s="49">
        <v>38</v>
      </c>
      <c r="M28" s="49">
        <v>35</v>
      </c>
      <c r="N28" t="s">
        <v>168</v>
      </c>
      <c r="O28" t="s">
        <v>169</v>
      </c>
      <c r="P28" s="25" t="s">
        <v>170</v>
      </c>
      <c r="Q28" s="25" t="s">
        <v>9</v>
      </c>
    </row>
    <row r="29" spans="1:20" x14ac:dyDescent="0.25">
      <c r="A29" t="s">
        <v>182</v>
      </c>
      <c r="B29" s="77">
        <v>43572</v>
      </c>
      <c r="C29" s="25">
        <v>2019</v>
      </c>
      <c r="D29" s="75">
        <v>4</v>
      </c>
      <c r="E29" s="25" t="s">
        <v>176</v>
      </c>
      <c r="F29" s="25" t="s">
        <v>177</v>
      </c>
      <c r="G29" s="78">
        <v>1</v>
      </c>
      <c r="H29" s="78">
        <v>2.5</v>
      </c>
      <c r="I29" s="25" t="s">
        <v>5</v>
      </c>
      <c r="J29" s="49">
        <v>2019</v>
      </c>
      <c r="K29" s="25" t="s">
        <v>167</v>
      </c>
      <c r="L29" s="49">
        <v>48</v>
      </c>
      <c r="M29" s="49">
        <v>44</v>
      </c>
      <c r="N29" t="s">
        <v>168</v>
      </c>
      <c r="O29" t="s">
        <v>169</v>
      </c>
      <c r="P29" s="25" t="s">
        <v>170</v>
      </c>
      <c r="Q29" s="25" t="s">
        <v>9</v>
      </c>
    </row>
    <row r="30" spans="1:20" x14ac:dyDescent="0.25">
      <c r="A30" t="s">
        <v>182</v>
      </c>
      <c r="B30" s="77">
        <v>43572</v>
      </c>
      <c r="C30" s="25">
        <v>2019</v>
      </c>
      <c r="D30" s="75">
        <v>4</v>
      </c>
      <c r="E30" s="25" t="s">
        <v>176</v>
      </c>
      <c r="F30" s="25" t="s">
        <v>177</v>
      </c>
      <c r="G30" s="78">
        <v>1</v>
      </c>
      <c r="H30" s="78">
        <v>2.5</v>
      </c>
      <c r="I30" s="25" t="s">
        <v>5</v>
      </c>
      <c r="J30" s="49">
        <v>2019</v>
      </c>
      <c r="K30" s="25" t="s">
        <v>167</v>
      </c>
      <c r="L30" s="49">
        <v>47</v>
      </c>
      <c r="M30" s="49">
        <v>43.5</v>
      </c>
      <c r="N30" t="s">
        <v>168</v>
      </c>
      <c r="O30" t="s">
        <v>169</v>
      </c>
      <c r="P30" s="25" t="s">
        <v>170</v>
      </c>
      <c r="Q30" s="25" t="s">
        <v>9</v>
      </c>
    </row>
    <row r="31" spans="1:20" x14ac:dyDescent="0.25">
      <c r="A31" t="s">
        <v>164</v>
      </c>
      <c r="B31" s="77">
        <v>43585</v>
      </c>
      <c r="C31" s="25">
        <v>2019</v>
      </c>
      <c r="D31" s="75">
        <v>4</v>
      </c>
      <c r="E31" s="25" t="s">
        <v>176</v>
      </c>
      <c r="F31" s="25" t="s">
        <v>177</v>
      </c>
      <c r="G31" s="78">
        <v>9.1999999999999993</v>
      </c>
      <c r="H31" s="78">
        <v>11.2</v>
      </c>
      <c r="I31" s="25" t="s">
        <v>5</v>
      </c>
      <c r="J31" s="49">
        <v>2019</v>
      </c>
      <c r="K31" s="25" t="s">
        <v>167</v>
      </c>
      <c r="L31" s="49">
        <v>52</v>
      </c>
      <c r="M31" s="49">
        <v>47</v>
      </c>
      <c r="N31" t="s">
        <v>168</v>
      </c>
      <c r="O31" t="s">
        <v>169</v>
      </c>
      <c r="P31" s="25" t="s">
        <v>170</v>
      </c>
      <c r="Q31" s="25" t="s">
        <v>9</v>
      </c>
    </row>
    <row r="32" spans="1:20" x14ac:dyDescent="0.25">
      <c r="A32" t="s">
        <v>182</v>
      </c>
      <c r="B32" s="77">
        <v>43587</v>
      </c>
      <c r="C32" s="25">
        <v>2019</v>
      </c>
      <c r="D32" s="75">
        <v>5</v>
      </c>
      <c r="E32" s="25" t="s">
        <v>176</v>
      </c>
      <c r="F32" s="25" t="s">
        <v>177</v>
      </c>
      <c r="G32" s="78">
        <v>1</v>
      </c>
      <c r="H32" s="78">
        <v>2.5</v>
      </c>
      <c r="I32" s="25" t="s">
        <v>5</v>
      </c>
      <c r="J32" s="49">
        <v>2019</v>
      </c>
      <c r="K32" s="25" t="s">
        <v>167</v>
      </c>
      <c r="L32" s="49">
        <v>37</v>
      </c>
      <c r="M32" s="49">
        <v>33</v>
      </c>
      <c r="N32" t="s">
        <v>168</v>
      </c>
      <c r="O32" t="s">
        <v>169</v>
      </c>
      <c r="P32" s="25" t="s">
        <v>170</v>
      </c>
      <c r="Q32" s="25" t="s">
        <v>9</v>
      </c>
    </row>
    <row r="33" spans="1:17" x14ac:dyDescent="0.25">
      <c r="A33" t="s">
        <v>182</v>
      </c>
      <c r="B33" s="77">
        <v>43587</v>
      </c>
      <c r="C33" s="25">
        <v>2019</v>
      </c>
      <c r="D33" s="75">
        <v>5</v>
      </c>
      <c r="E33" s="25" t="s">
        <v>176</v>
      </c>
      <c r="F33" s="25" t="s">
        <v>177</v>
      </c>
      <c r="G33" s="78">
        <v>1</v>
      </c>
      <c r="H33" s="78">
        <v>2.5</v>
      </c>
      <c r="I33" s="25" t="s">
        <v>5</v>
      </c>
      <c r="J33" s="49">
        <v>2019</v>
      </c>
      <c r="K33" s="25" t="s">
        <v>167</v>
      </c>
      <c r="L33" s="49">
        <v>43</v>
      </c>
      <c r="M33" s="49">
        <v>39.5</v>
      </c>
      <c r="N33" t="s">
        <v>168</v>
      </c>
      <c r="O33" t="s">
        <v>169</v>
      </c>
      <c r="P33" s="25" t="s">
        <v>170</v>
      </c>
      <c r="Q33" s="25" t="s">
        <v>9</v>
      </c>
    </row>
    <row r="34" spans="1:17" x14ac:dyDescent="0.25">
      <c r="A34" t="s">
        <v>182</v>
      </c>
      <c r="B34" s="77">
        <v>43587</v>
      </c>
      <c r="C34" s="25">
        <v>2019</v>
      </c>
      <c r="D34" s="75">
        <v>5</v>
      </c>
      <c r="E34" s="25" t="s">
        <v>176</v>
      </c>
      <c r="F34" s="25" t="s">
        <v>177</v>
      </c>
      <c r="G34" s="78">
        <v>1</v>
      </c>
      <c r="H34" s="78">
        <v>2.5</v>
      </c>
      <c r="I34" s="25" t="s">
        <v>5</v>
      </c>
      <c r="J34" s="49">
        <v>2019</v>
      </c>
      <c r="K34" s="25" t="s">
        <v>167</v>
      </c>
      <c r="L34" s="49">
        <v>39</v>
      </c>
      <c r="M34" s="49">
        <v>35.5</v>
      </c>
      <c r="N34" t="s">
        <v>168</v>
      </c>
      <c r="O34" t="s">
        <v>169</v>
      </c>
      <c r="P34" s="25" t="s">
        <v>170</v>
      </c>
      <c r="Q34" s="25" t="s">
        <v>9</v>
      </c>
    </row>
    <row r="35" spans="1:17" x14ac:dyDescent="0.25">
      <c r="A35" t="s">
        <v>182</v>
      </c>
      <c r="B35" s="77">
        <v>43588</v>
      </c>
      <c r="C35" s="25">
        <v>2019</v>
      </c>
      <c r="D35" s="75">
        <v>5</v>
      </c>
      <c r="E35" s="25" t="s">
        <v>176</v>
      </c>
      <c r="F35" s="25" t="s">
        <v>177</v>
      </c>
      <c r="G35" s="78">
        <v>0</v>
      </c>
      <c r="H35" s="78">
        <v>1</v>
      </c>
      <c r="I35" s="25" t="s">
        <v>5</v>
      </c>
      <c r="J35" s="49">
        <v>2019</v>
      </c>
      <c r="K35" s="25" t="s">
        <v>167</v>
      </c>
      <c r="L35" s="49">
        <v>42</v>
      </c>
      <c r="M35" s="49">
        <v>38</v>
      </c>
      <c r="N35" t="s">
        <v>168</v>
      </c>
      <c r="O35" t="s">
        <v>169</v>
      </c>
      <c r="P35" s="25" t="s">
        <v>170</v>
      </c>
      <c r="Q35" s="25" t="s">
        <v>9</v>
      </c>
    </row>
    <row r="36" spans="1:17" x14ac:dyDescent="0.25">
      <c r="A36" t="s">
        <v>164</v>
      </c>
      <c r="B36" s="77">
        <v>43627</v>
      </c>
      <c r="C36" s="25">
        <v>2019</v>
      </c>
      <c r="D36" s="75">
        <v>6</v>
      </c>
      <c r="E36" s="25" t="s">
        <v>165</v>
      </c>
      <c r="F36" s="25" t="s">
        <v>193</v>
      </c>
      <c r="G36" s="86">
        <v>9.6</v>
      </c>
      <c r="H36" s="86">
        <v>10</v>
      </c>
      <c r="I36" s="25" t="s">
        <v>5</v>
      </c>
      <c r="J36" s="49">
        <v>2019</v>
      </c>
      <c r="K36" s="25" t="s">
        <v>167</v>
      </c>
      <c r="L36" s="49">
        <v>36</v>
      </c>
      <c r="M36" s="49" t="s">
        <v>173</v>
      </c>
      <c r="N36" t="s">
        <v>168</v>
      </c>
      <c r="O36" t="s">
        <v>169</v>
      </c>
      <c r="P36" s="25" t="s">
        <v>170</v>
      </c>
      <c r="Q36" s="25" t="s">
        <v>9</v>
      </c>
    </row>
    <row r="37" spans="1:17" x14ac:dyDescent="0.25">
      <c r="A37" t="s">
        <v>164</v>
      </c>
      <c r="B37" s="77">
        <v>43627</v>
      </c>
      <c r="C37" s="25">
        <v>2019</v>
      </c>
      <c r="D37" s="75">
        <v>6</v>
      </c>
      <c r="E37" s="25" t="s">
        <v>165</v>
      </c>
      <c r="F37" s="25" t="s">
        <v>193</v>
      </c>
      <c r="G37" s="86">
        <v>9.6</v>
      </c>
      <c r="H37" s="86">
        <v>10</v>
      </c>
      <c r="I37" s="25" t="s">
        <v>5</v>
      </c>
      <c r="J37" s="49">
        <v>2019</v>
      </c>
      <c r="K37" s="25" t="s">
        <v>167</v>
      </c>
      <c r="L37" s="49">
        <v>47</v>
      </c>
      <c r="M37" s="49" t="s">
        <v>173</v>
      </c>
      <c r="N37" t="s">
        <v>168</v>
      </c>
      <c r="O37" t="s">
        <v>169</v>
      </c>
      <c r="P37" s="25" t="s">
        <v>170</v>
      </c>
      <c r="Q37" s="25" t="s">
        <v>9</v>
      </c>
    </row>
    <row r="38" spans="1:17" x14ac:dyDescent="0.25">
      <c r="A38" t="s">
        <v>164</v>
      </c>
      <c r="B38" s="77">
        <v>43627</v>
      </c>
      <c r="C38" s="25">
        <v>2019</v>
      </c>
      <c r="D38" s="75">
        <v>6</v>
      </c>
      <c r="E38" s="25" t="s">
        <v>165</v>
      </c>
      <c r="F38" s="25" t="s">
        <v>166</v>
      </c>
      <c r="G38" s="86">
        <v>9.6</v>
      </c>
      <c r="H38" s="86">
        <v>10</v>
      </c>
      <c r="I38" s="25" t="s">
        <v>5</v>
      </c>
      <c r="J38" s="49">
        <v>2019</v>
      </c>
      <c r="K38" s="25" t="s">
        <v>167</v>
      </c>
      <c r="L38" s="49">
        <v>59</v>
      </c>
      <c r="M38" s="49" t="s">
        <v>173</v>
      </c>
      <c r="N38" t="s">
        <v>168</v>
      </c>
      <c r="O38" t="s">
        <v>169</v>
      </c>
      <c r="P38" s="25" t="s">
        <v>170</v>
      </c>
      <c r="Q38" s="25" t="s">
        <v>9</v>
      </c>
    </row>
    <row r="39" spans="1:17" x14ac:dyDescent="0.25">
      <c r="A39" t="s">
        <v>164</v>
      </c>
      <c r="B39" s="77">
        <v>43627</v>
      </c>
      <c r="C39" s="25">
        <v>2019</v>
      </c>
      <c r="D39" s="75">
        <v>6</v>
      </c>
      <c r="E39" s="25" t="s">
        <v>165</v>
      </c>
      <c r="F39" s="25" t="s">
        <v>166</v>
      </c>
      <c r="G39" s="86">
        <v>9.6</v>
      </c>
      <c r="H39" s="86">
        <v>10</v>
      </c>
      <c r="I39" s="25" t="s">
        <v>5</v>
      </c>
      <c r="J39" s="49">
        <v>2019</v>
      </c>
      <c r="K39" s="25" t="s">
        <v>167</v>
      </c>
      <c r="L39" s="49">
        <v>55</v>
      </c>
      <c r="M39" s="49" t="s">
        <v>173</v>
      </c>
      <c r="N39" t="s">
        <v>168</v>
      </c>
      <c r="O39" t="s">
        <v>169</v>
      </c>
      <c r="P39" s="25" t="s">
        <v>170</v>
      </c>
      <c r="Q39" s="25" t="s">
        <v>9</v>
      </c>
    </row>
    <row r="40" spans="1:17" x14ac:dyDescent="0.25">
      <c r="A40" t="s">
        <v>164</v>
      </c>
      <c r="B40" s="77">
        <v>43627</v>
      </c>
      <c r="C40" s="25">
        <v>2019</v>
      </c>
      <c r="D40" s="75">
        <v>6</v>
      </c>
      <c r="E40" s="25" t="s">
        <v>165</v>
      </c>
      <c r="F40" s="25" t="s">
        <v>193</v>
      </c>
      <c r="G40" s="86">
        <v>9.6</v>
      </c>
      <c r="H40" s="86">
        <v>10</v>
      </c>
      <c r="I40" s="25" t="s">
        <v>5</v>
      </c>
      <c r="J40" s="49">
        <v>2019</v>
      </c>
      <c r="K40" s="25" t="s">
        <v>167</v>
      </c>
      <c r="L40" s="49">
        <v>26</v>
      </c>
      <c r="M40" s="49" t="s">
        <v>173</v>
      </c>
      <c r="N40" t="s">
        <v>168</v>
      </c>
      <c r="O40" t="s">
        <v>169</v>
      </c>
      <c r="P40" s="25" t="s">
        <v>170</v>
      </c>
      <c r="Q40" s="25" t="s">
        <v>9</v>
      </c>
    </row>
    <row r="41" spans="1:17" x14ac:dyDescent="0.25">
      <c r="A41" t="s">
        <v>164</v>
      </c>
      <c r="B41" s="77">
        <v>43627</v>
      </c>
      <c r="C41" s="25">
        <v>2019</v>
      </c>
      <c r="D41" s="75">
        <v>6</v>
      </c>
      <c r="E41" s="25" t="s">
        <v>165</v>
      </c>
      <c r="F41" s="25" t="s">
        <v>166</v>
      </c>
      <c r="G41" s="86">
        <v>9.6</v>
      </c>
      <c r="H41" s="86">
        <v>10</v>
      </c>
      <c r="I41" s="25" t="s">
        <v>5</v>
      </c>
      <c r="J41" s="49">
        <v>2019</v>
      </c>
      <c r="K41" s="25" t="s">
        <v>167</v>
      </c>
      <c r="L41" s="49">
        <v>36</v>
      </c>
      <c r="M41" s="49" t="s">
        <v>173</v>
      </c>
      <c r="N41" t="s">
        <v>168</v>
      </c>
      <c r="O41" t="s">
        <v>169</v>
      </c>
      <c r="P41" s="25" t="s">
        <v>170</v>
      </c>
      <c r="Q41" s="25" t="s">
        <v>9</v>
      </c>
    </row>
    <row r="42" spans="1:17" x14ac:dyDescent="0.25">
      <c r="A42" t="s">
        <v>164</v>
      </c>
      <c r="B42" s="77">
        <v>43627</v>
      </c>
      <c r="C42" s="25">
        <v>2019</v>
      </c>
      <c r="D42" s="75">
        <v>6</v>
      </c>
      <c r="E42" s="25" t="s">
        <v>165</v>
      </c>
      <c r="F42" s="25" t="s">
        <v>166</v>
      </c>
      <c r="G42" s="86">
        <v>9.6</v>
      </c>
      <c r="H42" s="86">
        <v>10</v>
      </c>
      <c r="I42" s="25" t="s">
        <v>5</v>
      </c>
      <c r="J42" s="49">
        <v>2019</v>
      </c>
      <c r="K42" s="25" t="s">
        <v>167</v>
      </c>
      <c r="L42" s="49">
        <v>65.5</v>
      </c>
      <c r="M42" s="49" t="s">
        <v>173</v>
      </c>
      <c r="N42" t="s">
        <v>168</v>
      </c>
      <c r="O42" t="s">
        <v>169</v>
      </c>
      <c r="P42" s="25" t="s">
        <v>170</v>
      </c>
      <c r="Q42" s="25" t="s">
        <v>9</v>
      </c>
    </row>
    <row r="43" spans="1:17" x14ac:dyDescent="0.25">
      <c r="A43" t="s">
        <v>164</v>
      </c>
      <c r="B43" s="77">
        <v>43627</v>
      </c>
      <c r="C43" s="25">
        <v>2019</v>
      </c>
      <c r="D43" s="75">
        <v>6</v>
      </c>
      <c r="E43" s="25" t="s">
        <v>165</v>
      </c>
      <c r="F43" s="25" t="s">
        <v>193</v>
      </c>
      <c r="G43" s="86">
        <v>9.6</v>
      </c>
      <c r="H43" s="86">
        <v>10</v>
      </c>
      <c r="I43" s="25" t="s">
        <v>5</v>
      </c>
      <c r="J43" s="49">
        <v>2019</v>
      </c>
      <c r="K43" s="25" t="s">
        <v>167</v>
      </c>
      <c r="L43" s="49">
        <v>54.5</v>
      </c>
      <c r="M43" s="49" t="s">
        <v>173</v>
      </c>
      <c r="N43" t="s">
        <v>168</v>
      </c>
      <c r="O43" t="s">
        <v>169</v>
      </c>
      <c r="P43" s="25" t="s">
        <v>170</v>
      </c>
      <c r="Q43" s="25" t="s">
        <v>9</v>
      </c>
    </row>
    <row r="44" spans="1:17" x14ac:dyDescent="0.25">
      <c r="A44" t="s">
        <v>164</v>
      </c>
      <c r="B44" s="77">
        <v>43627</v>
      </c>
      <c r="C44" s="25">
        <v>2019</v>
      </c>
      <c r="D44" s="75">
        <v>6</v>
      </c>
      <c r="E44" s="25" t="s">
        <v>165</v>
      </c>
      <c r="F44" s="25" t="s">
        <v>166</v>
      </c>
      <c r="G44" s="86">
        <v>9.6</v>
      </c>
      <c r="H44" s="86">
        <v>10</v>
      </c>
      <c r="I44" s="25" t="s">
        <v>5</v>
      </c>
      <c r="J44" s="49">
        <v>2019</v>
      </c>
      <c r="K44" s="25" t="s">
        <v>167</v>
      </c>
      <c r="L44" s="49">
        <v>42.5</v>
      </c>
      <c r="M44" s="49" t="s">
        <v>173</v>
      </c>
      <c r="N44" t="s">
        <v>168</v>
      </c>
      <c r="O44" t="s">
        <v>169</v>
      </c>
      <c r="P44" s="25" t="s">
        <v>170</v>
      </c>
      <c r="Q44" s="25" t="s">
        <v>9</v>
      </c>
    </row>
    <row r="45" spans="1:17" x14ac:dyDescent="0.25">
      <c r="A45" t="s">
        <v>164</v>
      </c>
      <c r="B45" s="77">
        <v>43627</v>
      </c>
      <c r="C45" s="25">
        <v>2019</v>
      </c>
      <c r="D45" s="75">
        <v>6</v>
      </c>
      <c r="E45" s="25" t="s">
        <v>165</v>
      </c>
      <c r="F45" s="25" t="s">
        <v>166</v>
      </c>
      <c r="G45" s="86">
        <v>9.6</v>
      </c>
      <c r="H45" s="86">
        <v>10</v>
      </c>
      <c r="I45" s="25" t="s">
        <v>5</v>
      </c>
      <c r="J45" s="49">
        <v>2019</v>
      </c>
      <c r="K45" s="25" t="s">
        <v>167</v>
      </c>
      <c r="L45" s="49">
        <v>40</v>
      </c>
      <c r="M45" s="49" t="s">
        <v>173</v>
      </c>
      <c r="N45" t="s">
        <v>168</v>
      </c>
      <c r="O45" t="s">
        <v>169</v>
      </c>
      <c r="P45" s="25" t="s">
        <v>170</v>
      </c>
      <c r="Q45" s="25" t="s">
        <v>9</v>
      </c>
    </row>
    <row r="46" spans="1:17" x14ac:dyDescent="0.25">
      <c r="A46" t="s">
        <v>164</v>
      </c>
      <c r="B46" s="77">
        <v>43627</v>
      </c>
      <c r="C46" s="25">
        <v>2019</v>
      </c>
      <c r="D46" s="75">
        <v>6</v>
      </c>
      <c r="E46" s="25" t="s">
        <v>165</v>
      </c>
      <c r="F46" s="25" t="s">
        <v>166</v>
      </c>
      <c r="G46" s="86">
        <v>9.6</v>
      </c>
      <c r="H46" s="86">
        <v>10</v>
      </c>
      <c r="I46" s="25" t="s">
        <v>5</v>
      </c>
      <c r="J46" s="49">
        <v>2019</v>
      </c>
      <c r="K46" s="25" t="s">
        <v>167</v>
      </c>
      <c r="L46" s="49">
        <v>40</v>
      </c>
      <c r="M46" s="49" t="s">
        <v>173</v>
      </c>
      <c r="N46" t="s">
        <v>168</v>
      </c>
      <c r="O46" t="s">
        <v>169</v>
      </c>
      <c r="P46" s="25" t="s">
        <v>170</v>
      </c>
      <c r="Q46" s="25" t="s">
        <v>9</v>
      </c>
    </row>
    <row r="47" spans="1:17" x14ac:dyDescent="0.25">
      <c r="A47" t="s">
        <v>164</v>
      </c>
      <c r="B47" s="77">
        <v>43627</v>
      </c>
      <c r="C47" s="25">
        <v>2019</v>
      </c>
      <c r="D47" s="75">
        <v>6</v>
      </c>
      <c r="E47" s="25" t="s">
        <v>165</v>
      </c>
      <c r="F47" s="25" t="s">
        <v>166</v>
      </c>
      <c r="G47" s="86">
        <v>9.6</v>
      </c>
      <c r="H47" s="86">
        <v>10</v>
      </c>
      <c r="I47" s="25" t="s">
        <v>5</v>
      </c>
      <c r="J47" s="49">
        <v>2019</v>
      </c>
      <c r="K47" s="25" t="s">
        <v>167</v>
      </c>
      <c r="L47" s="49">
        <v>63</v>
      </c>
      <c r="M47" s="49" t="s">
        <v>173</v>
      </c>
      <c r="N47" t="s">
        <v>168</v>
      </c>
      <c r="O47" t="s">
        <v>169</v>
      </c>
      <c r="P47" s="25" t="s">
        <v>170</v>
      </c>
      <c r="Q47" s="25" t="s">
        <v>9</v>
      </c>
    </row>
    <row r="48" spans="1:17" x14ac:dyDescent="0.25">
      <c r="A48" t="s">
        <v>164</v>
      </c>
      <c r="B48" s="77">
        <v>43627</v>
      </c>
      <c r="C48" s="25">
        <v>2019</v>
      </c>
      <c r="D48" s="75">
        <v>6</v>
      </c>
      <c r="E48" s="25" t="s">
        <v>165</v>
      </c>
      <c r="F48" s="25" t="s">
        <v>166</v>
      </c>
      <c r="G48" s="86">
        <v>9.6</v>
      </c>
      <c r="H48" s="86">
        <v>10</v>
      </c>
      <c r="I48" s="25" t="s">
        <v>5</v>
      </c>
      <c r="J48" s="49">
        <v>2019</v>
      </c>
      <c r="K48" s="25" t="s">
        <v>167</v>
      </c>
      <c r="L48" s="49">
        <v>62</v>
      </c>
      <c r="M48" s="49" t="s">
        <v>173</v>
      </c>
      <c r="N48" t="s">
        <v>168</v>
      </c>
      <c r="O48" t="s">
        <v>169</v>
      </c>
      <c r="P48" s="25" t="s">
        <v>170</v>
      </c>
      <c r="Q48" s="25" t="s">
        <v>9</v>
      </c>
    </row>
    <row r="49" spans="1:17" x14ac:dyDescent="0.25">
      <c r="A49" t="s">
        <v>164</v>
      </c>
      <c r="B49" s="77">
        <v>43634</v>
      </c>
      <c r="C49" s="25">
        <v>2019</v>
      </c>
      <c r="D49" s="75">
        <v>6</v>
      </c>
      <c r="E49" s="25" t="s">
        <v>165</v>
      </c>
      <c r="F49" s="25" t="s">
        <v>193</v>
      </c>
      <c r="G49" s="86">
        <v>6</v>
      </c>
      <c r="H49" s="86">
        <v>6.4</v>
      </c>
      <c r="I49" s="25" t="s">
        <v>5</v>
      </c>
      <c r="J49" s="49">
        <v>2019</v>
      </c>
      <c r="K49" s="25" t="s">
        <v>167</v>
      </c>
      <c r="L49" s="49">
        <v>62.2</v>
      </c>
      <c r="M49" s="49" t="s">
        <v>173</v>
      </c>
      <c r="N49" t="s">
        <v>168</v>
      </c>
      <c r="O49" t="s">
        <v>169</v>
      </c>
      <c r="P49" s="25" t="s">
        <v>170</v>
      </c>
      <c r="Q49" s="25" t="s">
        <v>9</v>
      </c>
    </row>
    <row r="50" spans="1:17" x14ac:dyDescent="0.25">
      <c r="A50" t="s">
        <v>164</v>
      </c>
      <c r="B50" s="77">
        <v>43634</v>
      </c>
      <c r="C50" s="25">
        <v>2019</v>
      </c>
      <c r="D50" s="75">
        <v>6</v>
      </c>
      <c r="E50" s="25" t="s">
        <v>165</v>
      </c>
      <c r="F50" s="25" t="s">
        <v>166</v>
      </c>
      <c r="G50" s="86">
        <v>6</v>
      </c>
      <c r="H50" s="86">
        <v>6.4</v>
      </c>
      <c r="I50" s="25" t="s">
        <v>5</v>
      </c>
      <c r="J50" s="49">
        <v>2019</v>
      </c>
      <c r="K50" s="25" t="s">
        <v>167</v>
      </c>
      <c r="L50" s="49">
        <v>46</v>
      </c>
      <c r="M50" s="49" t="s">
        <v>173</v>
      </c>
      <c r="N50" t="s">
        <v>168</v>
      </c>
      <c r="O50" t="s">
        <v>169</v>
      </c>
      <c r="P50" s="25" t="s">
        <v>170</v>
      </c>
      <c r="Q50" s="25" t="s">
        <v>9</v>
      </c>
    </row>
    <row r="51" spans="1:17" x14ac:dyDescent="0.25">
      <c r="A51" t="s">
        <v>164</v>
      </c>
      <c r="B51" s="77">
        <v>43634</v>
      </c>
      <c r="C51" s="25">
        <v>2019</v>
      </c>
      <c r="D51" s="75">
        <v>6</v>
      </c>
      <c r="E51" s="25" t="s">
        <v>165</v>
      </c>
      <c r="F51" s="25" t="s">
        <v>166</v>
      </c>
      <c r="G51" s="86">
        <v>6</v>
      </c>
      <c r="H51" s="86">
        <v>6.4</v>
      </c>
      <c r="I51" s="25" t="s">
        <v>5</v>
      </c>
      <c r="J51" s="49">
        <v>2019</v>
      </c>
      <c r="K51" s="25" t="s">
        <v>167</v>
      </c>
      <c r="L51" s="49">
        <v>50</v>
      </c>
      <c r="M51" s="49" t="s">
        <v>173</v>
      </c>
      <c r="N51" t="s">
        <v>168</v>
      </c>
      <c r="O51" t="s">
        <v>169</v>
      </c>
      <c r="P51" s="25" t="s">
        <v>170</v>
      </c>
      <c r="Q51" s="25" t="s">
        <v>9</v>
      </c>
    </row>
    <row r="52" spans="1:17" x14ac:dyDescent="0.25">
      <c r="A52" t="s">
        <v>164</v>
      </c>
      <c r="B52" s="77">
        <v>43634</v>
      </c>
      <c r="C52" s="25">
        <v>2019</v>
      </c>
      <c r="D52" s="75">
        <v>6</v>
      </c>
      <c r="E52" s="25" t="s">
        <v>165</v>
      </c>
      <c r="F52" s="25" t="s">
        <v>166</v>
      </c>
      <c r="G52" s="86">
        <v>6</v>
      </c>
      <c r="H52" s="86">
        <v>6.4</v>
      </c>
      <c r="I52" s="25" t="s">
        <v>5</v>
      </c>
      <c r="J52" s="49">
        <v>2019</v>
      </c>
      <c r="K52" s="25" t="s">
        <v>167</v>
      </c>
      <c r="L52" s="49">
        <v>56</v>
      </c>
      <c r="M52" s="49" t="s">
        <v>173</v>
      </c>
      <c r="N52" t="s">
        <v>168</v>
      </c>
      <c r="O52" t="s">
        <v>169</v>
      </c>
      <c r="P52" s="25" t="s">
        <v>170</v>
      </c>
      <c r="Q52" s="25" t="s">
        <v>9</v>
      </c>
    </row>
    <row r="53" spans="1:17" x14ac:dyDescent="0.25">
      <c r="A53" t="s">
        <v>164</v>
      </c>
      <c r="B53" s="77">
        <v>43634</v>
      </c>
      <c r="C53" s="25">
        <v>2019</v>
      </c>
      <c r="D53" s="75">
        <v>6</v>
      </c>
      <c r="E53" s="25" t="s">
        <v>165</v>
      </c>
      <c r="F53" s="25" t="s">
        <v>193</v>
      </c>
      <c r="G53" s="86">
        <v>6</v>
      </c>
      <c r="H53" s="86">
        <v>6.4</v>
      </c>
      <c r="I53" s="25" t="s">
        <v>5</v>
      </c>
      <c r="J53" s="49">
        <v>2019</v>
      </c>
      <c r="K53" s="25" t="s">
        <v>167</v>
      </c>
      <c r="L53" s="49">
        <v>36</v>
      </c>
      <c r="M53" s="49" t="s">
        <v>173</v>
      </c>
      <c r="N53" t="s">
        <v>168</v>
      </c>
      <c r="O53" t="s">
        <v>169</v>
      </c>
      <c r="P53" s="25" t="s">
        <v>170</v>
      </c>
      <c r="Q53" s="25" t="s">
        <v>9</v>
      </c>
    </row>
    <row r="54" spans="1:17" x14ac:dyDescent="0.25">
      <c r="A54" t="s">
        <v>164</v>
      </c>
      <c r="B54" s="77">
        <v>43634</v>
      </c>
      <c r="C54" s="25">
        <v>2019</v>
      </c>
      <c r="D54" s="75">
        <v>6</v>
      </c>
      <c r="E54" s="25" t="s">
        <v>165</v>
      </c>
      <c r="F54" s="25" t="s">
        <v>193</v>
      </c>
      <c r="G54" s="86">
        <v>6</v>
      </c>
      <c r="H54" s="86">
        <v>6.4</v>
      </c>
      <c r="I54" s="25" t="s">
        <v>5</v>
      </c>
      <c r="J54" s="49">
        <v>2019</v>
      </c>
      <c r="K54" s="25" t="s">
        <v>167</v>
      </c>
      <c r="L54" s="49">
        <v>49.5</v>
      </c>
      <c r="M54" s="49" t="s">
        <v>173</v>
      </c>
      <c r="N54" t="s">
        <v>168</v>
      </c>
      <c r="O54" t="s">
        <v>169</v>
      </c>
      <c r="P54" s="25" t="s">
        <v>170</v>
      </c>
      <c r="Q54" s="25" t="s">
        <v>9</v>
      </c>
    </row>
    <row r="55" spans="1:17" x14ac:dyDescent="0.25">
      <c r="A55" t="s">
        <v>164</v>
      </c>
      <c r="B55" s="77">
        <v>43634</v>
      </c>
      <c r="C55" s="25">
        <v>2019</v>
      </c>
      <c r="D55" s="75">
        <v>6</v>
      </c>
      <c r="E55" s="25" t="s">
        <v>165</v>
      </c>
      <c r="F55" s="25" t="s">
        <v>166</v>
      </c>
      <c r="G55" s="86">
        <v>3.6</v>
      </c>
      <c r="H55" s="86">
        <v>4</v>
      </c>
      <c r="I55" s="25" t="s">
        <v>5</v>
      </c>
      <c r="J55" s="49">
        <v>2019</v>
      </c>
      <c r="K55" s="25" t="s">
        <v>167</v>
      </c>
      <c r="L55" s="49">
        <v>56</v>
      </c>
      <c r="M55" s="49" t="s">
        <v>173</v>
      </c>
      <c r="N55" t="s">
        <v>168</v>
      </c>
      <c r="O55" t="s">
        <v>169</v>
      </c>
      <c r="P55" s="25" t="s">
        <v>170</v>
      </c>
      <c r="Q55" s="25" t="s">
        <v>9</v>
      </c>
    </row>
    <row r="56" spans="1:17" x14ac:dyDescent="0.25">
      <c r="A56" t="s">
        <v>164</v>
      </c>
      <c r="B56" s="77">
        <v>43634</v>
      </c>
      <c r="C56" s="25">
        <v>2019</v>
      </c>
      <c r="D56" s="75">
        <v>6</v>
      </c>
      <c r="E56" s="25" t="s">
        <v>165</v>
      </c>
      <c r="F56" s="25" t="s">
        <v>166</v>
      </c>
      <c r="G56" s="86">
        <v>3.6</v>
      </c>
      <c r="H56" s="86">
        <v>4</v>
      </c>
      <c r="I56" s="25" t="s">
        <v>5</v>
      </c>
      <c r="J56" s="49">
        <v>2019</v>
      </c>
      <c r="K56" s="25" t="s">
        <v>167</v>
      </c>
      <c r="L56" s="49">
        <v>63</v>
      </c>
      <c r="M56" s="49" t="s">
        <v>173</v>
      </c>
      <c r="N56" t="s">
        <v>168</v>
      </c>
      <c r="O56" t="s">
        <v>169</v>
      </c>
      <c r="P56" s="25" t="s">
        <v>170</v>
      </c>
      <c r="Q56" s="25" t="s">
        <v>9</v>
      </c>
    </row>
    <row r="57" spans="1:17" x14ac:dyDescent="0.25">
      <c r="A57" t="s">
        <v>164</v>
      </c>
      <c r="B57" s="77">
        <v>43634</v>
      </c>
      <c r="C57" s="25">
        <v>2019</v>
      </c>
      <c r="D57" s="75">
        <v>6</v>
      </c>
      <c r="E57" s="25" t="s">
        <v>165</v>
      </c>
      <c r="F57" s="25" t="s">
        <v>166</v>
      </c>
      <c r="G57" s="86">
        <v>3.6</v>
      </c>
      <c r="H57" s="86">
        <v>4</v>
      </c>
      <c r="I57" s="25" t="s">
        <v>5</v>
      </c>
      <c r="J57" s="49">
        <v>2019</v>
      </c>
      <c r="K57" s="25" t="s">
        <v>167</v>
      </c>
      <c r="L57" s="49">
        <v>52.5</v>
      </c>
      <c r="M57" s="49" t="s">
        <v>173</v>
      </c>
      <c r="N57" t="s">
        <v>168</v>
      </c>
      <c r="O57" t="s">
        <v>169</v>
      </c>
      <c r="P57" s="25" t="s">
        <v>170</v>
      </c>
      <c r="Q57" s="25" t="s">
        <v>9</v>
      </c>
    </row>
    <row r="58" spans="1:17" x14ac:dyDescent="0.25">
      <c r="A58" t="s">
        <v>164</v>
      </c>
      <c r="B58" s="77">
        <v>43641</v>
      </c>
      <c r="C58" s="25">
        <v>2019</v>
      </c>
      <c r="D58" s="75">
        <v>6</v>
      </c>
      <c r="E58" s="25" t="s">
        <v>165</v>
      </c>
      <c r="F58" s="25" t="s">
        <v>193</v>
      </c>
      <c r="G58" s="86">
        <v>0.2</v>
      </c>
      <c r="H58" s="86">
        <v>0.5</v>
      </c>
      <c r="I58" s="25" t="s">
        <v>5</v>
      </c>
      <c r="J58" s="49">
        <v>2019</v>
      </c>
      <c r="K58" s="25" t="s">
        <v>167</v>
      </c>
      <c r="L58" s="49">
        <v>48.5</v>
      </c>
      <c r="M58" s="49" t="s">
        <v>173</v>
      </c>
      <c r="N58" t="s">
        <v>168</v>
      </c>
      <c r="O58" t="s">
        <v>169</v>
      </c>
      <c r="P58" s="25" t="s">
        <v>170</v>
      </c>
      <c r="Q58" s="25" t="s">
        <v>9</v>
      </c>
    </row>
    <row r="59" spans="1:17" x14ac:dyDescent="0.25">
      <c r="A59" t="s">
        <v>164</v>
      </c>
      <c r="B59" s="77">
        <v>43641</v>
      </c>
      <c r="C59" s="25">
        <v>2019</v>
      </c>
      <c r="D59" s="75">
        <v>6</v>
      </c>
      <c r="E59" s="25" t="s">
        <v>165</v>
      </c>
      <c r="F59" s="25" t="s">
        <v>193</v>
      </c>
      <c r="G59" s="86">
        <v>0.2</v>
      </c>
      <c r="H59" s="86">
        <v>0.5</v>
      </c>
      <c r="I59" s="25" t="s">
        <v>5</v>
      </c>
      <c r="J59" s="49">
        <v>2019</v>
      </c>
      <c r="K59" s="25" t="s">
        <v>167</v>
      </c>
      <c r="L59" s="49">
        <v>46.5</v>
      </c>
      <c r="M59" s="49" t="s">
        <v>173</v>
      </c>
      <c r="N59" t="s">
        <v>168</v>
      </c>
      <c r="O59" t="s">
        <v>169</v>
      </c>
      <c r="P59" s="25" t="s">
        <v>170</v>
      </c>
      <c r="Q59" s="2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Species Comp</vt:lpstr>
      <vt:lpstr>Summary H&amp;L</vt:lpstr>
      <vt:lpstr>Summary STHD HORs</vt:lpstr>
      <vt:lpstr>2021</vt:lpstr>
      <vt:lpstr>2021 lengths</vt:lpstr>
      <vt:lpstr>2020</vt:lpstr>
      <vt:lpstr>2020 lengths</vt:lpstr>
      <vt:lpstr>2019</vt:lpstr>
      <vt:lpstr>2019 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Bethany E (DFW)</dc:creator>
  <cp:lastModifiedBy>Craig, Bethany E (DFW)</cp:lastModifiedBy>
  <dcterms:created xsi:type="dcterms:W3CDTF">2021-12-08T20:21:47Z</dcterms:created>
  <dcterms:modified xsi:type="dcterms:W3CDTF">2022-05-27T19:43:44Z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2021-12-08T20:21:47Z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d4f1d94a-1661-45ee-875c-f63c3e5a6c2e</vt:lpwstr>
  </property>
  <property fmtid="{D5CDD505-2E9C-101B-9397-08002B2CF9AE}" pid="8" name="MSIP_Label_45011977-b912-4387-97a4-f4c94a801377_ContentBits">
    <vt:lpwstr>0</vt:lpwstr>
  </property>
</Properties>
</file>