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https://stateofwa-my.sharepoint.com/personal/kevin_see_dfw_wa_gov/Documents/Documents/Git/MyProjects/UCSthdReddObsErr/analysis/data/raw_data/"/>
    </mc:Choice>
  </mc:AlternateContent>
  <xr:revisionPtr revIDLastSave="1" documentId="11_2B936C42749257394B977379EA629A1B7FC495A5" xr6:coauthVersionLast="47" xr6:coauthVersionMax="47" xr10:uidLastSave="{96D9845C-2BD9-4A51-AA76-D01488B396FE}"/>
  <bookViews>
    <workbookView xWindow="-110" yWindow="-110" windowWidth="19420" windowHeight="11020" activeTab="3" xr2:uid="{00000000-000D-0000-FFFF-FFFF00000000}"/>
  </bookViews>
  <sheets>
    <sheet name="Census" sheetId="2" r:id="rId1"/>
    <sheet name="Obs Error Data" sheetId="4" r:id="rId2"/>
    <sheet name="ReachArea" sheetId="1" r:id="rId3"/>
    <sheet name="Experience" sheetId="3" r:id="rId4"/>
  </sheets>
  <definedNames>
    <definedName name="_xlnm._FilterDatabase" localSheetId="0" hidden="1">Census!$A$1:$M$93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5" i="3" l="1"/>
  <c r="I14" i="3" l="1"/>
  <c r="I17" i="3" l="1"/>
  <c r="I18" i="3"/>
  <c r="I16" i="3"/>
  <c r="I15" i="3"/>
  <c r="I13" i="3" l="1"/>
  <c r="I12" i="3"/>
  <c r="I11" i="3"/>
  <c r="I10" i="3"/>
  <c r="I9" i="3"/>
  <c r="I8" i="3"/>
  <c r="I5" i="3" l="1"/>
  <c r="I4" i="3"/>
  <c r="F37" i="3" l="1"/>
  <c r="F36" i="3"/>
  <c r="F34" i="3"/>
  <c r="F33" i="3"/>
  <c r="E29" i="3"/>
  <c r="E28" i="3"/>
  <c r="E27" i="3"/>
  <c r="E26" i="3"/>
  <c r="E25" i="3"/>
  <c r="E24" i="3"/>
  <c r="E23" i="3"/>
  <c r="E22" i="3"/>
  <c r="I3" i="3"/>
  <c r="I7" i="3"/>
  <c r="I6" i="3"/>
  <c r="I2" i="3"/>
</calcChain>
</file>

<file path=xl/sharedStrings.xml><?xml version="1.0" encoding="utf-8"?>
<sst xmlns="http://schemas.openxmlformats.org/spreadsheetml/2006/main" count="866" uniqueCount="189">
  <si>
    <t>River</t>
  </si>
  <si>
    <t>Reach</t>
  </si>
  <si>
    <t>Index</t>
  </si>
  <si>
    <t>Survey.Type</t>
  </si>
  <si>
    <t>Survey.Date</t>
  </si>
  <si>
    <t>New.Redds</t>
  </si>
  <si>
    <t>Visible Redds</t>
  </si>
  <si>
    <t>Mean.Effort.Hrs</t>
  </si>
  <si>
    <t>MeanDischarge</t>
  </si>
  <si>
    <t>Reach.Area</t>
  </si>
  <si>
    <t>Surveyors</t>
  </si>
  <si>
    <t>EXP_Total</t>
  </si>
  <si>
    <t>MeanThalwegCV</t>
  </si>
  <si>
    <t>Wenatchee</t>
  </si>
  <si>
    <t>W10</t>
  </si>
  <si>
    <t>Y</t>
  </si>
  <si>
    <t>Weekly</t>
  </si>
  <si>
    <t>AR, HJ</t>
  </si>
  <si>
    <t>N</t>
  </si>
  <si>
    <t>Peak</t>
  </si>
  <si>
    <t>W9</t>
  </si>
  <si>
    <t>AR, MK</t>
  </si>
  <si>
    <t>W8</t>
  </si>
  <si>
    <t>MH, MK</t>
  </si>
  <si>
    <t>W6</t>
  </si>
  <si>
    <t>NS, AR</t>
  </si>
  <si>
    <t>W5</t>
  </si>
  <si>
    <t>HJ, NS</t>
  </si>
  <si>
    <t>W4</t>
  </si>
  <si>
    <t>W3</t>
  </si>
  <si>
    <t>W2</t>
  </si>
  <si>
    <t>W1</t>
  </si>
  <si>
    <t>Peshastin</t>
  </si>
  <si>
    <t>P1</t>
  </si>
  <si>
    <t>Nason</t>
  </si>
  <si>
    <t>N1</t>
  </si>
  <si>
    <t>MK, NS</t>
  </si>
  <si>
    <t>Chiwawa</t>
  </si>
  <si>
    <t>C1</t>
  </si>
  <si>
    <t>2018-03-12</t>
  </si>
  <si>
    <t>2018-03-13</t>
  </si>
  <si>
    <t>2018-03-14</t>
  </si>
  <si>
    <t>2018-03-21</t>
  </si>
  <si>
    <t>2018-03-22</t>
  </si>
  <si>
    <t>2018-03-26</t>
  </si>
  <si>
    <t>2018-03-28</t>
  </si>
  <si>
    <t>2018-03-29</t>
  </si>
  <si>
    <t>2018-03-20</t>
  </si>
  <si>
    <t>2018-03-27</t>
  </si>
  <si>
    <t>2018-04-02</t>
  </si>
  <si>
    <t>2018-04-03</t>
  </si>
  <si>
    <t>2018-04-04</t>
  </si>
  <si>
    <t>2018-04-05</t>
  </si>
  <si>
    <t>2018-04-09</t>
  </si>
  <si>
    <t>2018-04-10</t>
  </si>
  <si>
    <t>2018-04-11</t>
  </si>
  <si>
    <t>2018-04-12</t>
  </si>
  <si>
    <t>2018-04-16</t>
  </si>
  <si>
    <t>2018-04-17</t>
  </si>
  <si>
    <t>2018-04-18</t>
  </si>
  <si>
    <t>2018-04-19</t>
  </si>
  <si>
    <t>2018-04-23</t>
  </si>
  <si>
    <t>2018-04-24</t>
  </si>
  <si>
    <t>2018-04-25</t>
  </si>
  <si>
    <t>2018-04-26</t>
  </si>
  <si>
    <t>2018-04-30</t>
  </si>
  <si>
    <t>2018-05-01</t>
  </si>
  <si>
    <t>2018-05-02</t>
  </si>
  <si>
    <t>2018-05-03</t>
  </si>
  <si>
    <t>2018-05-14</t>
  </si>
  <si>
    <t>2018-05-21</t>
  </si>
  <si>
    <t>2018-05-22</t>
  </si>
  <si>
    <t>2018-05-29</t>
  </si>
  <si>
    <t>2018-05-31</t>
  </si>
  <si>
    <t>2018-06-04</t>
  </si>
  <si>
    <t>2018-06-06</t>
  </si>
  <si>
    <t>2018-06-07</t>
  </si>
  <si>
    <t>2018-06-11</t>
  </si>
  <si>
    <t>Length</t>
  </si>
  <si>
    <t>W7</t>
  </si>
  <si>
    <t>n/a</t>
  </si>
  <si>
    <t>Spring Chinook</t>
  </si>
  <si>
    <t>Summer Chinook</t>
  </si>
  <si>
    <t>Fall Chinook</t>
  </si>
  <si>
    <t>Steelhead</t>
  </si>
  <si>
    <t>Coho</t>
  </si>
  <si>
    <t>Sockeye</t>
  </si>
  <si>
    <t>Bull/Other</t>
  </si>
  <si>
    <t>Total</t>
  </si>
  <si>
    <t>Marshall Kane</t>
  </si>
  <si>
    <t>Nolan Smith</t>
  </si>
  <si>
    <t>Mike Hughes</t>
  </si>
  <si>
    <t>McLain Johnson</t>
  </si>
  <si>
    <t>Clint Deason</t>
  </si>
  <si>
    <t>Matt Stilwater</t>
  </si>
  <si>
    <t>Alainah Hendrickx</t>
  </si>
  <si>
    <t>Chris Repar</t>
  </si>
  <si>
    <t>Seth Shy</t>
  </si>
  <si>
    <t>Heather Johnson</t>
  </si>
  <si>
    <t>Catherine Willard</t>
  </si>
  <si>
    <t>Experience</t>
  </si>
  <si>
    <t>Mean Total</t>
  </si>
  <si>
    <t>Surveyor (RB)</t>
  </si>
  <si>
    <t>Surveyor (LB)</t>
  </si>
  <si>
    <t>Marshall</t>
  </si>
  <si>
    <t>Nolan</t>
  </si>
  <si>
    <t>na</t>
  </si>
  <si>
    <t>Alex</t>
  </si>
  <si>
    <t>Heather</t>
  </si>
  <si>
    <t>Mike</t>
  </si>
  <si>
    <t>Alex Repp</t>
  </si>
  <si>
    <t>Sean Fitzmaurice</t>
  </si>
  <si>
    <t>Dan Sulak</t>
  </si>
  <si>
    <t>Garrett Rains</t>
  </si>
  <si>
    <t>Chris Moran</t>
  </si>
  <si>
    <t>Will McBrayer</t>
  </si>
  <si>
    <t>2018 Naïve (RB)</t>
  </si>
  <si>
    <t>2018 Naïve (LB)</t>
  </si>
  <si>
    <t>Mean Visibility</t>
  </si>
  <si>
    <t>Gradient</t>
  </si>
  <si>
    <t>Mean Discharge</t>
  </si>
  <si>
    <t>Mean Thalweg CV</t>
  </si>
  <si>
    <t>Effort</t>
  </si>
  <si>
    <t>FalseID</t>
  </si>
  <si>
    <t>Correct Redds</t>
  </si>
  <si>
    <t>Obs Count</t>
  </si>
  <si>
    <t>Available Redds</t>
  </si>
  <si>
    <t>Date</t>
  </si>
  <si>
    <t>Mean Total Experience</t>
  </si>
  <si>
    <t>Year</t>
  </si>
  <si>
    <t>2.10</t>
  </si>
  <si>
    <t>2.90</t>
  </si>
  <si>
    <t>3.60</t>
  </si>
  <si>
    <t>3.33</t>
  </si>
  <si>
    <t>2.50</t>
  </si>
  <si>
    <t>2.25</t>
  </si>
  <si>
    <t>2.08</t>
  </si>
  <si>
    <t>2.33</t>
  </si>
  <si>
    <t>1.67</t>
  </si>
  <si>
    <t>1.72</t>
  </si>
  <si>
    <t>1.20</t>
  </si>
  <si>
    <t>1.83</t>
  </si>
  <si>
    <t>1.27</t>
  </si>
  <si>
    <t>1.45</t>
  </si>
  <si>
    <t>1.62</t>
  </si>
  <si>
    <t>4.02</t>
  </si>
  <si>
    <t>4.10</t>
  </si>
  <si>
    <t>4.67</t>
  </si>
  <si>
    <t>3.17</t>
  </si>
  <si>
    <t>4.58</t>
  </si>
  <si>
    <t>4.23</t>
  </si>
  <si>
    <t>2.98</t>
  </si>
  <si>
    <t>2.12</t>
  </si>
  <si>
    <t>2.17</t>
  </si>
  <si>
    <t>0.17</t>
  </si>
  <si>
    <t>0.20</t>
  </si>
  <si>
    <t>2.27</t>
  </si>
  <si>
    <t>0.12</t>
  </si>
  <si>
    <t>0.23</t>
  </si>
  <si>
    <t>0.25</t>
  </si>
  <si>
    <t>0.88</t>
  </si>
  <si>
    <t>1.00</t>
  </si>
  <si>
    <t>0.75</t>
  </si>
  <si>
    <t>0.83</t>
  </si>
  <si>
    <t>0.67</t>
  </si>
  <si>
    <t>1.17</t>
  </si>
  <si>
    <t>2.00</t>
  </si>
  <si>
    <t>1.92</t>
  </si>
  <si>
    <t>1.50</t>
  </si>
  <si>
    <t>1.25</t>
  </si>
  <si>
    <t>1.33</t>
  </si>
  <si>
    <t>0.68</t>
  </si>
  <si>
    <t>0.65</t>
  </si>
  <si>
    <t>0.42</t>
  </si>
  <si>
    <t>2.32</t>
  </si>
  <si>
    <t>0.55</t>
  </si>
  <si>
    <t>0.38</t>
  </si>
  <si>
    <t>0.45</t>
  </si>
  <si>
    <t>0.33</t>
  </si>
  <si>
    <t>0.58</t>
  </si>
  <si>
    <t>0.57</t>
  </si>
  <si>
    <t>0.22</t>
  </si>
  <si>
    <t>2.15</t>
  </si>
  <si>
    <t>3.56</t>
  </si>
  <si>
    <t>1.60</t>
  </si>
  <si>
    <t>0.84</t>
  </si>
  <si>
    <t>1.0</t>
  </si>
  <si>
    <t>0.87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</si>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</sst>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6" x14ac:knownFonts="1">
    <font>
      <sz val="11"/>
      <color theme="1"/>
      <name val="Calibri"/>
      <family val="2"/>
      <scheme val="minor"/>
    </font>
    <font>
      <b/>
      <sz val="9"/>
      <color theme="1"/>
      <name val="Calibri Light"/>
      <family val="2"/>
      <scheme val="major"/>
    </font>
    <font>
      <sz val="9"/>
      <color theme="1"/>
      <name val="Calibri Light"/>
      <family val="2"/>
      <scheme val="major"/>
    </font>
    <font>
      <sz val="11"/>
      <color theme="1"/>
      <name val="Calibri Light"/>
      <family val="2"/>
      <scheme val="major"/>
    </font>
    <font>
      <i/>
      <sz val="9"/>
      <color theme="1"/>
      <name val="Calibri Light"/>
      <family val="2"/>
      <scheme val="maj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28">
    <xf numFmtId="0" fontId="0" fillId="0" borderId="0" xfId="0"/>
    <xf numFmtId="0" fontId="2" fillId="0" borderId="0" xfId="0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center"/>
    </xf>
    <xf numFmtId="49" fontId="2" fillId="0" borderId="0" xfId="0" applyNumberFormat="1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/>
    <xf numFmtId="0" fontId="2" fillId="0" borderId="0" xfId="1" applyFont="1" applyAlignment="1">
      <alignment horizontal="center"/>
    </xf>
    <xf numFmtId="0" fontId="3" fillId="0" borderId="0" xfId="0" applyFont="1" applyAlignment="1"/>
    <xf numFmtId="0" fontId="2" fillId="0" borderId="0" xfId="1" applyFont="1" applyFill="1" applyAlignment="1">
      <alignment horizontal="center"/>
    </xf>
    <xf numFmtId="0" fontId="2" fillId="0" borderId="0" xfId="1" applyFont="1" applyFill="1" applyBorder="1" applyAlignment="1">
      <alignment horizontal="center"/>
    </xf>
    <xf numFmtId="0" fontId="2" fillId="0" borderId="0" xfId="1" applyFont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14" fontId="2" fillId="0" borderId="0" xfId="1" applyNumberFormat="1" applyFont="1" applyAlignment="1">
      <alignment horizontal="center"/>
    </xf>
    <xf numFmtId="164" fontId="2" fillId="0" borderId="0" xfId="1" applyNumberFormat="1" applyFont="1" applyAlignment="1">
      <alignment horizontal="center"/>
    </xf>
    <xf numFmtId="0" fontId="1" fillId="2" borderId="1" xfId="1" applyFont="1" applyFill="1" applyBorder="1" applyAlignment="1">
      <alignment horizontal="center"/>
    </xf>
    <xf numFmtId="0" fontId="1" fillId="0" borderId="1" xfId="1" applyFont="1" applyFill="1" applyBorder="1" applyAlignment="1">
      <alignment horizontal="center"/>
    </xf>
    <xf numFmtId="1" fontId="2" fillId="0" borderId="0" xfId="1" applyNumberFormat="1" applyFont="1" applyFill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 wrapText="1"/>
    </xf>
    <xf numFmtId="0" fontId="4" fillId="0" borderId="0" xfId="0" applyFont="1" applyFill="1" applyBorder="1" applyAlignment="1">
      <alignment horizontal="center"/>
    </xf>
    <xf numFmtId="2" fontId="2" fillId="0" borderId="0" xfId="0" applyNumberFormat="1" applyFont="1" applyFill="1" applyAlignment="1">
      <alignment horizontal="center" vertical="center"/>
    </xf>
    <xf numFmtId="2" fontId="2" fillId="0" borderId="0" xfId="0" applyNumberFormat="1" applyFont="1" applyFill="1" applyBorder="1" applyAlignment="1">
      <alignment horizontal="center"/>
    </xf>
    <xf numFmtId="165" fontId="2" fillId="0" borderId="0" xfId="0" applyNumberFormat="1" applyFont="1" applyFill="1" applyBorder="1" applyAlignment="1">
      <alignment horizontal="center"/>
    </xf>
    <xf numFmtId="165" fontId="2" fillId="0" borderId="0" xfId="1" applyNumberFormat="1" applyFont="1" applyAlignment="1">
      <alignment horizontal="center"/>
    </xf>
    <xf numFmtId="2" fontId="2" fillId="0" borderId="0" xfId="1" applyNumberFormat="1" applyFont="1" applyAlignment="1">
      <alignment horizontal="center"/>
    </xf>
  </cellXfs>
  <cellStyles count="2">
    <cellStyle name="Normal" xfId="0" builtinId="0"/>
    <cellStyle name="Normal 2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3"/>
  <sheetViews>
    <sheetView zoomScale="85" zoomScaleNormal="85" workbookViewId="0">
      <pane ySplit="1" topLeftCell="A2" activePane="bottomLeft" state="frozen"/>
      <selection pane="bottomLeft" activeCell="M65" sqref="M65"/>
    </sheetView>
  </sheetViews>
  <sheetFormatPr defaultColWidth="8.90625" defaultRowHeight="12" x14ac:dyDescent="0.3"/>
  <cols>
    <col min="1" max="11" width="14" style="2" customWidth="1"/>
    <col min="12" max="13" width="14" style="1" customWidth="1"/>
    <col min="14" max="14" width="11.90625" style="1" customWidth="1"/>
    <col min="15" max="16384" width="8.90625" style="1"/>
  </cols>
  <sheetData>
    <row r="1" spans="1:13" ht="13" customHeight="1" x14ac:dyDescent="0.3">
      <c r="A1" s="20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8</v>
      </c>
      <c r="J1" s="21" t="s">
        <v>9</v>
      </c>
      <c r="K1" s="21" t="s">
        <v>10</v>
      </c>
      <c r="L1" s="20" t="s">
        <v>11</v>
      </c>
      <c r="M1" s="20" t="s">
        <v>12</v>
      </c>
    </row>
    <row r="2" spans="1:13" ht="13" customHeight="1" x14ac:dyDescent="0.3">
      <c r="A2" s="2" t="s">
        <v>13</v>
      </c>
      <c r="B2" s="2" t="s">
        <v>14</v>
      </c>
      <c r="C2" s="2" t="s">
        <v>15</v>
      </c>
      <c r="D2" s="2" t="s">
        <v>16</v>
      </c>
      <c r="E2" s="4" t="s">
        <v>39</v>
      </c>
      <c r="F2" s="2">
        <v>0</v>
      </c>
      <c r="G2" s="2">
        <v>0</v>
      </c>
      <c r="H2" s="23" t="s">
        <v>182</v>
      </c>
      <c r="I2" s="2">
        <v>752</v>
      </c>
      <c r="J2" s="2">
        <v>403998</v>
      </c>
      <c r="K2" s="2" t="s">
        <v>17</v>
      </c>
      <c r="L2" s="2">
        <v>31.5</v>
      </c>
      <c r="M2" s="25">
        <v>0.57999999999999996</v>
      </c>
    </row>
    <row r="3" spans="1:13" ht="13" customHeight="1" x14ac:dyDescent="0.3">
      <c r="A3" s="2" t="s">
        <v>13</v>
      </c>
      <c r="B3" s="2" t="s">
        <v>14</v>
      </c>
      <c r="C3" s="2" t="s">
        <v>15</v>
      </c>
      <c r="D3" s="2" t="s">
        <v>16</v>
      </c>
      <c r="E3" s="4" t="s">
        <v>43</v>
      </c>
      <c r="F3" s="2">
        <v>0</v>
      </c>
      <c r="G3" s="2">
        <v>0</v>
      </c>
      <c r="H3" s="23" t="s">
        <v>130</v>
      </c>
      <c r="I3" s="2">
        <v>906</v>
      </c>
      <c r="J3" s="2">
        <v>403998</v>
      </c>
      <c r="K3" s="2" t="s">
        <v>17</v>
      </c>
      <c r="L3" s="2">
        <v>31.5</v>
      </c>
      <c r="M3" s="25">
        <v>0.57999999999999996</v>
      </c>
    </row>
    <row r="4" spans="1:13" ht="13" customHeight="1" x14ac:dyDescent="0.3">
      <c r="A4" s="2" t="s">
        <v>13</v>
      </c>
      <c r="B4" s="2" t="s">
        <v>14</v>
      </c>
      <c r="C4" s="2" t="s">
        <v>15</v>
      </c>
      <c r="D4" s="2" t="s">
        <v>16</v>
      </c>
      <c r="E4" s="4" t="s">
        <v>44</v>
      </c>
      <c r="F4" s="2">
        <v>0</v>
      </c>
      <c r="G4" s="2">
        <v>0</v>
      </c>
      <c r="H4" s="23" t="s">
        <v>131</v>
      </c>
      <c r="I4" s="2">
        <v>905</v>
      </c>
      <c r="J4" s="2">
        <v>403998</v>
      </c>
      <c r="K4" s="2" t="s">
        <v>17</v>
      </c>
      <c r="L4" s="2">
        <v>31.5</v>
      </c>
      <c r="M4" s="25">
        <v>0.57999999999999996</v>
      </c>
    </row>
    <row r="5" spans="1:13" ht="13" customHeight="1" x14ac:dyDescent="0.3">
      <c r="A5" s="2" t="s">
        <v>13</v>
      </c>
      <c r="B5" s="2" t="s">
        <v>14</v>
      </c>
      <c r="C5" s="2" t="s">
        <v>15</v>
      </c>
      <c r="D5" s="2" t="s">
        <v>16</v>
      </c>
      <c r="E5" s="4" t="s">
        <v>46</v>
      </c>
      <c r="F5" s="2">
        <v>0</v>
      </c>
      <c r="G5" s="2">
        <v>0</v>
      </c>
      <c r="H5" s="23" t="s">
        <v>132</v>
      </c>
      <c r="I5" s="2">
        <v>989</v>
      </c>
      <c r="J5" s="2">
        <v>403998</v>
      </c>
      <c r="K5" s="2" t="s">
        <v>17</v>
      </c>
      <c r="L5" s="2">
        <v>31.5</v>
      </c>
      <c r="M5" s="25">
        <v>0.57999999999999996</v>
      </c>
    </row>
    <row r="6" spans="1:13" ht="13" customHeight="1" x14ac:dyDescent="0.3">
      <c r="A6" s="2" t="s">
        <v>13</v>
      </c>
      <c r="B6" s="2" t="s">
        <v>14</v>
      </c>
      <c r="C6" s="2" t="s">
        <v>15</v>
      </c>
      <c r="D6" s="2" t="s">
        <v>16</v>
      </c>
      <c r="E6" s="4" t="s">
        <v>49</v>
      </c>
      <c r="F6" s="2">
        <v>0</v>
      </c>
      <c r="G6" s="2">
        <v>0</v>
      </c>
      <c r="H6" s="23" t="s">
        <v>133</v>
      </c>
      <c r="I6" s="2">
        <v>1108</v>
      </c>
      <c r="J6" s="2">
        <v>403998</v>
      </c>
      <c r="K6" s="2" t="s">
        <v>17</v>
      </c>
      <c r="L6" s="2">
        <v>31.5</v>
      </c>
      <c r="M6" s="25">
        <v>0.57999999999999996</v>
      </c>
    </row>
    <row r="7" spans="1:13" ht="13" customHeight="1" x14ac:dyDescent="0.3">
      <c r="A7" s="2" t="s">
        <v>13</v>
      </c>
      <c r="B7" s="2" t="s">
        <v>14</v>
      </c>
      <c r="C7" s="2" t="s">
        <v>15</v>
      </c>
      <c r="D7" s="2" t="s">
        <v>16</v>
      </c>
      <c r="E7" s="4" t="s">
        <v>52</v>
      </c>
      <c r="F7" s="2">
        <v>0</v>
      </c>
      <c r="G7" s="2">
        <v>0</v>
      </c>
      <c r="H7" s="23" t="s">
        <v>134</v>
      </c>
      <c r="I7" s="2">
        <v>1109</v>
      </c>
      <c r="J7" s="2">
        <v>403998</v>
      </c>
      <c r="K7" s="2" t="s">
        <v>17</v>
      </c>
      <c r="L7" s="2">
        <v>31.5</v>
      </c>
      <c r="M7" s="25">
        <v>0.57999999999999996</v>
      </c>
    </row>
    <row r="8" spans="1:13" ht="13" customHeight="1" x14ac:dyDescent="0.3">
      <c r="A8" s="2" t="s">
        <v>13</v>
      </c>
      <c r="B8" s="2" t="s">
        <v>14</v>
      </c>
      <c r="C8" s="2" t="s">
        <v>15</v>
      </c>
      <c r="D8" s="2" t="s">
        <v>16</v>
      </c>
      <c r="E8" s="4" t="s">
        <v>53</v>
      </c>
      <c r="F8" s="2">
        <v>0</v>
      </c>
      <c r="G8" s="2">
        <v>0</v>
      </c>
      <c r="H8" s="23" t="s">
        <v>135</v>
      </c>
      <c r="I8" s="2">
        <v>2047</v>
      </c>
      <c r="J8" s="2">
        <v>403998</v>
      </c>
      <c r="K8" s="2" t="s">
        <v>17</v>
      </c>
      <c r="L8" s="2">
        <v>31.5</v>
      </c>
      <c r="M8" s="25">
        <v>0.57999999999999996</v>
      </c>
    </row>
    <row r="9" spans="1:13" ht="13" customHeight="1" x14ac:dyDescent="0.3">
      <c r="A9" s="2" t="s">
        <v>13</v>
      </c>
      <c r="B9" s="2" t="s">
        <v>14</v>
      </c>
      <c r="C9" s="2" t="s">
        <v>15</v>
      </c>
      <c r="D9" s="2" t="s">
        <v>16</v>
      </c>
      <c r="E9" s="4" t="s">
        <v>56</v>
      </c>
      <c r="F9" s="2">
        <v>2</v>
      </c>
      <c r="G9" s="2">
        <v>2</v>
      </c>
      <c r="H9" s="23" t="s">
        <v>136</v>
      </c>
      <c r="I9" s="2">
        <v>2317</v>
      </c>
      <c r="J9" s="2">
        <v>403998</v>
      </c>
      <c r="K9" s="2" t="s">
        <v>17</v>
      </c>
      <c r="L9" s="2">
        <v>31.5</v>
      </c>
      <c r="M9" s="25">
        <v>0.57999999999999996</v>
      </c>
    </row>
    <row r="10" spans="1:13" ht="13" customHeight="1" x14ac:dyDescent="0.3">
      <c r="A10" s="2" t="s">
        <v>13</v>
      </c>
      <c r="B10" s="2" t="s">
        <v>14</v>
      </c>
      <c r="C10" s="2" t="s">
        <v>15</v>
      </c>
      <c r="D10" s="2" t="s">
        <v>16</v>
      </c>
      <c r="E10" s="4" t="s">
        <v>57</v>
      </c>
      <c r="F10" s="2">
        <v>4</v>
      </c>
      <c r="G10" s="2">
        <v>6</v>
      </c>
      <c r="H10" s="23" t="s">
        <v>137</v>
      </c>
      <c r="I10" s="2">
        <v>2701</v>
      </c>
      <c r="J10" s="2">
        <v>403998</v>
      </c>
      <c r="K10" s="2" t="s">
        <v>17</v>
      </c>
      <c r="L10" s="2">
        <v>31.5</v>
      </c>
      <c r="M10" s="25">
        <v>0.57999999999999996</v>
      </c>
    </row>
    <row r="11" spans="1:13" ht="13" customHeight="1" x14ac:dyDescent="0.3">
      <c r="A11" s="2" t="s">
        <v>13</v>
      </c>
      <c r="B11" s="2" t="s">
        <v>14</v>
      </c>
      <c r="C11" s="2" t="s">
        <v>15</v>
      </c>
      <c r="D11" s="2" t="s">
        <v>16</v>
      </c>
      <c r="E11" s="4" t="s">
        <v>60</v>
      </c>
      <c r="F11" s="2">
        <v>4</v>
      </c>
      <c r="G11" s="2">
        <v>10</v>
      </c>
      <c r="H11" s="23" t="s">
        <v>136</v>
      </c>
      <c r="I11" s="2">
        <v>2351</v>
      </c>
      <c r="J11" s="2">
        <v>403998</v>
      </c>
      <c r="K11" s="2" t="s">
        <v>17</v>
      </c>
      <c r="L11" s="2">
        <v>31.5</v>
      </c>
      <c r="M11" s="25">
        <v>0.57999999999999996</v>
      </c>
    </row>
    <row r="12" spans="1:13" ht="13" customHeight="1" x14ac:dyDescent="0.3">
      <c r="A12" s="2" t="s">
        <v>13</v>
      </c>
      <c r="B12" s="2" t="s">
        <v>14</v>
      </c>
      <c r="C12" s="2" t="s">
        <v>15</v>
      </c>
      <c r="D12" s="2" t="s">
        <v>16</v>
      </c>
      <c r="E12" s="4" t="s">
        <v>61</v>
      </c>
      <c r="F12" s="2">
        <v>1</v>
      </c>
      <c r="G12" s="2">
        <v>11</v>
      </c>
      <c r="H12" s="23" t="s">
        <v>134</v>
      </c>
      <c r="I12" s="2">
        <v>2597</v>
      </c>
      <c r="J12" s="2">
        <v>403998</v>
      </c>
      <c r="K12" s="2" t="s">
        <v>17</v>
      </c>
      <c r="L12" s="2">
        <v>31.5</v>
      </c>
      <c r="M12" s="25">
        <v>0.57999999999999996</v>
      </c>
    </row>
    <row r="13" spans="1:13" ht="13" customHeight="1" x14ac:dyDescent="0.3">
      <c r="A13" s="2" t="s">
        <v>13</v>
      </c>
      <c r="B13" s="2" t="s">
        <v>14</v>
      </c>
      <c r="C13" s="2" t="s">
        <v>15</v>
      </c>
      <c r="D13" s="2" t="s">
        <v>16</v>
      </c>
      <c r="E13" s="4" t="s">
        <v>64</v>
      </c>
      <c r="F13" s="2">
        <v>2</v>
      </c>
      <c r="G13" s="2">
        <v>13</v>
      </c>
      <c r="H13" s="23" t="s">
        <v>137</v>
      </c>
      <c r="I13" s="2">
        <v>4758</v>
      </c>
      <c r="J13" s="2">
        <v>403998</v>
      </c>
      <c r="K13" s="2" t="s">
        <v>17</v>
      </c>
      <c r="L13" s="2">
        <v>31.5</v>
      </c>
      <c r="M13" s="25">
        <v>0.57999999999999996</v>
      </c>
    </row>
    <row r="14" spans="1:13" ht="13" customHeight="1" x14ac:dyDescent="0.3">
      <c r="A14" s="2" t="s">
        <v>13</v>
      </c>
      <c r="B14" s="2" t="s">
        <v>14</v>
      </c>
      <c r="C14" s="2" t="s">
        <v>15</v>
      </c>
      <c r="D14" s="2" t="s">
        <v>16</v>
      </c>
      <c r="E14" s="4" t="s">
        <v>65</v>
      </c>
      <c r="F14" s="2">
        <v>1</v>
      </c>
      <c r="G14" s="2">
        <v>9</v>
      </c>
      <c r="H14" s="23" t="s">
        <v>138</v>
      </c>
      <c r="I14" s="2">
        <v>4334</v>
      </c>
      <c r="J14" s="2">
        <v>403998</v>
      </c>
      <c r="K14" s="2" t="s">
        <v>17</v>
      </c>
      <c r="L14" s="2">
        <v>31.5</v>
      </c>
      <c r="M14" s="25">
        <v>0.57999999999999996</v>
      </c>
    </row>
    <row r="15" spans="1:13" ht="13" customHeight="1" x14ac:dyDescent="0.3">
      <c r="A15" s="2" t="s">
        <v>13</v>
      </c>
      <c r="B15" s="2" t="s">
        <v>14</v>
      </c>
      <c r="C15" s="2" t="s">
        <v>15</v>
      </c>
      <c r="D15" s="2" t="s">
        <v>16</v>
      </c>
      <c r="E15" s="4" t="s">
        <v>68</v>
      </c>
      <c r="F15" s="2">
        <v>1</v>
      </c>
      <c r="G15" s="2">
        <v>8</v>
      </c>
      <c r="H15" s="23" t="s">
        <v>139</v>
      </c>
      <c r="I15" s="2">
        <v>7028</v>
      </c>
      <c r="J15" s="2">
        <v>403998</v>
      </c>
      <c r="K15" s="2" t="s">
        <v>17</v>
      </c>
      <c r="L15" s="2">
        <v>31.5</v>
      </c>
      <c r="M15" s="25">
        <v>0.57999999999999996</v>
      </c>
    </row>
    <row r="16" spans="1:13" ht="13" customHeight="1" x14ac:dyDescent="0.3">
      <c r="A16" s="2" t="s">
        <v>13</v>
      </c>
      <c r="B16" s="2" t="s">
        <v>14</v>
      </c>
      <c r="C16" s="2" t="s">
        <v>15</v>
      </c>
      <c r="D16" s="2" t="s">
        <v>16</v>
      </c>
      <c r="E16" s="4" t="s">
        <v>69</v>
      </c>
      <c r="F16" s="2">
        <v>0</v>
      </c>
      <c r="G16" s="2">
        <v>4</v>
      </c>
      <c r="H16" s="23" t="s">
        <v>140</v>
      </c>
      <c r="I16" s="2">
        <v>6640</v>
      </c>
      <c r="J16" s="2">
        <v>403998</v>
      </c>
      <c r="K16" s="2" t="s">
        <v>17</v>
      </c>
      <c r="L16" s="2">
        <v>31.5</v>
      </c>
      <c r="M16" s="25">
        <v>0.57999999999999996</v>
      </c>
    </row>
    <row r="17" spans="1:13" ht="13" customHeight="1" x14ac:dyDescent="0.3">
      <c r="A17" s="2" t="s">
        <v>13</v>
      </c>
      <c r="B17" s="2" t="s">
        <v>14</v>
      </c>
      <c r="C17" s="2" t="s">
        <v>15</v>
      </c>
      <c r="D17" s="2" t="s">
        <v>16</v>
      </c>
      <c r="E17" s="4" t="s">
        <v>70</v>
      </c>
      <c r="F17" s="2">
        <v>0</v>
      </c>
      <c r="G17" s="2">
        <v>4</v>
      </c>
      <c r="H17" s="23" t="s">
        <v>141</v>
      </c>
      <c r="I17" s="2">
        <v>5659</v>
      </c>
      <c r="J17" s="2">
        <v>403998</v>
      </c>
      <c r="K17" s="2" t="s">
        <v>17</v>
      </c>
      <c r="L17" s="2">
        <v>31.5</v>
      </c>
      <c r="M17" s="25">
        <v>0.57999999999999996</v>
      </c>
    </row>
    <row r="18" spans="1:13" ht="13" customHeight="1" x14ac:dyDescent="0.3">
      <c r="A18" s="2" t="s">
        <v>13</v>
      </c>
      <c r="B18" s="2" t="s">
        <v>14</v>
      </c>
      <c r="C18" s="2" t="s">
        <v>15</v>
      </c>
      <c r="D18" s="2" t="s">
        <v>16</v>
      </c>
      <c r="E18" s="4" t="s">
        <v>74</v>
      </c>
      <c r="F18" s="2">
        <v>1</v>
      </c>
      <c r="G18" s="2">
        <v>5</v>
      </c>
      <c r="H18" s="23" t="s">
        <v>142</v>
      </c>
      <c r="I18" s="2">
        <v>3618</v>
      </c>
      <c r="J18" s="2">
        <v>403998</v>
      </c>
      <c r="K18" s="2" t="s">
        <v>17</v>
      </c>
      <c r="L18" s="2">
        <v>31.5</v>
      </c>
      <c r="M18" s="25">
        <v>0.57999999999999996</v>
      </c>
    </row>
    <row r="19" spans="1:13" ht="13" customHeight="1" x14ac:dyDescent="0.3">
      <c r="A19" s="2" t="s">
        <v>13</v>
      </c>
      <c r="B19" s="2" t="s">
        <v>14</v>
      </c>
      <c r="C19" s="2" t="s">
        <v>18</v>
      </c>
      <c r="D19" s="2" t="s">
        <v>19</v>
      </c>
      <c r="E19" s="4" t="s">
        <v>74</v>
      </c>
      <c r="F19" s="2">
        <v>0</v>
      </c>
      <c r="G19" s="2">
        <v>0</v>
      </c>
      <c r="H19" s="23" t="s">
        <v>143</v>
      </c>
      <c r="I19" s="2">
        <v>3618</v>
      </c>
      <c r="J19" s="2">
        <v>78797</v>
      </c>
      <c r="K19" s="2" t="s">
        <v>17</v>
      </c>
      <c r="L19" s="2">
        <v>31.5</v>
      </c>
      <c r="M19" s="25">
        <v>0.57999999999999996</v>
      </c>
    </row>
    <row r="20" spans="1:13" s="2" customFormat="1" ht="13" customHeight="1" x14ac:dyDescent="0.3">
      <c r="A20" s="2" t="s">
        <v>13</v>
      </c>
      <c r="B20" s="2" t="s">
        <v>14</v>
      </c>
      <c r="C20" s="2" t="s">
        <v>15</v>
      </c>
      <c r="D20" s="2" t="s">
        <v>16</v>
      </c>
      <c r="E20" s="4" t="s">
        <v>77</v>
      </c>
      <c r="F20" s="2">
        <v>0</v>
      </c>
      <c r="G20" s="2">
        <v>5</v>
      </c>
      <c r="H20" s="23" t="s">
        <v>144</v>
      </c>
      <c r="I20" s="2">
        <v>3072</v>
      </c>
      <c r="J20" s="2">
        <v>403998</v>
      </c>
      <c r="K20" s="2" t="s">
        <v>17</v>
      </c>
      <c r="L20" s="2">
        <v>31.5</v>
      </c>
      <c r="M20" s="2">
        <v>0.32900000000000001</v>
      </c>
    </row>
    <row r="21" spans="1:13" ht="13" customHeight="1" x14ac:dyDescent="0.3">
      <c r="A21" s="2" t="s">
        <v>13</v>
      </c>
      <c r="B21" s="2" t="s">
        <v>20</v>
      </c>
      <c r="C21" s="2" t="s">
        <v>15</v>
      </c>
      <c r="D21" s="2" t="s">
        <v>16</v>
      </c>
      <c r="E21" s="4" t="s">
        <v>39</v>
      </c>
      <c r="F21" s="2">
        <v>0</v>
      </c>
      <c r="G21" s="2">
        <v>0</v>
      </c>
      <c r="H21" s="23" t="s">
        <v>183</v>
      </c>
      <c r="I21" s="2">
        <v>945</v>
      </c>
      <c r="J21" s="2">
        <v>979010</v>
      </c>
      <c r="K21" s="2" t="s">
        <v>21</v>
      </c>
      <c r="L21" s="2">
        <v>25.5</v>
      </c>
      <c r="M21" s="2">
        <v>0.32900000000000001</v>
      </c>
    </row>
    <row r="22" spans="1:13" ht="13" customHeight="1" x14ac:dyDescent="0.3">
      <c r="A22" s="2" t="s">
        <v>13</v>
      </c>
      <c r="B22" s="2" t="s">
        <v>20</v>
      </c>
      <c r="C22" s="2" t="s">
        <v>15</v>
      </c>
      <c r="D22" s="2" t="s">
        <v>16</v>
      </c>
      <c r="E22" s="4" t="s">
        <v>47</v>
      </c>
      <c r="F22" s="2">
        <v>1</v>
      </c>
      <c r="G22" s="2">
        <v>1</v>
      </c>
      <c r="H22" s="23" t="s">
        <v>145</v>
      </c>
      <c r="I22" s="2">
        <v>1062</v>
      </c>
      <c r="J22" s="2">
        <v>979010</v>
      </c>
      <c r="K22" s="2" t="s">
        <v>21</v>
      </c>
      <c r="L22" s="2">
        <v>25.5</v>
      </c>
      <c r="M22" s="2">
        <v>0.32900000000000001</v>
      </c>
    </row>
    <row r="23" spans="1:13" ht="13" customHeight="1" x14ac:dyDescent="0.3">
      <c r="A23" s="2" t="s">
        <v>13</v>
      </c>
      <c r="B23" s="2" t="s">
        <v>20</v>
      </c>
      <c r="C23" s="2" t="s">
        <v>15</v>
      </c>
      <c r="D23" s="2" t="s">
        <v>16</v>
      </c>
      <c r="E23" s="4" t="s">
        <v>48</v>
      </c>
      <c r="F23" s="2">
        <v>2</v>
      </c>
      <c r="G23" s="2">
        <v>3</v>
      </c>
      <c r="H23" s="23" t="s">
        <v>146</v>
      </c>
      <c r="I23" s="2">
        <v>1141</v>
      </c>
      <c r="J23" s="2">
        <v>979010</v>
      </c>
      <c r="K23" s="2" t="s">
        <v>21</v>
      </c>
      <c r="L23" s="2">
        <v>25.5</v>
      </c>
      <c r="M23" s="2">
        <v>0.32900000000000001</v>
      </c>
    </row>
    <row r="24" spans="1:13" ht="13" customHeight="1" x14ac:dyDescent="0.3">
      <c r="A24" s="2" t="s">
        <v>13</v>
      </c>
      <c r="B24" s="2" t="s">
        <v>20</v>
      </c>
      <c r="C24" s="2" t="s">
        <v>15</v>
      </c>
      <c r="D24" s="2" t="s">
        <v>16</v>
      </c>
      <c r="E24" s="4" t="s">
        <v>50</v>
      </c>
      <c r="F24" s="2">
        <v>0</v>
      </c>
      <c r="G24" s="2">
        <v>3</v>
      </c>
      <c r="H24" s="23" t="s">
        <v>147</v>
      </c>
      <c r="I24" s="2">
        <v>1340</v>
      </c>
      <c r="J24" s="2">
        <v>979010</v>
      </c>
      <c r="K24" s="2" t="s">
        <v>21</v>
      </c>
      <c r="L24" s="2">
        <v>25.5</v>
      </c>
      <c r="M24" s="2">
        <v>0.32900000000000001</v>
      </c>
    </row>
    <row r="25" spans="1:13" ht="13" customHeight="1" x14ac:dyDescent="0.3">
      <c r="A25" s="2" t="s">
        <v>13</v>
      </c>
      <c r="B25" s="2" t="s">
        <v>20</v>
      </c>
      <c r="C25" s="2" t="s">
        <v>15</v>
      </c>
      <c r="D25" s="2" t="s">
        <v>16</v>
      </c>
      <c r="E25" s="4" t="s">
        <v>54</v>
      </c>
      <c r="F25" s="2">
        <v>0</v>
      </c>
      <c r="G25" s="2">
        <v>3</v>
      </c>
      <c r="H25" s="23" t="s">
        <v>148</v>
      </c>
      <c r="I25" s="2">
        <v>2658</v>
      </c>
      <c r="J25" s="2">
        <v>979010</v>
      </c>
      <c r="K25" s="2" t="s">
        <v>21</v>
      </c>
      <c r="L25" s="2">
        <v>25.5</v>
      </c>
      <c r="M25" s="2">
        <v>0.32900000000000001</v>
      </c>
    </row>
    <row r="26" spans="1:13" ht="13" customHeight="1" x14ac:dyDescent="0.3">
      <c r="A26" s="2" t="s">
        <v>13</v>
      </c>
      <c r="B26" s="2" t="s">
        <v>20</v>
      </c>
      <c r="C26" s="2" t="s">
        <v>15</v>
      </c>
      <c r="D26" s="2" t="s">
        <v>16</v>
      </c>
      <c r="E26" s="4" t="s">
        <v>58</v>
      </c>
      <c r="F26" s="2">
        <v>3</v>
      </c>
      <c r="G26" s="2">
        <v>6</v>
      </c>
      <c r="H26" s="23" t="s">
        <v>149</v>
      </c>
      <c r="I26" s="2">
        <v>3379</v>
      </c>
      <c r="J26" s="2">
        <v>979010</v>
      </c>
      <c r="K26" s="2" t="s">
        <v>21</v>
      </c>
      <c r="L26" s="2">
        <v>25.5</v>
      </c>
      <c r="M26" s="2">
        <v>0.32900000000000001</v>
      </c>
    </row>
    <row r="27" spans="1:13" ht="13" customHeight="1" x14ac:dyDescent="0.3">
      <c r="A27" s="2" t="s">
        <v>13</v>
      </c>
      <c r="B27" s="2" t="s">
        <v>20</v>
      </c>
      <c r="C27" s="2" t="s">
        <v>15</v>
      </c>
      <c r="D27" s="2" t="s">
        <v>16</v>
      </c>
      <c r="E27" s="4" t="s">
        <v>62</v>
      </c>
      <c r="F27" s="2">
        <v>2</v>
      </c>
      <c r="G27" s="2">
        <v>7</v>
      </c>
      <c r="H27" s="23" t="s">
        <v>150</v>
      </c>
      <c r="I27" s="2">
        <v>2732</v>
      </c>
      <c r="J27" s="2">
        <v>979010</v>
      </c>
      <c r="K27" s="2" t="s">
        <v>21</v>
      </c>
      <c r="L27" s="2">
        <v>25.5</v>
      </c>
      <c r="M27" s="2">
        <v>0.32900000000000001</v>
      </c>
    </row>
    <row r="28" spans="1:13" ht="13" customHeight="1" x14ac:dyDescent="0.3">
      <c r="A28" s="2" t="s">
        <v>13</v>
      </c>
      <c r="B28" s="2" t="s">
        <v>20</v>
      </c>
      <c r="C28" s="2" t="s">
        <v>15</v>
      </c>
      <c r="D28" s="2" t="s">
        <v>16</v>
      </c>
      <c r="E28" s="4" t="s">
        <v>66</v>
      </c>
      <c r="F28" s="2">
        <v>0</v>
      </c>
      <c r="G28" s="2">
        <v>4</v>
      </c>
      <c r="H28" s="23" t="s">
        <v>151</v>
      </c>
      <c r="I28" s="2">
        <v>5812</v>
      </c>
      <c r="J28" s="2">
        <v>979010</v>
      </c>
      <c r="K28" s="2" t="s">
        <v>21</v>
      </c>
      <c r="L28" s="2">
        <v>25.5</v>
      </c>
      <c r="M28" s="2">
        <v>0.32900000000000001</v>
      </c>
    </row>
    <row r="29" spans="1:13" ht="13" customHeight="1" x14ac:dyDescent="0.3">
      <c r="A29" s="2" t="s">
        <v>13</v>
      </c>
      <c r="B29" s="2" t="s">
        <v>20</v>
      </c>
      <c r="C29" s="2" t="s">
        <v>15</v>
      </c>
      <c r="D29" s="2" t="s">
        <v>16</v>
      </c>
      <c r="E29" s="4" t="s">
        <v>72</v>
      </c>
      <c r="F29" s="2">
        <v>0</v>
      </c>
      <c r="G29" s="2">
        <v>0</v>
      </c>
      <c r="H29" s="23" t="s">
        <v>152</v>
      </c>
      <c r="I29" s="2">
        <v>7726</v>
      </c>
      <c r="J29" s="2">
        <v>979010</v>
      </c>
      <c r="K29" s="2" t="s">
        <v>21</v>
      </c>
      <c r="L29" s="2">
        <v>25.5</v>
      </c>
      <c r="M29" s="2">
        <v>0.32900000000000001</v>
      </c>
    </row>
    <row r="30" spans="1:13" s="2" customFormat="1" ht="13" customHeight="1" x14ac:dyDescent="0.3">
      <c r="A30" s="2" t="s">
        <v>13</v>
      </c>
      <c r="B30" s="3" t="s">
        <v>20</v>
      </c>
      <c r="C30" s="2" t="s">
        <v>18</v>
      </c>
      <c r="D30" s="2" t="s">
        <v>19</v>
      </c>
      <c r="E30" s="4" t="s">
        <v>74</v>
      </c>
      <c r="F30" s="3">
        <v>0</v>
      </c>
      <c r="G30" s="3">
        <v>0</v>
      </c>
      <c r="H30" s="23" t="s">
        <v>153</v>
      </c>
      <c r="I30" s="3">
        <v>4894</v>
      </c>
      <c r="J30" s="2">
        <v>229542</v>
      </c>
      <c r="K30" s="2" t="s">
        <v>21</v>
      </c>
      <c r="L30" s="2">
        <v>25.5</v>
      </c>
      <c r="M30" s="2">
        <v>0.32900000000000001</v>
      </c>
    </row>
    <row r="31" spans="1:13" ht="13" customHeight="1" x14ac:dyDescent="0.3">
      <c r="A31" s="2" t="s">
        <v>13</v>
      </c>
      <c r="B31" s="3" t="s">
        <v>20</v>
      </c>
      <c r="C31" s="2" t="s">
        <v>15</v>
      </c>
      <c r="D31" s="2" t="s">
        <v>16</v>
      </c>
      <c r="E31" s="4" t="s">
        <v>74</v>
      </c>
      <c r="F31" s="3">
        <v>0</v>
      </c>
      <c r="G31" s="3">
        <v>0</v>
      </c>
      <c r="H31" s="23" t="s">
        <v>153</v>
      </c>
      <c r="I31" s="3">
        <v>4894</v>
      </c>
      <c r="J31" s="2">
        <v>979010</v>
      </c>
      <c r="K31" s="2" t="s">
        <v>21</v>
      </c>
      <c r="L31" s="2">
        <v>25.5</v>
      </c>
      <c r="M31" s="2">
        <v>0.32900000000000001</v>
      </c>
    </row>
    <row r="32" spans="1:13" ht="13" customHeight="1" x14ac:dyDescent="0.3">
      <c r="A32" s="2" t="s">
        <v>13</v>
      </c>
      <c r="B32" s="2" t="s">
        <v>22</v>
      </c>
      <c r="C32" s="2" t="s">
        <v>15</v>
      </c>
      <c r="D32" s="2" t="s">
        <v>16</v>
      </c>
      <c r="E32" s="4" t="s">
        <v>40</v>
      </c>
      <c r="F32" s="2">
        <v>0</v>
      </c>
      <c r="G32" s="2">
        <v>0</v>
      </c>
      <c r="H32" s="23" t="s">
        <v>184</v>
      </c>
      <c r="I32" s="2">
        <v>951</v>
      </c>
      <c r="J32" s="2">
        <v>22391</v>
      </c>
      <c r="K32" s="2" t="s">
        <v>23</v>
      </c>
      <c r="L32" s="2">
        <v>12</v>
      </c>
      <c r="M32" s="2">
        <v>0.47199999999999998</v>
      </c>
    </row>
    <row r="33" spans="1:13" ht="13" customHeight="1" x14ac:dyDescent="0.3">
      <c r="A33" s="2" t="s">
        <v>13</v>
      </c>
      <c r="B33" s="2" t="s">
        <v>22</v>
      </c>
      <c r="C33" s="2" t="s">
        <v>15</v>
      </c>
      <c r="D33" s="2" t="s">
        <v>16</v>
      </c>
      <c r="E33" s="4" t="s">
        <v>42</v>
      </c>
      <c r="F33" s="2">
        <v>0</v>
      </c>
      <c r="G33" s="2">
        <v>0</v>
      </c>
      <c r="H33" s="23" t="s">
        <v>154</v>
      </c>
      <c r="I33" s="2">
        <v>1072</v>
      </c>
      <c r="J33" s="2">
        <v>22391</v>
      </c>
      <c r="K33" s="2" t="s">
        <v>23</v>
      </c>
      <c r="L33" s="2">
        <v>12</v>
      </c>
      <c r="M33" s="2">
        <v>0.47199999999999998</v>
      </c>
    </row>
    <row r="34" spans="1:13" ht="13" customHeight="1" x14ac:dyDescent="0.3">
      <c r="A34" s="2" t="s">
        <v>13</v>
      </c>
      <c r="B34" s="2" t="s">
        <v>22</v>
      </c>
      <c r="C34" s="2" t="s">
        <v>15</v>
      </c>
      <c r="D34" s="2" t="s">
        <v>16</v>
      </c>
      <c r="E34" s="4" t="s">
        <v>45</v>
      </c>
      <c r="F34" s="2">
        <v>0</v>
      </c>
      <c r="G34" s="2">
        <v>0</v>
      </c>
      <c r="H34" s="23" t="s">
        <v>155</v>
      </c>
      <c r="I34" s="2">
        <v>1223</v>
      </c>
      <c r="J34" s="2">
        <v>22391</v>
      </c>
      <c r="K34" s="2" t="s">
        <v>23</v>
      </c>
      <c r="L34" s="2">
        <v>12</v>
      </c>
      <c r="M34" s="2">
        <v>0.47199999999999998</v>
      </c>
    </row>
    <row r="35" spans="1:13" ht="13" customHeight="1" x14ac:dyDescent="0.3">
      <c r="A35" s="2" t="s">
        <v>13</v>
      </c>
      <c r="B35" s="2" t="s">
        <v>22</v>
      </c>
      <c r="C35" s="2" t="s">
        <v>15</v>
      </c>
      <c r="D35" s="2" t="s">
        <v>16</v>
      </c>
      <c r="E35" s="4" t="s">
        <v>51</v>
      </c>
      <c r="F35" s="2">
        <v>0</v>
      </c>
      <c r="G35" s="2">
        <v>0</v>
      </c>
      <c r="H35" s="23" t="s">
        <v>156</v>
      </c>
      <c r="I35" s="2">
        <v>1315</v>
      </c>
      <c r="J35" s="2">
        <v>22391</v>
      </c>
      <c r="K35" s="2" t="s">
        <v>23</v>
      </c>
      <c r="L35" s="2">
        <v>12</v>
      </c>
      <c r="M35" s="2">
        <v>0.47199999999999998</v>
      </c>
    </row>
    <row r="36" spans="1:13" ht="13" customHeight="1" x14ac:dyDescent="0.3">
      <c r="A36" s="2" t="s">
        <v>13</v>
      </c>
      <c r="B36" s="2" t="s">
        <v>22</v>
      </c>
      <c r="C36" s="2" t="s">
        <v>15</v>
      </c>
      <c r="D36" s="2" t="s">
        <v>16</v>
      </c>
      <c r="E36" s="4" t="s">
        <v>55</v>
      </c>
      <c r="F36" s="2">
        <v>1</v>
      </c>
      <c r="G36" s="2">
        <v>1</v>
      </c>
      <c r="H36" s="23" t="s">
        <v>155</v>
      </c>
      <c r="I36" s="2">
        <v>2816</v>
      </c>
      <c r="J36" s="2">
        <v>22391</v>
      </c>
      <c r="K36" s="2" t="s">
        <v>23</v>
      </c>
      <c r="L36" s="2">
        <v>12</v>
      </c>
      <c r="M36" s="2">
        <v>0.47199999999999998</v>
      </c>
    </row>
    <row r="37" spans="1:13" ht="13" customHeight="1" x14ac:dyDescent="0.3">
      <c r="A37" s="2" t="s">
        <v>13</v>
      </c>
      <c r="B37" s="2" t="s">
        <v>22</v>
      </c>
      <c r="C37" s="2" t="s">
        <v>15</v>
      </c>
      <c r="D37" s="2" t="s">
        <v>16</v>
      </c>
      <c r="E37" s="4" t="s">
        <v>59</v>
      </c>
      <c r="F37" s="2">
        <v>0</v>
      </c>
      <c r="G37" s="2">
        <v>1</v>
      </c>
      <c r="H37" s="23" t="s">
        <v>157</v>
      </c>
      <c r="I37" s="2">
        <v>3176</v>
      </c>
      <c r="J37" s="2">
        <v>22391</v>
      </c>
      <c r="K37" s="2" t="s">
        <v>23</v>
      </c>
      <c r="L37" s="2">
        <v>12</v>
      </c>
      <c r="M37" s="2">
        <v>0.47199999999999998</v>
      </c>
    </row>
    <row r="38" spans="1:13" ht="13" customHeight="1" x14ac:dyDescent="0.3">
      <c r="A38" s="2" t="s">
        <v>13</v>
      </c>
      <c r="B38" s="2" t="s">
        <v>22</v>
      </c>
      <c r="C38" s="2" t="s">
        <v>15</v>
      </c>
      <c r="D38" s="2" t="s">
        <v>16</v>
      </c>
      <c r="E38" s="4" t="s">
        <v>63</v>
      </c>
      <c r="F38" s="2">
        <v>0</v>
      </c>
      <c r="G38" s="2">
        <v>1</v>
      </c>
      <c r="H38" s="23" t="s">
        <v>158</v>
      </c>
      <c r="I38" s="2">
        <v>2943</v>
      </c>
      <c r="J38" s="2">
        <v>22391</v>
      </c>
      <c r="K38" s="2" t="s">
        <v>23</v>
      </c>
      <c r="L38" s="2">
        <v>12</v>
      </c>
      <c r="M38" s="2">
        <v>0.47199999999999998</v>
      </c>
    </row>
    <row r="39" spans="1:13" ht="13" customHeight="1" x14ac:dyDescent="0.3">
      <c r="A39" s="2" t="s">
        <v>13</v>
      </c>
      <c r="B39" s="2" t="s">
        <v>22</v>
      </c>
      <c r="C39" s="2" t="s">
        <v>15</v>
      </c>
      <c r="D39" s="2" t="s">
        <v>16</v>
      </c>
      <c r="E39" s="4" t="s">
        <v>67</v>
      </c>
      <c r="F39" s="2">
        <v>0</v>
      </c>
      <c r="G39" s="2">
        <v>1</v>
      </c>
      <c r="H39" s="23" t="s">
        <v>159</v>
      </c>
      <c r="I39" s="2">
        <v>5607</v>
      </c>
      <c r="J39" s="2">
        <v>22391</v>
      </c>
      <c r="K39" s="2" t="s">
        <v>23</v>
      </c>
      <c r="L39" s="2">
        <v>12</v>
      </c>
      <c r="M39" s="2">
        <v>0.47199999999999998</v>
      </c>
    </row>
    <row r="40" spans="1:13" ht="13" customHeight="1" x14ac:dyDescent="0.3">
      <c r="A40" s="2" t="s">
        <v>13</v>
      </c>
      <c r="B40" s="2" t="s">
        <v>22</v>
      </c>
      <c r="C40" s="2" t="s">
        <v>15</v>
      </c>
      <c r="D40" s="2" t="s">
        <v>16</v>
      </c>
      <c r="E40" s="4" t="s">
        <v>73</v>
      </c>
      <c r="F40" s="2">
        <v>0</v>
      </c>
      <c r="G40" s="2">
        <v>1</v>
      </c>
      <c r="H40" s="23" t="s">
        <v>154</v>
      </c>
      <c r="I40" s="2">
        <v>5799</v>
      </c>
      <c r="J40" s="2">
        <v>22391</v>
      </c>
      <c r="K40" s="2" t="s">
        <v>23</v>
      </c>
      <c r="L40" s="2">
        <v>12</v>
      </c>
      <c r="M40" s="2">
        <v>0.47199999999999998</v>
      </c>
    </row>
    <row r="41" spans="1:13" ht="13" customHeight="1" x14ac:dyDescent="0.3">
      <c r="A41" s="2" t="s">
        <v>13</v>
      </c>
      <c r="B41" s="2" t="s">
        <v>24</v>
      </c>
      <c r="C41" s="2" t="s">
        <v>15</v>
      </c>
      <c r="D41" s="2" t="s">
        <v>16</v>
      </c>
      <c r="E41" s="4" t="s">
        <v>41</v>
      </c>
      <c r="F41" s="2">
        <v>0</v>
      </c>
      <c r="G41" s="2">
        <v>0</v>
      </c>
      <c r="H41" s="23" t="s">
        <v>185</v>
      </c>
      <c r="I41" s="2">
        <v>1014</v>
      </c>
      <c r="J41" s="2">
        <v>241992</v>
      </c>
      <c r="K41" s="2" t="s">
        <v>25</v>
      </c>
      <c r="L41" s="2">
        <v>27</v>
      </c>
      <c r="M41" s="2">
        <v>0.378</v>
      </c>
    </row>
    <row r="42" spans="1:13" ht="13" customHeight="1" x14ac:dyDescent="0.3">
      <c r="A42" s="2" t="s">
        <v>13</v>
      </c>
      <c r="B42" s="2" t="s">
        <v>24</v>
      </c>
      <c r="C42" s="2" t="s">
        <v>15</v>
      </c>
      <c r="D42" s="2" t="s">
        <v>16</v>
      </c>
      <c r="E42" s="4" t="s">
        <v>42</v>
      </c>
      <c r="F42" s="2">
        <v>0</v>
      </c>
      <c r="G42" s="2">
        <v>0</v>
      </c>
      <c r="H42" s="23" t="s">
        <v>160</v>
      </c>
      <c r="I42" s="2">
        <v>1072</v>
      </c>
      <c r="J42" s="2">
        <v>241992</v>
      </c>
      <c r="K42" s="2" t="s">
        <v>25</v>
      </c>
      <c r="L42" s="2">
        <v>27</v>
      </c>
      <c r="M42" s="2">
        <v>0.378</v>
      </c>
    </row>
    <row r="43" spans="1:13" ht="13" customHeight="1" x14ac:dyDescent="0.3">
      <c r="A43" s="2" t="s">
        <v>13</v>
      </c>
      <c r="B43" s="2" t="s">
        <v>24</v>
      </c>
      <c r="C43" s="2" t="s">
        <v>15</v>
      </c>
      <c r="D43" s="2" t="s">
        <v>16</v>
      </c>
      <c r="E43" s="4" t="s">
        <v>45</v>
      </c>
      <c r="F43" s="2">
        <v>0</v>
      </c>
      <c r="G43" s="2">
        <v>0</v>
      </c>
      <c r="H43" s="23" t="s">
        <v>161</v>
      </c>
      <c r="I43" s="2">
        <v>1223</v>
      </c>
      <c r="J43" s="2">
        <v>241992</v>
      </c>
      <c r="K43" s="2" t="s">
        <v>25</v>
      </c>
      <c r="L43" s="2">
        <v>27</v>
      </c>
      <c r="M43" s="2">
        <v>0.378</v>
      </c>
    </row>
    <row r="44" spans="1:13" ht="13" customHeight="1" x14ac:dyDescent="0.3">
      <c r="A44" s="2" t="s">
        <v>13</v>
      </c>
      <c r="B44" s="2" t="s">
        <v>24</v>
      </c>
      <c r="C44" s="2" t="s">
        <v>15</v>
      </c>
      <c r="D44" s="2" t="s">
        <v>16</v>
      </c>
      <c r="E44" s="4" t="s">
        <v>51</v>
      </c>
      <c r="F44" s="2">
        <v>0</v>
      </c>
      <c r="G44" s="2">
        <v>0</v>
      </c>
      <c r="H44" s="23" t="s">
        <v>161</v>
      </c>
      <c r="I44" s="2">
        <v>1315</v>
      </c>
      <c r="J44" s="2">
        <v>241992</v>
      </c>
      <c r="K44" s="2" t="s">
        <v>25</v>
      </c>
      <c r="L44" s="2">
        <v>27</v>
      </c>
      <c r="M44" s="2">
        <v>0.378</v>
      </c>
    </row>
    <row r="45" spans="1:13" ht="13" customHeight="1" x14ac:dyDescent="0.3">
      <c r="A45" s="2" t="s">
        <v>13</v>
      </c>
      <c r="B45" s="2" t="s">
        <v>24</v>
      </c>
      <c r="C45" s="2" t="s">
        <v>15</v>
      </c>
      <c r="D45" s="2" t="s">
        <v>16</v>
      </c>
      <c r="E45" s="4" t="s">
        <v>55</v>
      </c>
      <c r="F45" s="2">
        <v>1</v>
      </c>
      <c r="G45" s="2">
        <v>1</v>
      </c>
      <c r="H45" s="23" t="s">
        <v>162</v>
      </c>
      <c r="I45" s="2">
        <v>2816</v>
      </c>
      <c r="J45" s="2">
        <v>241992</v>
      </c>
      <c r="K45" s="2" t="s">
        <v>25</v>
      </c>
      <c r="L45" s="2">
        <v>27</v>
      </c>
      <c r="M45" s="2">
        <v>0.378</v>
      </c>
    </row>
    <row r="46" spans="1:13" ht="13" customHeight="1" x14ac:dyDescent="0.3">
      <c r="A46" s="2" t="s">
        <v>13</v>
      </c>
      <c r="B46" s="2" t="s">
        <v>24</v>
      </c>
      <c r="C46" s="2" t="s">
        <v>15</v>
      </c>
      <c r="D46" s="2" t="s">
        <v>16</v>
      </c>
      <c r="E46" s="4" t="s">
        <v>59</v>
      </c>
      <c r="F46" s="2">
        <v>1</v>
      </c>
      <c r="G46" s="2">
        <v>2</v>
      </c>
      <c r="H46" s="23" t="s">
        <v>163</v>
      </c>
      <c r="I46" s="2">
        <v>3176</v>
      </c>
      <c r="J46" s="2">
        <v>241992</v>
      </c>
      <c r="K46" s="2" t="s">
        <v>25</v>
      </c>
      <c r="L46" s="2">
        <v>27</v>
      </c>
      <c r="M46" s="2">
        <v>0.378</v>
      </c>
    </row>
    <row r="47" spans="1:13" ht="13" customHeight="1" x14ac:dyDescent="0.3">
      <c r="A47" s="2" t="s">
        <v>13</v>
      </c>
      <c r="B47" s="2" t="s">
        <v>24</v>
      </c>
      <c r="C47" s="2" t="s">
        <v>15</v>
      </c>
      <c r="D47" s="2" t="s">
        <v>16</v>
      </c>
      <c r="E47" s="4" t="s">
        <v>63</v>
      </c>
      <c r="F47" s="2">
        <v>0</v>
      </c>
      <c r="G47" s="2">
        <v>2</v>
      </c>
      <c r="H47" s="23" t="s">
        <v>163</v>
      </c>
      <c r="I47" s="2">
        <v>2943</v>
      </c>
      <c r="J47" s="2">
        <v>241992</v>
      </c>
      <c r="K47" s="2" t="s">
        <v>25</v>
      </c>
      <c r="L47" s="2">
        <v>27</v>
      </c>
      <c r="M47" s="2">
        <v>0.378</v>
      </c>
    </row>
    <row r="48" spans="1:13" ht="13" customHeight="1" x14ac:dyDescent="0.3">
      <c r="A48" s="2" t="s">
        <v>13</v>
      </c>
      <c r="B48" s="2" t="s">
        <v>24</v>
      </c>
      <c r="C48" s="2" t="s">
        <v>15</v>
      </c>
      <c r="D48" s="2" t="s">
        <v>16</v>
      </c>
      <c r="E48" s="4" t="s">
        <v>67</v>
      </c>
      <c r="F48" s="2">
        <v>0</v>
      </c>
      <c r="G48" s="2">
        <v>2</v>
      </c>
      <c r="H48" s="23" t="s">
        <v>164</v>
      </c>
      <c r="I48" s="2">
        <v>5607</v>
      </c>
      <c r="J48" s="2">
        <v>241992</v>
      </c>
      <c r="K48" s="2" t="s">
        <v>25</v>
      </c>
      <c r="L48" s="2">
        <v>27</v>
      </c>
      <c r="M48" s="2">
        <v>0.378</v>
      </c>
    </row>
    <row r="49" spans="1:13" ht="13" customHeight="1" x14ac:dyDescent="0.3">
      <c r="A49" s="2" t="s">
        <v>13</v>
      </c>
      <c r="B49" s="2" t="s">
        <v>24</v>
      </c>
      <c r="C49" s="2" t="s">
        <v>15</v>
      </c>
      <c r="D49" s="2" t="s">
        <v>16</v>
      </c>
      <c r="E49" s="4" t="s">
        <v>75</v>
      </c>
      <c r="F49" s="2">
        <v>0</v>
      </c>
      <c r="G49" s="2">
        <v>0</v>
      </c>
      <c r="H49" s="23" t="s">
        <v>162</v>
      </c>
      <c r="I49" s="2">
        <v>12389</v>
      </c>
      <c r="J49" s="2">
        <v>241992</v>
      </c>
      <c r="K49" s="2" t="s">
        <v>25</v>
      </c>
      <c r="L49" s="2">
        <v>27</v>
      </c>
      <c r="M49" s="2">
        <v>0.378</v>
      </c>
    </row>
    <row r="50" spans="1:13" ht="13" customHeight="1" x14ac:dyDescent="0.3">
      <c r="A50" s="2" t="s">
        <v>13</v>
      </c>
      <c r="B50" s="2" t="s">
        <v>24</v>
      </c>
      <c r="C50" s="2" t="s">
        <v>18</v>
      </c>
      <c r="D50" s="2" t="s">
        <v>19</v>
      </c>
      <c r="E50" s="4" t="s">
        <v>75</v>
      </c>
      <c r="F50" s="2">
        <v>0</v>
      </c>
      <c r="G50" s="2">
        <v>0</v>
      </c>
      <c r="H50" s="23" t="s">
        <v>162</v>
      </c>
      <c r="I50" s="2">
        <v>4433</v>
      </c>
      <c r="J50" s="2">
        <v>43167</v>
      </c>
      <c r="K50" s="2" t="s">
        <v>25</v>
      </c>
      <c r="L50" s="2">
        <v>27</v>
      </c>
      <c r="M50" s="2">
        <v>0.378</v>
      </c>
    </row>
    <row r="51" spans="1:13" ht="13" customHeight="1" x14ac:dyDescent="0.3">
      <c r="A51" s="2" t="s">
        <v>13</v>
      </c>
      <c r="B51" s="2" t="s">
        <v>26</v>
      </c>
      <c r="C51" s="2" t="s">
        <v>18</v>
      </c>
      <c r="D51" s="2" t="s">
        <v>19</v>
      </c>
      <c r="E51" s="4" t="s">
        <v>75</v>
      </c>
      <c r="F51" s="2">
        <v>0</v>
      </c>
      <c r="G51" s="2">
        <v>0</v>
      </c>
      <c r="H51" s="23" t="s">
        <v>186</v>
      </c>
      <c r="I51" s="2">
        <v>5816</v>
      </c>
      <c r="J51" s="2">
        <v>24520</v>
      </c>
      <c r="K51" s="2" t="s">
        <v>27</v>
      </c>
      <c r="L51" s="2">
        <v>22.5</v>
      </c>
      <c r="M51" s="2">
        <v>0.32300000000000001</v>
      </c>
    </row>
    <row r="52" spans="1:13" ht="13" customHeight="1" x14ac:dyDescent="0.3">
      <c r="A52" s="2" t="s">
        <v>13</v>
      </c>
      <c r="B52" s="2" t="s">
        <v>28</v>
      </c>
      <c r="C52" s="2" t="s">
        <v>18</v>
      </c>
      <c r="D52" s="2" t="s">
        <v>19</v>
      </c>
      <c r="E52" s="4" t="s">
        <v>75</v>
      </c>
      <c r="F52" s="2">
        <v>0</v>
      </c>
      <c r="G52" s="2">
        <v>0</v>
      </c>
      <c r="H52" s="23" t="s">
        <v>165</v>
      </c>
      <c r="I52" s="2">
        <v>5816</v>
      </c>
      <c r="J52" s="2">
        <v>12188</v>
      </c>
      <c r="K52" s="2" t="s">
        <v>27</v>
      </c>
      <c r="L52" s="2">
        <v>22.5</v>
      </c>
      <c r="M52" s="2">
        <v>0.32300000000000001</v>
      </c>
    </row>
    <row r="53" spans="1:13" ht="13" customHeight="1" x14ac:dyDescent="0.3">
      <c r="A53" s="2" t="s">
        <v>13</v>
      </c>
      <c r="B53" s="2" t="s">
        <v>29</v>
      </c>
      <c r="C53" s="2" t="s">
        <v>18</v>
      </c>
      <c r="D53" s="2" t="s">
        <v>19</v>
      </c>
      <c r="E53" s="4" t="s">
        <v>76</v>
      </c>
      <c r="F53" s="2">
        <v>0</v>
      </c>
      <c r="G53" s="2">
        <v>0</v>
      </c>
      <c r="H53" s="23" t="s">
        <v>138</v>
      </c>
      <c r="I53" s="2">
        <v>5810</v>
      </c>
      <c r="J53" s="2">
        <v>44792</v>
      </c>
      <c r="K53" s="2" t="s">
        <v>27</v>
      </c>
      <c r="L53" s="2">
        <v>22.5</v>
      </c>
      <c r="M53" s="2">
        <v>0.38800000000000001</v>
      </c>
    </row>
    <row r="54" spans="1:13" ht="13" customHeight="1" x14ac:dyDescent="0.3">
      <c r="A54" s="2" t="s">
        <v>13</v>
      </c>
      <c r="B54" s="2" t="s">
        <v>30</v>
      </c>
      <c r="C54" s="2" t="s">
        <v>15</v>
      </c>
      <c r="D54" s="2" t="s">
        <v>16</v>
      </c>
      <c r="E54" s="4" t="s">
        <v>41</v>
      </c>
      <c r="F54" s="2">
        <v>0</v>
      </c>
      <c r="G54" s="2">
        <v>0</v>
      </c>
      <c r="H54" s="23" t="s">
        <v>138</v>
      </c>
      <c r="I54" s="2">
        <v>1637</v>
      </c>
      <c r="J54" s="2">
        <v>633704</v>
      </c>
      <c r="K54" s="2" t="s">
        <v>17</v>
      </c>
      <c r="L54" s="2">
        <v>25.5</v>
      </c>
      <c r="M54" s="25">
        <v>0.43</v>
      </c>
    </row>
    <row r="55" spans="1:13" ht="13" customHeight="1" x14ac:dyDescent="0.3">
      <c r="A55" s="2" t="s">
        <v>13</v>
      </c>
      <c r="B55" s="2" t="s">
        <v>30</v>
      </c>
      <c r="C55" s="2" t="s">
        <v>15</v>
      </c>
      <c r="D55" s="2" t="s">
        <v>16</v>
      </c>
      <c r="E55" s="4" t="s">
        <v>42</v>
      </c>
      <c r="F55" s="2">
        <v>0</v>
      </c>
      <c r="G55" s="2">
        <v>0</v>
      </c>
      <c r="H55" s="23" t="s">
        <v>166</v>
      </c>
      <c r="I55" s="2">
        <v>1769</v>
      </c>
      <c r="J55" s="2">
        <v>633704</v>
      </c>
      <c r="K55" s="2" t="s">
        <v>17</v>
      </c>
      <c r="L55" s="2">
        <v>25.5</v>
      </c>
      <c r="M55" s="25">
        <v>0.43</v>
      </c>
    </row>
    <row r="56" spans="1:13" ht="13" customHeight="1" x14ac:dyDescent="0.3">
      <c r="A56" s="2" t="s">
        <v>13</v>
      </c>
      <c r="B56" s="2" t="s">
        <v>30</v>
      </c>
      <c r="C56" s="2" t="s">
        <v>15</v>
      </c>
      <c r="D56" s="2" t="s">
        <v>16</v>
      </c>
      <c r="E56" s="4" t="s">
        <v>45</v>
      </c>
      <c r="F56" s="2">
        <v>0</v>
      </c>
      <c r="G56" s="2">
        <v>0</v>
      </c>
      <c r="H56" s="23" t="s">
        <v>166</v>
      </c>
      <c r="I56" s="2">
        <v>1972</v>
      </c>
      <c r="J56" s="2">
        <v>633704</v>
      </c>
      <c r="K56" s="2" t="s">
        <v>17</v>
      </c>
      <c r="L56" s="2">
        <v>25.5</v>
      </c>
      <c r="M56" s="25">
        <v>0.43</v>
      </c>
    </row>
    <row r="57" spans="1:13" ht="13" customHeight="1" x14ac:dyDescent="0.3">
      <c r="A57" s="2" t="s">
        <v>13</v>
      </c>
      <c r="B57" s="2" t="s">
        <v>30</v>
      </c>
      <c r="C57" s="2" t="s">
        <v>15</v>
      </c>
      <c r="D57" s="2" t="s">
        <v>16</v>
      </c>
      <c r="E57" s="4" t="s">
        <v>51</v>
      </c>
      <c r="F57" s="2">
        <v>0</v>
      </c>
      <c r="G57" s="2">
        <v>0</v>
      </c>
      <c r="H57" s="23" t="s">
        <v>167</v>
      </c>
      <c r="I57" s="2">
        <v>2066</v>
      </c>
      <c r="J57" s="2">
        <v>633704</v>
      </c>
      <c r="K57" s="2" t="s">
        <v>17</v>
      </c>
      <c r="L57" s="2">
        <v>25.5</v>
      </c>
      <c r="M57" s="25">
        <v>0.43</v>
      </c>
    </row>
    <row r="58" spans="1:13" ht="13" customHeight="1" x14ac:dyDescent="0.3">
      <c r="A58" s="2" t="s">
        <v>13</v>
      </c>
      <c r="B58" s="2" t="s">
        <v>30</v>
      </c>
      <c r="C58" s="2" t="s">
        <v>15</v>
      </c>
      <c r="D58" s="2" t="s">
        <v>16</v>
      </c>
      <c r="E58" s="4" t="s">
        <v>55</v>
      </c>
      <c r="F58" s="2">
        <v>0</v>
      </c>
      <c r="G58" s="2">
        <v>0</v>
      </c>
      <c r="H58" s="23" t="s">
        <v>141</v>
      </c>
      <c r="I58" s="2">
        <v>4162</v>
      </c>
      <c r="J58" s="2">
        <v>633704</v>
      </c>
      <c r="K58" s="2" t="s">
        <v>17</v>
      </c>
      <c r="L58" s="2">
        <v>25.5</v>
      </c>
      <c r="M58" s="25">
        <v>0.43</v>
      </c>
    </row>
    <row r="59" spans="1:13" ht="13" customHeight="1" x14ac:dyDescent="0.3">
      <c r="A59" s="2" t="s">
        <v>13</v>
      </c>
      <c r="B59" s="2" t="s">
        <v>30</v>
      </c>
      <c r="C59" s="2" t="s">
        <v>15</v>
      </c>
      <c r="D59" s="2" t="s">
        <v>16</v>
      </c>
      <c r="E59" s="4" t="s">
        <v>59</v>
      </c>
      <c r="F59" s="2">
        <v>0</v>
      </c>
      <c r="G59" s="2">
        <v>0</v>
      </c>
      <c r="H59" s="23" t="s">
        <v>168</v>
      </c>
      <c r="I59" s="2">
        <v>4416</v>
      </c>
      <c r="J59" s="2">
        <v>633704</v>
      </c>
      <c r="K59" s="2" t="s">
        <v>17</v>
      </c>
      <c r="L59" s="2">
        <v>25.5</v>
      </c>
      <c r="M59" s="25">
        <v>0.43</v>
      </c>
    </row>
    <row r="60" spans="1:13" ht="13" customHeight="1" x14ac:dyDescent="0.3">
      <c r="A60" s="2" t="s">
        <v>13</v>
      </c>
      <c r="B60" s="2" t="s">
        <v>30</v>
      </c>
      <c r="C60" s="2" t="s">
        <v>15</v>
      </c>
      <c r="D60" s="2" t="s">
        <v>16</v>
      </c>
      <c r="E60" s="4" t="s">
        <v>63</v>
      </c>
      <c r="F60" s="2">
        <v>0</v>
      </c>
      <c r="G60" s="2">
        <v>0</v>
      </c>
      <c r="H60" s="23" t="s">
        <v>168</v>
      </c>
      <c r="I60" s="2">
        <v>4015</v>
      </c>
      <c r="J60" s="2">
        <v>633704</v>
      </c>
      <c r="K60" s="2" t="s">
        <v>17</v>
      </c>
      <c r="L60" s="2">
        <v>25.5</v>
      </c>
      <c r="M60" s="25">
        <v>0.43</v>
      </c>
    </row>
    <row r="61" spans="1:13" ht="13" customHeight="1" x14ac:dyDescent="0.3">
      <c r="A61" s="2" t="s">
        <v>13</v>
      </c>
      <c r="B61" s="2" t="s">
        <v>30</v>
      </c>
      <c r="C61" s="2" t="s">
        <v>15</v>
      </c>
      <c r="D61" s="2" t="s">
        <v>16</v>
      </c>
      <c r="E61" s="4" t="s">
        <v>67</v>
      </c>
      <c r="F61" s="2">
        <v>0</v>
      </c>
      <c r="G61" s="2">
        <v>0</v>
      </c>
      <c r="H61" s="23" t="s">
        <v>169</v>
      </c>
      <c r="I61" s="2">
        <v>7639</v>
      </c>
      <c r="J61" s="2">
        <v>633704</v>
      </c>
      <c r="K61" s="2" t="s">
        <v>17</v>
      </c>
      <c r="L61" s="2">
        <v>25.5</v>
      </c>
      <c r="M61" s="25">
        <v>0.43</v>
      </c>
    </row>
    <row r="62" spans="1:13" ht="13" customHeight="1" x14ac:dyDescent="0.3">
      <c r="A62" s="2" t="s">
        <v>13</v>
      </c>
      <c r="B62" s="2" t="s">
        <v>30</v>
      </c>
      <c r="C62" s="2" t="s">
        <v>18</v>
      </c>
      <c r="D62" s="2" t="s">
        <v>19</v>
      </c>
      <c r="E62" s="4" t="s">
        <v>76</v>
      </c>
      <c r="F62" s="2">
        <v>0</v>
      </c>
      <c r="G62" s="2">
        <v>0</v>
      </c>
      <c r="H62" s="23" t="s">
        <v>170</v>
      </c>
      <c r="I62" s="2">
        <v>8076</v>
      </c>
      <c r="J62" s="2">
        <v>633704</v>
      </c>
      <c r="K62" s="2" t="s">
        <v>17</v>
      </c>
      <c r="L62" s="2">
        <v>25.5</v>
      </c>
      <c r="M62" s="25">
        <v>0.43</v>
      </c>
    </row>
    <row r="63" spans="1:13" ht="13" customHeight="1" x14ac:dyDescent="0.3">
      <c r="A63" s="2" t="s">
        <v>13</v>
      </c>
      <c r="B63" s="2" t="s">
        <v>30</v>
      </c>
      <c r="C63" s="2" t="s">
        <v>15</v>
      </c>
      <c r="D63" s="2" t="s">
        <v>16</v>
      </c>
      <c r="E63" s="4" t="s">
        <v>76</v>
      </c>
      <c r="F63" s="2">
        <v>0</v>
      </c>
      <c r="G63" s="2">
        <v>0</v>
      </c>
      <c r="H63" s="23" t="s">
        <v>170</v>
      </c>
      <c r="I63" s="2">
        <v>5810</v>
      </c>
      <c r="J63" s="2">
        <v>633704</v>
      </c>
      <c r="K63" s="2" t="s">
        <v>17</v>
      </c>
      <c r="L63" s="2">
        <v>25.5</v>
      </c>
      <c r="M63" s="25">
        <v>0.43</v>
      </c>
    </row>
    <row r="64" spans="1:13" ht="13" customHeight="1" x14ac:dyDescent="0.3">
      <c r="A64" s="2" t="s">
        <v>13</v>
      </c>
      <c r="B64" s="2" t="s">
        <v>31</v>
      </c>
      <c r="C64" s="2" t="s">
        <v>18</v>
      </c>
      <c r="D64" s="2" t="s">
        <v>19</v>
      </c>
      <c r="E64" s="4" t="s">
        <v>76</v>
      </c>
      <c r="F64" s="2">
        <v>0</v>
      </c>
      <c r="G64" s="2">
        <v>0</v>
      </c>
      <c r="H64" s="23" t="s">
        <v>171</v>
      </c>
      <c r="I64" s="2">
        <v>5810</v>
      </c>
      <c r="J64" s="2">
        <v>14437</v>
      </c>
      <c r="K64" s="2" t="s">
        <v>27</v>
      </c>
      <c r="L64" s="2">
        <v>22.5</v>
      </c>
      <c r="M64" s="25">
        <v>0.23499999999999999</v>
      </c>
    </row>
    <row r="65" spans="1:13" x14ac:dyDescent="0.3">
      <c r="A65" s="2" t="s">
        <v>32</v>
      </c>
      <c r="B65" s="2" t="s">
        <v>33</v>
      </c>
      <c r="C65" s="2" t="s">
        <v>15</v>
      </c>
      <c r="D65" s="2" t="s">
        <v>16</v>
      </c>
      <c r="E65" s="4" t="s">
        <v>40</v>
      </c>
      <c r="F65" s="2">
        <v>0</v>
      </c>
      <c r="G65" s="2">
        <v>0</v>
      </c>
      <c r="H65" s="23" t="s">
        <v>187</v>
      </c>
      <c r="I65" s="2">
        <v>113</v>
      </c>
      <c r="J65" s="22" t="s">
        <v>80</v>
      </c>
      <c r="K65" s="2" t="s">
        <v>23</v>
      </c>
      <c r="L65" s="2">
        <v>12</v>
      </c>
      <c r="M65" s="22" t="s">
        <v>106</v>
      </c>
    </row>
    <row r="66" spans="1:13" x14ac:dyDescent="0.3">
      <c r="A66" s="2" t="s">
        <v>32</v>
      </c>
      <c r="B66" s="2" t="s">
        <v>33</v>
      </c>
      <c r="C66" s="2" t="s">
        <v>15</v>
      </c>
      <c r="D66" s="2" t="s">
        <v>16</v>
      </c>
      <c r="E66" s="4" t="s">
        <v>42</v>
      </c>
      <c r="F66" s="2">
        <v>0</v>
      </c>
      <c r="G66" s="2">
        <v>0</v>
      </c>
      <c r="H66" s="23" t="s">
        <v>163</v>
      </c>
      <c r="I66" s="2">
        <v>155</v>
      </c>
      <c r="J66" s="22" t="s">
        <v>80</v>
      </c>
      <c r="K66" s="2" t="s">
        <v>23</v>
      </c>
      <c r="L66" s="2">
        <v>12</v>
      </c>
      <c r="M66" s="22" t="s">
        <v>106</v>
      </c>
    </row>
    <row r="67" spans="1:13" x14ac:dyDescent="0.3">
      <c r="A67" s="2" t="s">
        <v>32</v>
      </c>
      <c r="B67" s="2" t="s">
        <v>33</v>
      </c>
      <c r="C67" s="2" t="s">
        <v>15</v>
      </c>
      <c r="D67" s="2" t="s">
        <v>16</v>
      </c>
      <c r="E67" s="4" t="s">
        <v>45</v>
      </c>
      <c r="F67" s="2">
        <v>0</v>
      </c>
      <c r="G67" s="2">
        <v>0</v>
      </c>
      <c r="H67" s="23" t="s">
        <v>163</v>
      </c>
      <c r="I67" s="2">
        <v>174</v>
      </c>
      <c r="J67" s="22" t="s">
        <v>80</v>
      </c>
      <c r="K67" s="2" t="s">
        <v>23</v>
      </c>
      <c r="L67" s="2">
        <v>12</v>
      </c>
      <c r="M67" s="22" t="s">
        <v>106</v>
      </c>
    </row>
    <row r="68" spans="1:13" x14ac:dyDescent="0.3">
      <c r="A68" s="2" t="s">
        <v>32</v>
      </c>
      <c r="B68" s="2" t="s">
        <v>33</v>
      </c>
      <c r="C68" s="2" t="s">
        <v>15</v>
      </c>
      <c r="D68" s="2" t="s">
        <v>16</v>
      </c>
      <c r="E68" s="4" t="s">
        <v>51</v>
      </c>
      <c r="F68" s="2">
        <v>0</v>
      </c>
      <c r="G68" s="2">
        <v>0</v>
      </c>
      <c r="H68" s="23" t="s">
        <v>141</v>
      </c>
      <c r="I68" s="2">
        <v>177</v>
      </c>
      <c r="J68" s="22" t="s">
        <v>80</v>
      </c>
      <c r="K68" s="2" t="s">
        <v>23</v>
      </c>
      <c r="L68" s="2">
        <v>12</v>
      </c>
      <c r="M68" s="22" t="s">
        <v>106</v>
      </c>
    </row>
    <row r="69" spans="1:13" x14ac:dyDescent="0.3">
      <c r="A69" s="2" t="s">
        <v>32</v>
      </c>
      <c r="B69" s="2" t="s">
        <v>33</v>
      </c>
      <c r="C69" s="2" t="s">
        <v>15</v>
      </c>
      <c r="D69" s="2" t="s">
        <v>16</v>
      </c>
      <c r="E69" s="4" t="s">
        <v>55</v>
      </c>
      <c r="F69" s="2">
        <v>0</v>
      </c>
      <c r="G69" s="2">
        <v>0</v>
      </c>
      <c r="H69" s="23" t="s">
        <v>172</v>
      </c>
      <c r="I69" s="2">
        <v>391</v>
      </c>
      <c r="J69" s="22" t="s">
        <v>80</v>
      </c>
      <c r="K69" s="2" t="s">
        <v>23</v>
      </c>
      <c r="L69" s="2">
        <v>12</v>
      </c>
      <c r="M69" s="22" t="s">
        <v>106</v>
      </c>
    </row>
    <row r="70" spans="1:13" x14ac:dyDescent="0.3">
      <c r="A70" s="2" t="s">
        <v>32</v>
      </c>
      <c r="B70" s="2" t="s">
        <v>33</v>
      </c>
      <c r="C70" s="2" t="s">
        <v>15</v>
      </c>
      <c r="D70" s="2" t="s">
        <v>16</v>
      </c>
      <c r="E70" s="4" t="s">
        <v>59</v>
      </c>
      <c r="F70" s="2">
        <v>1</v>
      </c>
      <c r="G70" s="2">
        <v>1</v>
      </c>
      <c r="H70" s="23" t="s">
        <v>173</v>
      </c>
      <c r="I70" s="2">
        <v>312</v>
      </c>
      <c r="J70" s="22" t="s">
        <v>80</v>
      </c>
      <c r="K70" s="2" t="s">
        <v>23</v>
      </c>
      <c r="L70" s="2">
        <v>12</v>
      </c>
      <c r="M70" s="22" t="s">
        <v>106</v>
      </c>
    </row>
    <row r="71" spans="1:13" x14ac:dyDescent="0.3">
      <c r="A71" s="2" t="s">
        <v>32</v>
      </c>
      <c r="B71" s="2" t="s">
        <v>33</v>
      </c>
      <c r="C71" s="2" t="s">
        <v>15</v>
      </c>
      <c r="D71" s="2" t="s">
        <v>16</v>
      </c>
      <c r="E71" s="4" t="s">
        <v>63</v>
      </c>
      <c r="F71" s="2">
        <v>0</v>
      </c>
      <c r="G71" s="2">
        <v>1</v>
      </c>
      <c r="H71" s="23" t="s">
        <v>174</v>
      </c>
      <c r="I71" s="2">
        <v>321</v>
      </c>
      <c r="J71" s="22" t="s">
        <v>80</v>
      </c>
      <c r="K71" s="2" t="s">
        <v>23</v>
      </c>
      <c r="L71" s="2">
        <v>12</v>
      </c>
      <c r="M71" s="22" t="s">
        <v>106</v>
      </c>
    </row>
    <row r="72" spans="1:13" x14ac:dyDescent="0.3">
      <c r="A72" s="2" t="s">
        <v>32</v>
      </c>
      <c r="B72" s="2" t="s">
        <v>33</v>
      </c>
      <c r="C72" s="2" t="s">
        <v>15</v>
      </c>
      <c r="D72" s="2" t="s">
        <v>16</v>
      </c>
      <c r="E72" s="4" t="s">
        <v>67</v>
      </c>
      <c r="F72" s="2">
        <v>0</v>
      </c>
      <c r="G72" s="2">
        <v>1</v>
      </c>
      <c r="H72" s="23" t="s">
        <v>159</v>
      </c>
      <c r="I72" s="2">
        <v>431</v>
      </c>
      <c r="J72" s="22" t="s">
        <v>80</v>
      </c>
      <c r="K72" s="2" t="s">
        <v>23</v>
      </c>
      <c r="L72" s="2">
        <v>12</v>
      </c>
      <c r="M72" s="22" t="s">
        <v>106</v>
      </c>
    </row>
    <row r="73" spans="1:13" x14ac:dyDescent="0.3">
      <c r="A73" s="2" t="s">
        <v>32</v>
      </c>
      <c r="B73" s="2" t="s">
        <v>33</v>
      </c>
      <c r="C73" s="2" t="s">
        <v>15</v>
      </c>
      <c r="D73" s="2" t="s">
        <v>16</v>
      </c>
      <c r="E73" s="4" t="s">
        <v>71</v>
      </c>
      <c r="F73" s="2">
        <v>0</v>
      </c>
      <c r="G73" s="2">
        <v>0</v>
      </c>
      <c r="H73" s="23" t="s">
        <v>175</v>
      </c>
      <c r="I73" s="2">
        <v>515</v>
      </c>
      <c r="J73" s="22" t="s">
        <v>80</v>
      </c>
      <c r="K73" s="2" t="s">
        <v>23</v>
      </c>
      <c r="L73" s="2">
        <v>12</v>
      </c>
      <c r="M73" s="22" t="s">
        <v>106</v>
      </c>
    </row>
    <row r="74" spans="1:13" x14ac:dyDescent="0.3">
      <c r="A74" s="2" t="s">
        <v>32</v>
      </c>
      <c r="B74" s="2" t="s">
        <v>33</v>
      </c>
      <c r="C74" s="2" t="s">
        <v>15</v>
      </c>
      <c r="D74" s="2" t="s">
        <v>16</v>
      </c>
      <c r="E74" s="4" t="s">
        <v>73</v>
      </c>
      <c r="F74" s="2">
        <v>0</v>
      </c>
      <c r="G74" s="2">
        <v>0</v>
      </c>
      <c r="H74" s="23" t="s">
        <v>154</v>
      </c>
      <c r="I74" s="2">
        <v>253</v>
      </c>
      <c r="J74" s="22" t="s">
        <v>80</v>
      </c>
      <c r="K74" s="2" t="s">
        <v>23</v>
      </c>
      <c r="L74" s="2">
        <v>12</v>
      </c>
      <c r="M74" s="22" t="s">
        <v>106</v>
      </c>
    </row>
    <row r="75" spans="1:13" x14ac:dyDescent="0.3">
      <c r="A75" s="2" t="s">
        <v>34</v>
      </c>
      <c r="B75" s="2" t="s">
        <v>35</v>
      </c>
      <c r="C75" s="2" t="s">
        <v>15</v>
      </c>
      <c r="D75" s="2" t="s">
        <v>16</v>
      </c>
      <c r="E75" s="4" t="s">
        <v>40</v>
      </c>
      <c r="F75" s="2">
        <v>0</v>
      </c>
      <c r="G75" s="2">
        <v>0</v>
      </c>
      <c r="H75" s="23" t="s">
        <v>176</v>
      </c>
      <c r="I75" s="2">
        <v>156</v>
      </c>
      <c r="J75" s="22" t="s">
        <v>80</v>
      </c>
      <c r="K75" s="2" t="s">
        <v>23</v>
      </c>
      <c r="L75" s="2">
        <v>12</v>
      </c>
      <c r="M75" s="22" t="s">
        <v>106</v>
      </c>
    </row>
    <row r="76" spans="1:13" x14ac:dyDescent="0.3">
      <c r="A76" s="2" t="s">
        <v>34</v>
      </c>
      <c r="B76" s="2" t="s">
        <v>35</v>
      </c>
      <c r="C76" s="2" t="s">
        <v>15</v>
      </c>
      <c r="D76" s="2" t="s">
        <v>16</v>
      </c>
      <c r="E76" s="4" t="s">
        <v>42</v>
      </c>
      <c r="F76" s="2">
        <v>0</v>
      </c>
      <c r="G76" s="2">
        <v>0</v>
      </c>
      <c r="H76" s="23" t="s">
        <v>154</v>
      </c>
      <c r="I76" s="2">
        <v>218</v>
      </c>
      <c r="J76" s="22" t="s">
        <v>80</v>
      </c>
      <c r="K76" s="2" t="s">
        <v>23</v>
      </c>
      <c r="L76" s="2">
        <v>12</v>
      </c>
      <c r="M76" s="22" t="s">
        <v>106</v>
      </c>
    </row>
    <row r="77" spans="1:13" x14ac:dyDescent="0.3">
      <c r="A77" s="2" t="s">
        <v>34</v>
      </c>
      <c r="B77" s="2" t="s">
        <v>35</v>
      </c>
      <c r="C77" s="2" t="s">
        <v>15</v>
      </c>
      <c r="D77" s="2" t="s">
        <v>16</v>
      </c>
      <c r="E77" s="4" t="s">
        <v>45</v>
      </c>
      <c r="F77" s="2">
        <v>0</v>
      </c>
      <c r="G77" s="2">
        <v>0</v>
      </c>
      <c r="H77" s="23" t="s">
        <v>173</v>
      </c>
      <c r="I77" s="2">
        <v>225</v>
      </c>
      <c r="J77" s="22" t="s">
        <v>80</v>
      </c>
      <c r="K77" s="2" t="s">
        <v>23</v>
      </c>
      <c r="L77" s="2">
        <v>12</v>
      </c>
      <c r="M77" s="22" t="s">
        <v>106</v>
      </c>
    </row>
    <row r="78" spans="1:13" x14ac:dyDescent="0.3">
      <c r="A78" s="2" t="s">
        <v>34</v>
      </c>
      <c r="B78" s="2" t="s">
        <v>35</v>
      </c>
      <c r="C78" s="2" t="s">
        <v>15</v>
      </c>
      <c r="D78" s="2" t="s">
        <v>16</v>
      </c>
      <c r="E78" s="4" t="s">
        <v>51</v>
      </c>
      <c r="F78" s="2">
        <v>0</v>
      </c>
      <c r="G78" s="2">
        <v>0</v>
      </c>
      <c r="H78" s="23" t="s">
        <v>176</v>
      </c>
      <c r="I78" s="2">
        <v>206</v>
      </c>
      <c r="J78" s="22" t="s">
        <v>80</v>
      </c>
      <c r="K78" s="2" t="s">
        <v>23</v>
      </c>
      <c r="L78" s="2">
        <v>12</v>
      </c>
      <c r="M78" s="22" t="s">
        <v>106</v>
      </c>
    </row>
    <row r="79" spans="1:13" x14ac:dyDescent="0.3">
      <c r="A79" s="2" t="s">
        <v>34</v>
      </c>
      <c r="B79" s="2" t="s">
        <v>35</v>
      </c>
      <c r="C79" s="2" t="s">
        <v>15</v>
      </c>
      <c r="D79" s="2" t="s">
        <v>16</v>
      </c>
      <c r="E79" s="4" t="s">
        <v>55</v>
      </c>
      <c r="F79" s="2">
        <v>0</v>
      </c>
      <c r="G79" s="2">
        <v>0</v>
      </c>
      <c r="H79" s="23" t="s">
        <v>173</v>
      </c>
      <c r="I79" s="2">
        <v>519</v>
      </c>
      <c r="J79" s="22" t="s">
        <v>80</v>
      </c>
      <c r="K79" s="2" t="s">
        <v>23</v>
      </c>
      <c r="L79" s="2">
        <v>12</v>
      </c>
      <c r="M79" s="22" t="s">
        <v>106</v>
      </c>
    </row>
    <row r="80" spans="1:13" x14ac:dyDescent="0.3">
      <c r="A80" s="2" t="s">
        <v>34</v>
      </c>
      <c r="B80" s="2" t="s">
        <v>35</v>
      </c>
      <c r="C80" s="2" t="s">
        <v>15</v>
      </c>
      <c r="D80" s="2" t="s">
        <v>16</v>
      </c>
      <c r="E80" s="4" t="s">
        <v>59</v>
      </c>
      <c r="F80" s="2">
        <v>0</v>
      </c>
      <c r="G80" s="2">
        <v>0</v>
      </c>
      <c r="H80" s="23" t="s">
        <v>177</v>
      </c>
      <c r="I80" s="2">
        <v>477</v>
      </c>
      <c r="J80" s="22" t="s">
        <v>80</v>
      </c>
      <c r="K80" s="2" t="s">
        <v>23</v>
      </c>
      <c r="L80" s="2">
        <v>12</v>
      </c>
      <c r="M80" s="22" t="s">
        <v>106</v>
      </c>
    </row>
    <row r="81" spans="1:13" x14ac:dyDescent="0.3">
      <c r="A81" s="2" t="s">
        <v>34</v>
      </c>
      <c r="B81" s="2" t="s">
        <v>35</v>
      </c>
      <c r="C81" s="2" t="s">
        <v>15</v>
      </c>
      <c r="D81" s="2" t="s">
        <v>16</v>
      </c>
      <c r="E81" s="4" t="s">
        <v>63</v>
      </c>
      <c r="F81" s="2">
        <v>0</v>
      </c>
      <c r="G81" s="2">
        <v>0</v>
      </c>
      <c r="H81" s="23" t="s">
        <v>178</v>
      </c>
      <c r="I81" s="2">
        <v>502</v>
      </c>
      <c r="J81" s="22" t="s">
        <v>80</v>
      </c>
      <c r="K81" s="2" t="s">
        <v>23</v>
      </c>
      <c r="L81" s="2">
        <v>12</v>
      </c>
      <c r="M81" s="22" t="s">
        <v>106</v>
      </c>
    </row>
    <row r="82" spans="1:13" x14ac:dyDescent="0.3">
      <c r="A82" s="2" t="s">
        <v>34</v>
      </c>
      <c r="B82" s="2" t="s">
        <v>35</v>
      </c>
      <c r="C82" s="2" t="s">
        <v>15</v>
      </c>
      <c r="D82" s="2" t="s">
        <v>16</v>
      </c>
      <c r="E82" s="4" t="s">
        <v>67</v>
      </c>
      <c r="F82" s="2">
        <v>0</v>
      </c>
      <c r="G82" s="2">
        <v>0</v>
      </c>
      <c r="H82" s="23" t="s">
        <v>179</v>
      </c>
      <c r="I82" s="2">
        <v>852</v>
      </c>
      <c r="J82" s="22" t="s">
        <v>80</v>
      </c>
      <c r="K82" s="2" t="s">
        <v>23</v>
      </c>
      <c r="L82" s="2">
        <v>12</v>
      </c>
      <c r="M82" s="22" t="s">
        <v>106</v>
      </c>
    </row>
    <row r="83" spans="1:13" x14ac:dyDescent="0.3">
      <c r="A83" s="2" t="s">
        <v>34</v>
      </c>
      <c r="B83" s="2" t="s">
        <v>35</v>
      </c>
      <c r="C83" s="2" t="s">
        <v>15</v>
      </c>
      <c r="D83" s="2" t="s">
        <v>16</v>
      </c>
      <c r="E83" s="4" t="s">
        <v>71</v>
      </c>
      <c r="F83" s="2">
        <v>0</v>
      </c>
      <c r="G83" s="2">
        <v>0</v>
      </c>
      <c r="H83" s="23" t="s">
        <v>176</v>
      </c>
      <c r="I83" s="2">
        <v>2570</v>
      </c>
      <c r="J83" s="22" t="s">
        <v>80</v>
      </c>
      <c r="K83" s="2" t="s">
        <v>36</v>
      </c>
      <c r="L83" s="2">
        <v>12</v>
      </c>
      <c r="M83" s="22" t="s">
        <v>106</v>
      </c>
    </row>
    <row r="84" spans="1:13" x14ac:dyDescent="0.3">
      <c r="A84" s="2" t="s">
        <v>34</v>
      </c>
      <c r="B84" s="2" t="s">
        <v>35</v>
      </c>
      <c r="C84" s="2" t="s">
        <v>15</v>
      </c>
      <c r="D84" s="2" t="s">
        <v>16</v>
      </c>
      <c r="E84" s="4" t="s">
        <v>73</v>
      </c>
      <c r="F84" s="2">
        <v>0</v>
      </c>
      <c r="G84" s="2">
        <v>0</v>
      </c>
      <c r="H84" s="23" t="s">
        <v>159</v>
      </c>
      <c r="I84" s="2">
        <v>759</v>
      </c>
      <c r="J84" s="22" t="s">
        <v>80</v>
      </c>
      <c r="K84" s="2" t="s">
        <v>23</v>
      </c>
      <c r="L84" s="2">
        <v>12</v>
      </c>
      <c r="M84" s="22" t="s">
        <v>106</v>
      </c>
    </row>
    <row r="85" spans="1:13" x14ac:dyDescent="0.3">
      <c r="A85" s="2" t="s">
        <v>37</v>
      </c>
      <c r="B85" s="2" t="s">
        <v>38</v>
      </c>
      <c r="C85" s="2" t="s">
        <v>15</v>
      </c>
      <c r="D85" s="2" t="s">
        <v>16</v>
      </c>
      <c r="E85" s="4" t="s">
        <v>40</v>
      </c>
      <c r="F85" s="2">
        <v>0</v>
      </c>
      <c r="G85" s="2">
        <v>0</v>
      </c>
      <c r="H85" s="24">
        <v>0.25</v>
      </c>
      <c r="I85" s="2">
        <v>200</v>
      </c>
      <c r="J85" s="22" t="s">
        <v>80</v>
      </c>
      <c r="K85" s="2" t="s">
        <v>23</v>
      </c>
      <c r="L85" s="2">
        <v>12</v>
      </c>
      <c r="M85" s="22" t="s">
        <v>106</v>
      </c>
    </row>
    <row r="86" spans="1:13" x14ac:dyDescent="0.3">
      <c r="A86" s="2" t="s">
        <v>37</v>
      </c>
      <c r="B86" s="2" t="s">
        <v>38</v>
      </c>
      <c r="C86" s="2" t="s">
        <v>15</v>
      </c>
      <c r="D86" s="2" t="s">
        <v>16</v>
      </c>
      <c r="E86" s="4" t="s">
        <v>42</v>
      </c>
      <c r="F86" s="2">
        <v>0</v>
      </c>
      <c r="G86" s="2">
        <v>0</v>
      </c>
      <c r="H86" s="23" t="s">
        <v>176</v>
      </c>
      <c r="I86" s="2">
        <v>226</v>
      </c>
      <c r="J86" s="22" t="s">
        <v>80</v>
      </c>
      <c r="K86" s="2" t="s">
        <v>23</v>
      </c>
      <c r="L86" s="2">
        <v>12</v>
      </c>
      <c r="M86" s="22" t="s">
        <v>106</v>
      </c>
    </row>
    <row r="87" spans="1:13" x14ac:dyDescent="0.3">
      <c r="A87" s="2" t="s">
        <v>37</v>
      </c>
      <c r="B87" s="2" t="s">
        <v>38</v>
      </c>
      <c r="C87" s="2" t="s">
        <v>15</v>
      </c>
      <c r="D87" s="2" t="s">
        <v>16</v>
      </c>
      <c r="E87" s="4" t="s">
        <v>45</v>
      </c>
      <c r="F87" s="2">
        <v>0</v>
      </c>
      <c r="G87" s="2">
        <v>0</v>
      </c>
      <c r="H87" s="23" t="s">
        <v>157</v>
      </c>
      <c r="I87" s="2">
        <v>255</v>
      </c>
      <c r="J87" s="22" t="s">
        <v>80</v>
      </c>
      <c r="K87" s="2" t="s">
        <v>23</v>
      </c>
      <c r="L87" s="2">
        <v>12</v>
      </c>
      <c r="M87" s="22" t="s">
        <v>106</v>
      </c>
    </row>
    <row r="88" spans="1:13" x14ac:dyDescent="0.3">
      <c r="A88" s="2" t="s">
        <v>37</v>
      </c>
      <c r="B88" s="2" t="s">
        <v>38</v>
      </c>
      <c r="C88" s="2" t="s">
        <v>15</v>
      </c>
      <c r="D88" s="2" t="s">
        <v>16</v>
      </c>
      <c r="E88" s="4" t="s">
        <v>51</v>
      </c>
      <c r="F88" s="2">
        <v>0</v>
      </c>
      <c r="G88" s="2">
        <v>0</v>
      </c>
      <c r="H88" s="23" t="s">
        <v>154</v>
      </c>
      <c r="I88" s="2">
        <v>269</v>
      </c>
      <c r="J88" s="22" t="s">
        <v>80</v>
      </c>
      <c r="K88" s="2" t="s">
        <v>23</v>
      </c>
      <c r="L88" s="2">
        <v>12</v>
      </c>
      <c r="M88" s="22" t="s">
        <v>106</v>
      </c>
    </row>
    <row r="89" spans="1:13" x14ac:dyDescent="0.3">
      <c r="A89" s="2" t="s">
        <v>37</v>
      </c>
      <c r="B89" s="2" t="s">
        <v>38</v>
      </c>
      <c r="C89" s="2" t="s">
        <v>15</v>
      </c>
      <c r="D89" s="2" t="s">
        <v>16</v>
      </c>
      <c r="E89" s="4" t="s">
        <v>55</v>
      </c>
      <c r="F89" s="2">
        <v>0</v>
      </c>
      <c r="G89" s="2">
        <v>0</v>
      </c>
      <c r="H89" s="23" t="s">
        <v>180</v>
      </c>
      <c r="I89" s="2">
        <v>548</v>
      </c>
      <c r="J89" s="22" t="s">
        <v>80</v>
      </c>
      <c r="K89" s="2" t="s">
        <v>23</v>
      </c>
      <c r="L89" s="2">
        <v>12</v>
      </c>
      <c r="M89" s="22" t="s">
        <v>106</v>
      </c>
    </row>
    <row r="90" spans="1:13" x14ac:dyDescent="0.3">
      <c r="A90" s="2" t="s">
        <v>37</v>
      </c>
      <c r="B90" s="2" t="s">
        <v>38</v>
      </c>
      <c r="C90" s="2" t="s">
        <v>15</v>
      </c>
      <c r="D90" s="2" t="s">
        <v>16</v>
      </c>
      <c r="E90" s="4" t="s">
        <v>59</v>
      </c>
      <c r="F90" s="2">
        <v>0</v>
      </c>
      <c r="G90" s="2">
        <v>0</v>
      </c>
      <c r="H90" s="23" t="s">
        <v>181</v>
      </c>
      <c r="I90" s="2">
        <v>640</v>
      </c>
      <c r="J90" s="22" t="s">
        <v>80</v>
      </c>
      <c r="K90" s="2" t="s">
        <v>23</v>
      </c>
      <c r="L90" s="2">
        <v>12</v>
      </c>
      <c r="M90" s="22" t="s">
        <v>106</v>
      </c>
    </row>
    <row r="91" spans="1:13" x14ac:dyDescent="0.3">
      <c r="A91" s="2" t="s">
        <v>37</v>
      </c>
      <c r="B91" s="2" t="s">
        <v>38</v>
      </c>
      <c r="C91" s="2" t="s">
        <v>15</v>
      </c>
      <c r="D91" s="2" t="s">
        <v>16</v>
      </c>
      <c r="E91" s="4" t="s">
        <v>63</v>
      </c>
      <c r="F91" s="2">
        <v>0</v>
      </c>
      <c r="G91" s="2">
        <v>0</v>
      </c>
      <c r="H91" s="23" t="s">
        <v>154</v>
      </c>
      <c r="I91" s="2">
        <v>716</v>
      </c>
      <c r="J91" s="22" t="s">
        <v>80</v>
      </c>
      <c r="K91" s="2" t="s">
        <v>23</v>
      </c>
      <c r="L91" s="2">
        <v>12</v>
      </c>
      <c r="M91" s="22" t="s">
        <v>106</v>
      </c>
    </row>
    <row r="92" spans="1:13" x14ac:dyDescent="0.3">
      <c r="A92" s="2" t="s">
        <v>37</v>
      </c>
      <c r="B92" s="2" t="s">
        <v>38</v>
      </c>
      <c r="C92" s="2" t="s">
        <v>15</v>
      </c>
      <c r="D92" s="2" t="s">
        <v>16</v>
      </c>
      <c r="E92" s="4" t="s">
        <v>67</v>
      </c>
      <c r="F92" s="2">
        <v>0</v>
      </c>
      <c r="G92" s="2">
        <v>0</v>
      </c>
      <c r="H92" s="23" t="s">
        <v>155</v>
      </c>
      <c r="I92" s="2">
        <v>1424</v>
      </c>
      <c r="J92" s="22" t="s">
        <v>80</v>
      </c>
      <c r="K92" s="2" t="s">
        <v>23</v>
      </c>
      <c r="L92" s="2">
        <v>12</v>
      </c>
      <c r="M92" s="22" t="s">
        <v>106</v>
      </c>
    </row>
    <row r="93" spans="1:13" x14ac:dyDescent="0.3">
      <c r="A93" s="2" t="s">
        <v>37</v>
      </c>
      <c r="B93" s="2" t="s">
        <v>38</v>
      </c>
      <c r="C93" s="2" t="s">
        <v>15</v>
      </c>
      <c r="D93" s="2" t="s">
        <v>16</v>
      </c>
      <c r="E93" s="4" t="s">
        <v>73</v>
      </c>
      <c r="F93" s="2">
        <v>0</v>
      </c>
      <c r="G93" s="2">
        <v>0</v>
      </c>
      <c r="H93" s="23" t="s">
        <v>155</v>
      </c>
      <c r="I93" s="2">
        <v>1526</v>
      </c>
      <c r="J93" s="22" t="s">
        <v>80</v>
      </c>
      <c r="K93" s="2" t="s">
        <v>23</v>
      </c>
      <c r="L93" s="2">
        <v>12</v>
      </c>
      <c r="M93" s="22" t="s">
        <v>106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9"/>
  <sheetViews>
    <sheetView zoomScale="85" zoomScaleNormal="85" workbookViewId="0">
      <selection activeCell="F21" sqref="F21"/>
    </sheetView>
  </sheetViews>
  <sheetFormatPr defaultColWidth="12.08984375" defaultRowHeight="12" x14ac:dyDescent="0.3"/>
  <cols>
    <col min="1" max="1" width="5.6328125" style="7" bestFit="1" customWidth="1"/>
    <col min="2" max="2" width="10.6328125" style="7" customWidth="1"/>
    <col min="3" max="3" width="5.81640625" style="7" customWidth="1"/>
    <col min="4" max="4" width="20" style="7" customWidth="1"/>
    <col min="5" max="5" width="12.08984375" style="7" customWidth="1"/>
    <col min="6" max="6" width="13.54296875" style="7" customWidth="1"/>
    <col min="7" max="7" width="10.6328125" style="7" customWidth="1"/>
    <col min="8" max="8" width="12.453125" style="7" customWidth="1"/>
    <col min="9" max="9" width="10.6328125" style="7" customWidth="1"/>
    <col min="10" max="10" width="6.54296875" style="7" bestFit="1" customWidth="1"/>
    <col min="11" max="11" width="17" style="7" customWidth="1"/>
    <col min="12" max="14" width="14" style="7" customWidth="1"/>
    <col min="15" max="16384" width="12.08984375" style="7"/>
  </cols>
  <sheetData>
    <row r="1" spans="1:14" s="18" customFormat="1" x14ac:dyDescent="0.3">
      <c r="A1" s="17" t="s">
        <v>129</v>
      </c>
      <c r="B1" s="17" t="s">
        <v>0</v>
      </c>
      <c r="C1" s="17" t="s">
        <v>1</v>
      </c>
      <c r="D1" s="17" t="s">
        <v>128</v>
      </c>
      <c r="E1" s="17" t="s">
        <v>127</v>
      </c>
      <c r="F1" s="17" t="s">
        <v>126</v>
      </c>
      <c r="G1" s="17" t="s">
        <v>125</v>
      </c>
      <c r="H1" s="17" t="s">
        <v>124</v>
      </c>
      <c r="I1" s="17" t="s">
        <v>123</v>
      </c>
      <c r="J1" s="17" t="s">
        <v>122</v>
      </c>
      <c r="K1" s="17" t="s">
        <v>121</v>
      </c>
      <c r="L1" s="17" t="s">
        <v>120</v>
      </c>
      <c r="M1" s="17" t="s">
        <v>119</v>
      </c>
      <c r="N1" s="17" t="s">
        <v>118</v>
      </c>
    </row>
    <row r="2" spans="1:14" x14ac:dyDescent="0.3">
      <c r="A2" s="7">
        <v>2018</v>
      </c>
      <c r="B2" s="7" t="s">
        <v>13</v>
      </c>
      <c r="C2" s="7" t="s">
        <v>14</v>
      </c>
      <c r="D2" s="7">
        <v>11.5</v>
      </c>
      <c r="E2" s="15">
        <v>43185</v>
      </c>
      <c r="F2" s="19">
        <v>0</v>
      </c>
      <c r="G2" s="7">
        <v>0</v>
      </c>
      <c r="H2" s="9" t="s">
        <v>188</v>
      </c>
      <c r="I2" s="9" t="s">
        <v>188</v>
      </c>
      <c r="J2" s="27">
        <v>2.1</v>
      </c>
      <c r="K2" s="26">
        <v>0.57999999999999996</v>
      </c>
      <c r="L2" s="7">
        <v>905</v>
      </c>
      <c r="N2" s="16">
        <v>20</v>
      </c>
    </row>
    <row r="3" spans="1:14" x14ac:dyDescent="0.3">
      <c r="A3" s="7">
        <v>2018</v>
      </c>
      <c r="B3" s="7" t="s">
        <v>13</v>
      </c>
      <c r="C3" s="7" t="s">
        <v>14</v>
      </c>
      <c r="D3" s="7">
        <v>5.5</v>
      </c>
      <c r="E3" s="15">
        <v>43192</v>
      </c>
      <c r="F3" s="19">
        <v>0</v>
      </c>
      <c r="G3" s="7">
        <v>0</v>
      </c>
      <c r="H3" s="9" t="s">
        <v>188</v>
      </c>
      <c r="I3" s="9" t="s">
        <v>188</v>
      </c>
      <c r="J3" s="27">
        <v>2.25</v>
      </c>
      <c r="K3" s="26">
        <v>0.57999999999999996</v>
      </c>
      <c r="L3" s="7">
        <v>1108</v>
      </c>
      <c r="N3" s="16">
        <v>17</v>
      </c>
    </row>
    <row r="4" spans="1:14" x14ac:dyDescent="0.3">
      <c r="A4" s="7">
        <v>2018</v>
      </c>
      <c r="B4" s="7" t="s">
        <v>13</v>
      </c>
      <c r="C4" s="7" t="s">
        <v>14</v>
      </c>
      <c r="D4" s="7">
        <v>15.5</v>
      </c>
      <c r="E4" s="15">
        <v>43199</v>
      </c>
      <c r="F4" s="19">
        <v>0</v>
      </c>
      <c r="G4" s="7">
        <v>0</v>
      </c>
      <c r="H4" s="9" t="s">
        <v>188</v>
      </c>
      <c r="I4" s="9" t="s">
        <v>188</v>
      </c>
      <c r="J4" s="27">
        <v>2</v>
      </c>
      <c r="K4" s="26">
        <v>0.57999999999999996</v>
      </c>
      <c r="L4" s="7">
        <v>2047</v>
      </c>
      <c r="N4" s="16">
        <v>17</v>
      </c>
    </row>
    <row r="5" spans="1:14" x14ac:dyDescent="0.3">
      <c r="A5" s="7">
        <v>2018</v>
      </c>
      <c r="B5" s="7" t="s">
        <v>13</v>
      </c>
      <c r="C5" s="7" t="s">
        <v>14</v>
      </c>
      <c r="D5" s="7">
        <v>16.5</v>
      </c>
      <c r="E5" s="15">
        <v>43206</v>
      </c>
      <c r="F5" s="19">
        <v>6</v>
      </c>
      <c r="G5" s="7">
        <v>5</v>
      </c>
      <c r="H5" s="9">
        <v>5</v>
      </c>
      <c r="I5" s="9">
        <v>0</v>
      </c>
      <c r="J5" s="27">
        <v>2.25</v>
      </c>
      <c r="K5" s="26">
        <v>0.57999999999999996</v>
      </c>
      <c r="L5" s="7">
        <v>2701</v>
      </c>
      <c r="N5" s="16">
        <v>17</v>
      </c>
    </row>
    <row r="6" spans="1:14" x14ac:dyDescent="0.3">
      <c r="A6" s="7">
        <v>2018</v>
      </c>
      <c r="B6" s="7" t="s">
        <v>13</v>
      </c>
      <c r="C6" s="7" t="s">
        <v>14</v>
      </c>
      <c r="D6" s="7">
        <v>25.5</v>
      </c>
      <c r="E6" s="15">
        <v>43213</v>
      </c>
      <c r="F6" s="19">
        <v>11</v>
      </c>
      <c r="G6" s="7">
        <v>8</v>
      </c>
      <c r="H6" s="9">
        <v>7</v>
      </c>
      <c r="I6" s="9">
        <v>1</v>
      </c>
      <c r="J6" s="27">
        <v>2.25</v>
      </c>
      <c r="K6" s="26">
        <v>0.57999999999999996</v>
      </c>
      <c r="L6" s="7">
        <v>2597</v>
      </c>
      <c r="N6" s="16">
        <v>17</v>
      </c>
    </row>
    <row r="7" spans="1:14" x14ac:dyDescent="0.3">
      <c r="A7" s="7">
        <v>2018</v>
      </c>
      <c r="B7" s="7" t="s">
        <v>13</v>
      </c>
      <c r="C7" s="7" t="s">
        <v>14</v>
      </c>
      <c r="D7" s="7">
        <v>27</v>
      </c>
      <c r="E7" s="15">
        <v>43220</v>
      </c>
      <c r="F7" s="19">
        <v>9</v>
      </c>
      <c r="G7" s="7">
        <v>6</v>
      </c>
      <c r="H7" s="9">
        <v>6</v>
      </c>
      <c r="I7" s="9">
        <v>0</v>
      </c>
      <c r="J7" s="27">
        <v>2.25</v>
      </c>
      <c r="K7" s="26">
        <v>0.57999999999999996</v>
      </c>
      <c r="L7" s="7">
        <v>4758</v>
      </c>
      <c r="N7" s="16">
        <v>15</v>
      </c>
    </row>
    <row r="8" spans="1:14" x14ac:dyDescent="0.3">
      <c r="A8" s="7">
        <v>2018</v>
      </c>
      <c r="B8" s="7" t="s">
        <v>13</v>
      </c>
      <c r="C8" s="7" t="s">
        <v>14</v>
      </c>
      <c r="D8" s="7">
        <v>9</v>
      </c>
      <c r="E8" s="15">
        <v>43234</v>
      </c>
      <c r="F8" s="19">
        <v>4</v>
      </c>
      <c r="G8" s="7">
        <v>1</v>
      </c>
      <c r="H8" s="9">
        <v>1</v>
      </c>
      <c r="I8" s="9">
        <v>0</v>
      </c>
      <c r="J8" s="27">
        <v>1.25</v>
      </c>
      <c r="K8" s="26">
        <v>0.57999999999999996</v>
      </c>
      <c r="L8" s="7">
        <v>7028</v>
      </c>
      <c r="N8" s="16">
        <v>12</v>
      </c>
    </row>
    <row r="9" spans="1:14" x14ac:dyDescent="0.3">
      <c r="A9" s="7">
        <v>2018</v>
      </c>
      <c r="B9" s="7" t="s">
        <v>13</v>
      </c>
      <c r="C9" s="7" t="s">
        <v>14</v>
      </c>
      <c r="D9" s="7">
        <v>8</v>
      </c>
      <c r="E9" s="15">
        <v>43241</v>
      </c>
      <c r="F9" s="19">
        <v>4</v>
      </c>
      <c r="G9" s="7">
        <v>1</v>
      </c>
      <c r="H9" s="9">
        <v>1</v>
      </c>
      <c r="I9" s="9">
        <v>0</v>
      </c>
      <c r="J9" s="27">
        <v>1.25</v>
      </c>
      <c r="K9" s="26">
        <v>0.57999999999999996</v>
      </c>
      <c r="L9" s="7">
        <v>6640</v>
      </c>
      <c r="N9" s="16">
        <v>10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6"/>
  <sheetViews>
    <sheetView zoomScale="85" zoomScaleNormal="85" workbookViewId="0">
      <selection activeCell="G15" sqref="G15"/>
    </sheetView>
  </sheetViews>
  <sheetFormatPr defaultRowHeight="14.5" x14ac:dyDescent="0.35"/>
  <cols>
    <col min="1" max="4" width="11.453125" customWidth="1"/>
  </cols>
  <sheetData>
    <row r="1" spans="1:4" s="6" customFormat="1" x14ac:dyDescent="0.35">
      <c r="A1" s="14" t="s">
        <v>0</v>
      </c>
      <c r="B1" s="14" t="s">
        <v>1</v>
      </c>
      <c r="C1" s="14" t="s">
        <v>2</v>
      </c>
      <c r="D1" s="14" t="s">
        <v>78</v>
      </c>
    </row>
    <row r="2" spans="1:4" x14ac:dyDescent="0.35">
      <c r="A2" s="5" t="s">
        <v>13</v>
      </c>
      <c r="B2" s="5" t="s">
        <v>14</v>
      </c>
      <c r="C2" s="5" t="s">
        <v>15</v>
      </c>
      <c r="D2" s="5">
        <v>25609</v>
      </c>
    </row>
    <row r="3" spans="1:4" x14ac:dyDescent="0.35">
      <c r="A3" s="5" t="s">
        <v>13</v>
      </c>
      <c r="B3" s="5" t="s">
        <v>14</v>
      </c>
      <c r="C3" s="5" t="s">
        <v>18</v>
      </c>
      <c r="D3" s="5">
        <v>4585</v>
      </c>
    </row>
    <row r="4" spans="1:4" x14ac:dyDescent="0.35">
      <c r="A4" s="5" t="s">
        <v>13</v>
      </c>
      <c r="B4" s="5" t="s">
        <v>20</v>
      </c>
      <c r="C4" s="5" t="s">
        <v>15</v>
      </c>
      <c r="D4" s="5">
        <v>57148</v>
      </c>
    </row>
    <row r="5" spans="1:4" x14ac:dyDescent="0.35">
      <c r="A5" s="5" t="s">
        <v>13</v>
      </c>
      <c r="B5" s="5" t="s">
        <v>20</v>
      </c>
      <c r="C5" s="5" t="s">
        <v>18</v>
      </c>
      <c r="D5" s="5">
        <v>10877</v>
      </c>
    </row>
    <row r="6" spans="1:4" x14ac:dyDescent="0.35">
      <c r="A6" s="5" t="s">
        <v>13</v>
      </c>
      <c r="B6" s="5" t="s">
        <v>22</v>
      </c>
      <c r="C6" s="5" t="s">
        <v>18</v>
      </c>
      <c r="D6" s="5">
        <v>13048</v>
      </c>
    </row>
    <row r="7" spans="1:4" x14ac:dyDescent="0.35">
      <c r="A7" s="5" t="s">
        <v>13</v>
      </c>
      <c r="B7" s="5" t="s">
        <v>22</v>
      </c>
      <c r="C7" s="5" t="s">
        <v>15</v>
      </c>
      <c r="D7" s="5">
        <v>1604</v>
      </c>
    </row>
    <row r="8" spans="1:4" x14ac:dyDescent="0.35">
      <c r="A8" s="5" t="s">
        <v>13</v>
      </c>
      <c r="B8" s="5" t="s">
        <v>22</v>
      </c>
      <c r="C8" s="5" t="s">
        <v>18</v>
      </c>
      <c r="D8" s="5">
        <v>10048</v>
      </c>
    </row>
    <row r="9" spans="1:4" x14ac:dyDescent="0.35">
      <c r="A9" s="5" t="s">
        <v>13</v>
      </c>
      <c r="B9" s="5" t="s">
        <v>79</v>
      </c>
      <c r="C9" s="5" t="s">
        <v>15</v>
      </c>
      <c r="D9" s="5">
        <v>23728</v>
      </c>
    </row>
    <row r="10" spans="1:4" x14ac:dyDescent="0.35">
      <c r="A10" s="5" t="s">
        <v>13</v>
      </c>
      <c r="B10" s="5" t="s">
        <v>24</v>
      </c>
      <c r="C10" s="5" t="s">
        <v>18</v>
      </c>
      <c r="D10" s="5">
        <v>3233</v>
      </c>
    </row>
    <row r="11" spans="1:4" x14ac:dyDescent="0.35">
      <c r="A11" s="5" t="s">
        <v>13</v>
      </c>
      <c r="B11" s="5" t="s">
        <v>24</v>
      </c>
      <c r="C11" s="5" t="s">
        <v>15</v>
      </c>
      <c r="D11" s="5">
        <v>10222</v>
      </c>
    </row>
    <row r="12" spans="1:4" x14ac:dyDescent="0.35">
      <c r="A12" s="5" t="s">
        <v>13</v>
      </c>
      <c r="B12" s="5" t="s">
        <v>26</v>
      </c>
      <c r="C12" s="5" t="s">
        <v>15</v>
      </c>
      <c r="D12" s="5">
        <v>24520</v>
      </c>
    </row>
    <row r="13" spans="1:4" x14ac:dyDescent="0.35">
      <c r="A13" s="5" t="s">
        <v>13</v>
      </c>
      <c r="B13" s="5" t="s">
        <v>28</v>
      </c>
      <c r="C13" s="5" t="s">
        <v>15</v>
      </c>
      <c r="D13" s="5">
        <v>12188</v>
      </c>
    </row>
    <row r="14" spans="1:4" x14ac:dyDescent="0.35">
      <c r="A14" s="5" t="s">
        <v>13</v>
      </c>
      <c r="B14" s="5" t="s">
        <v>29</v>
      </c>
      <c r="C14" s="5" t="s">
        <v>15</v>
      </c>
      <c r="D14" s="5">
        <v>44792</v>
      </c>
    </row>
    <row r="15" spans="1:4" x14ac:dyDescent="0.35">
      <c r="A15" s="5" t="s">
        <v>13</v>
      </c>
      <c r="B15" s="5" t="s">
        <v>30</v>
      </c>
      <c r="C15" s="5" t="s">
        <v>15</v>
      </c>
      <c r="D15" s="5">
        <v>31210</v>
      </c>
    </row>
    <row r="16" spans="1:4" x14ac:dyDescent="0.35">
      <c r="A16" s="5" t="s">
        <v>13</v>
      </c>
      <c r="B16" s="5" t="s">
        <v>31</v>
      </c>
      <c r="C16" s="5" t="s">
        <v>15</v>
      </c>
      <c r="D16" s="5">
        <v>14437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42"/>
  <sheetViews>
    <sheetView tabSelected="1" topLeftCell="A10" zoomScale="85" zoomScaleNormal="85" workbookViewId="0">
      <selection activeCell="M30" sqref="M30"/>
    </sheetView>
  </sheetViews>
  <sheetFormatPr defaultColWidth="8.90625" defaultRowHeight="14.5" x14ac:dyDescent="0.35"/>
  <cols>
    <col min="1" max="1" width="15.1796875" style="8" bestFit="1" customWidth="1"/>
    <col min="2" max="9" width="13.81640625" style="8" customWidth="1"/>
    <col min="10" max="16384" width="8.90625" style="6"/>
  </cols>
  <sheetData>
    <row r="1" spans="1:9" x14ac:dyDescent="0.35">
      <c r="A1" s="2"/>
      <c r="B1" s="12" t="s">
        <v>81</v>
      </c>
      <c r="C1" s="12" t="s">
        <v>82</v>
      </c>
      <c r="D1" s="12" t="s">
        <v>83</v>
      </c>
      <c r="E1" s="12" t="s">
        <v>84</v>
      </c>
      <c r="F1" s="12" t="s">
        <v>85</v>
      </c>
      <c r="G1" s="12" t="s">
        <v>86</v>
      </c>
      <c r="H1" s="12" t="s">
        <v>87</v>
      </c>
      <c r="I1" s="12" t="s">
        <v>88</v>
      </c>
    </row>
    <row r="2" spans="1:9" x14ac:dyDescent="0.35">
      <c r="A2" s="2" t="s">
        <v>110</v>
      </c>
      <c r="B2" s="2">
        <v>24</v>
      </c>
      <c r="C2" s="2">
        <v>3</v>
      </c>
      <c r="D2" s="2">
        <v>0</v>
      </c>
      <c r="E2" s="2">
        <v>9</v>
      </c>
      <c r="F2" s="2">
        <v>0</v>
      </c>
      <c r="G2" s="2">
        <v>0</v>
      </c>
      <c r="H2" s="2">
        <v>0</v>
      </c>
      <c r="I2" s="12">
        <f t="shared" ref="I2" si="0">SUM(B2:H2)</f>
        <v>36</v>
      </c>
    </row>
    <row r="3" spans="1:9" x14ac:dyDescent="0.35">
      <c r="A3" s="10" t="s">
        <v>98</v>
      </c>
      <c r="B3" s="2">
        <v>13</v>
      </c>
      <c r="C3" s="2">
        <v>6</v>
      </c>
      <c r="D3" s="2">
        <v>0</v>
      </c>
      <c r="E3" s="2">
        <v>0</v>
      </c>
      <c r="F3" s="2">
        <v>8</v>
      </c>
      <c r="G3" s="2">
        <v>0</v>
      </c>
      <c r="H3" s="2">
        <v>0</v>
      </c>
      <c r="I3" s="12">
        <f>SUM(B3:H3)</f>
        <v>27</v>
      </c>
    </row>
    <row r="4" spans="1:9" x14ac:dyDescent="0.35">
      <c r="A4" s="2" t="s">
        <v>89</v>
      </c>
      <c r="B4" s="2">
        <v>6</v>
      </c>
      <c r="C4" s="2">
        <v>3</v>
      </c>
      <c r="D4" s="2">
        <v>4</v>
      </c>
      <c r="E4" s="2">
        <v>1</v>
      </c>
      <c r="F4" s="2">
        <v>1</v>
      </c>
      <c r="G4" s="2">
        <v>0</v>
      </c>
      <c r="H4" s="2">
        <v>0</v>
      </c>
      <c r="I4" s="12">
        <f t="shared" ref="I4:I5" si="1">SUM(B4:H4)</f>
        <v>15</v>
      </c>
    </row>
    <row r="5" spans="1:9" x14ac:dyDescent="0.35">
      <c r="A5" s="2" t="s">
        <v>91</v>
      </c>
      <c r="B5" s="2">
        <v>4</v>
      </c>
      <c r="C5" s="2">
        <v>0</v>
      </c>
      <c r="D5" s="2">
        <v>1</v>
      </c>
      <c r="E5" s="2">
        <v>1</v>
      </c>
      <c r="F5" s="2">
        <v>0</v>
      </c>
      <c r="G5" s="2">
        <v>0</v>
      </c>
      <c r="H5" s="2">
        <v>3</v>
      </c>
      <c r="I5" s="12">
        <f t="shared" si="1"/>
        <v>9</v>
      </c>
    </row>
    <row r="6" spans="1:9" x14ac:dyDescent="0.35">
      <c r="A6" s="2" t="s">
        <v>90</v>
      </c>
      <c r="B6" s="2">
        <v>3</v>
      </c>
      <c r="C6" s="2">
        <v>3</v>
      </c>
      <c r="D6" s="2">
        <v>0</v>
      </c>
      <c r="E6" s="2">
        <v>0</v>
      </c>
      <c r="F6" s="2">
        <v>0</v>
      </c>
      <c r="G6" s="2">
        <v>0</v>
      </c>
      <c r="H6" s="2">
        <v>12</v>
      </c>
      <c r="I6" s="12">
        <f t="shared" ref="I6:I14" si="2">SUM(B6:H6)</f>
        <v>18</v>
      </c>
    </row>
    <row r="7" spans="1:9" x14ac:dyDescent="0.35">
      <c r="A7" s="11" t="s">
        <v>95</v>
      </c>
      <c r="B7" s="1">
        <v>0</v>
      </c>
      <c r="C7" s="1">
        <v>3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2">
        <f t="shared" si="2"/>
        <v>3</v>
      </c>
    </row>
    <row r="8" spans="1:9" x14ac:dyDescent="0.35">
      <c r="A8" s="11" t="s">
        <v>111</v>
      </c>
      <c r="B8" s="1">
        <v>6</v>
      </c>
      <c r="C8" s="1">
        <v>0</v>
      </c>
      <c r="D8" s="1">
        <v>0</v>
      </c>
      <c r="E8" s="1">
        <v>8</v>
      </c>
      <c r="F8" s="1">
        <v>0</v>
      </c>
      <c r="G8" s="1">
        <v>0</v>
      </c>
      <c r="H8" s="1">
        <v>6</v>
      </c>
      <c r="I8" s="12">
        <f t="shared" si="2"/>
        <v>20</v>
      </c>
    </row>
    <row r="9" spans="1:9" x14ac:dyDescent="0.35">
      <c r="A9" s="11" t="s">
        <v>97</v>
      </c>
      <c r="B9" s="1">
        <v>1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2">
        <f t="shared" si="2"/>
        <v>1</v>
      </c>
    </row>
    <row r="10" spans="1:9" x14ac:dyDescent="0.35">
      <c r="A10" s="1" t="s">
        <v>112</v>
      </c>
      <c r="B10" s="1">
        <v>0</v>
      </c>
      <c r="C10" s="1">
        <v>0</v>
      </c>
      <c r="D10" s="1">
        <v>0</v>
      </c>
      <c r="E10" s="2">
        <v>6</v>
      </c>
      <c r="F10" s="2">
        <v>0</v>
      </c>
      <c r="G10" s="2">
        <v>0</v>
      </c>
      <c r="H10" s="2">
        <v>4</v>
      </c>
      <c r="I10" s="12">
        <f t="shared" si="2"/>
        <v>10</v>
      </c>
    </row>
    <row r="11" spans="1:9" x14ac:dyDescent="0.35">
      <c r="A11" s="1" t="s">
        <v>92</v>
      </c>
      <c r="B11" s="1">
        <v>9</v>
      </c>
      <c r="C11" s="1">
        <v>10</v>
      </c>
      <c r="D11" s="1">
        <v>1</v>
      </c>
      <c r="E11" s="2">
        <v>5</v>
      </c>
      <c r="F11" s="2">
        <v>0</v>
      </c>
      <c r="G11" s="2">
        <v>1</v>
      </c>
      <c r="H11" s="2">
        <v>0</v>
      </c>
      <c r="I11" s="12">
        <f t="shared" si="2"/>
        <v>26</v>
      </c>
    </row>
    <row r="12" spans="1:9" x14ac:dyDescent="0.35">
      <c r="A12" s="1" t="s">
        <v>96</v>
      </c>
      <c r="B12" s="1">
        <v>0</v>
      </c>
      <c r="C12" s="1">
        <v>0</v>
      </c>
      <c r="D12" s="1">
        <v>2</v>
      </c>
      <c r="E12" s="2">
        <v>0</v>
      </c>
      <c r="F12" s="2">
        <v>1</v>
      </c>
      <c r="G12" s="2">
        <v>0</v>
      </c>
      <c r="H12" s="2">
        <v>2</v>
      </c>
      <c r="I12" s="12">
        <f t="shared" si="2"/>
        <v>5</v>
      </c>
    </row>
    <row r="13" spans="1:9" x14ac:dyDescent="0.35">
      <c r="A13" s="1" t="s">
        <v>99</v>
      </c>
      <c r="B13" s="1">
        <v>2</v>
      </c>
      <c r="C13" s="1">
        <v>2</v>
      </c>
      <c r="D13" s="1">
        <v>0</v>
      </c>
      <c r="E13" s="2">
        <v>1</v>
      </c>
      <c r="F13" s="2">
        <v>0</v>
      </c>
      <c r="G13" s="2">
        <v>2</v>
      </c>
      <c r="H13" s="2">
        <v>0</v>
      </c>
      <c r="I13" s="12">
        <f t="shared" si="2"/>
        <v>7</v>
      </c>
    </row>
    <row r="14" spans="1:9" x14ac:dyDescent="0.35">
      <c r="A14" s="1" t="s">
        <v>113</v>
      </c>
      <c r="B14" s="1">
        <v>10</v>
      </c>
      <c r="C14" s="1">
        <v>13</v>
      </c>
      <c r="D14" s="1">
        <v>0</v>
      </c>
      <c r="E14" s="2">
        <v>1</v>
      </c>
      <c r="F14" s="2">
        <v>15</v>
      </c>
      <c r="G14" s="2">
        <v>0</v>
      </c>
      <c r="H14" s="2">
        <v>0</v>
      </c>
      <c r="I14" s="12">
        <f t="shared" si="2"/>
        <v>39</v>
      </c>
    </row>
    <row r="15" spans="1:9" x14ac:dyDescent="0.35">
      <c r="A15" s="1" t="s">
        <v>94</v>
      </c>
      <c r="B15" s="1">
        <v>9</v>
      </c>
      <c r="C15" s="1">
        <v>0</v>
      </c>
      <c r="D15" s="1">
        <v>0</v>
      </c>
      <c r="E15" s="2">
        <v>3</v>
      </c>
      <c r="F15" s="2">
        <v>0</v>
      </c>
      <c r="G15" s="2">
        <v>0</v>
      </c>
      <c r="H15" s="2">
        <v>0</v>
      </c>
      <c r="I15" s="12">
        <f t="shared" ref="I15:I18" si="3">SUM(B15:H15)</f>
        <v>12</v>
      </c>
    </row>
    <row r="16" spans="1:9" x14ac:dyDescent="0.35">
      <c r="A16" s="1" t="s">
        <v>93</v>
      </c>
      <c r="B16" s="1">
        <v>10</v>
      </c>
      <c r="C16" s="1">
        <v>10</v>
      </c>
      <c r="D16" s="1">
        <v>0</v>
      </c>
      <c r="E16" s="2">
        <v>31</v>
      </c>
      <c r="F16" s="2">
        <v>0</v>
      </c>
      <c r="G16" s="2">
        <v>0</v>
      </c>
      <c r="H16" s="2">
        <v>0</v>
      </c>
      <c r="I16" s="12">
        <f t="shared" si="3"/>
        <v>51</v>
      </c>
    </row>
    <row r="17" spans="1:9" x14ac:dyDescent="0.35">
      <c r="A17" s="1" t="s">
        <v>114</v>
      </c>
      <c r="B17" s="1">
        <v>3</v>
      </c>
      <c r="C17" s="1">
        <v>0</v>
      </c>
      <c r="D17" s="1">
        <v>0</v>
      </c>
      <c r="E17" s="2">
        <v>5</v>
      </c>
      <c r="F17" s="2">
        <v>0</v>
      </c>
      <c r="G17" s="2">
        <v>0</v>
      </c>
      <c r="H17" s="2">
        <v>0</v>
      </c>
      <c r="I17" s="12">
        <f t="shared" si="3"/>
        <v>8</v>
      </c>
    </row>
    <row r="18" spans="1:9" x14ac:dyDescent="0.35">
      <c r="A18" s="1" t="s">
        <v>115</v>
      </c>
      <c r="B18" s="1">
        <v>0</v>
      </c>
      <c r="C18" s="1">
        <v>0</v>
      </c>
      <c r="D18" s="1">
        <v>0</v>
      </c>
      <c r="E18" s="2">
        <v>3</v>
      </c>
      <c r="F18" s="2">
        <v>0</v>
      </c>
      <c r="G18" s="2">
        <v>0</v>
      </c>
      <c r="H18" s="2">
        <v>3</v>
      </c>
      <c r="I18" s="12">
        <f t="shared" si="3"/>
        <v>6</v>
      </c>
    </row>
    <row r="19" spans="1:9" x14ac:dyDescent="0.35">
      <c r="A19" s="5"/>
      <c r="B19" s="5"/>
      <c r="C19" s="5"/>
      <c r="D19" s="5"/>
      <c r="E19" s="5"/>
      <c r="F19" s="5"/>
      <c r="G19" s="5"/>
      <c r="H19" s="5"/>
      <c r="I19" s="5"/>
    </row>
    <row r="20" spans="1:9" x14ac:dyDescent="0.35">
      <c r="A20" s="5"/>
      <c r="B20" s="5"/>
      <c r="C20" s="5"/>
      <c r="D20" s="5"/>
      <c r="E20" s="5"/>
      <c r="F20" s="5"/>
      <c r="G20" s="5"/>
      <c r="H20" s="5"/>
      <c r="I20" s="5"/>
    </row>
    <row r="21" spans="1:9" x14ac:dyDescent="0.35">
      <c r="A21" s="13" t="s">
        <v>116</v>
      </c>
      <c r="B21" s="13" t="s">
        <v>100</v>
      </c>
      <c r="C21" s="13" t="s">
        <v>117</v>
      </c>
      <c r="D21" s="13" t="s">
        <v>100</v>
      </c>
      <c r="E21" s="13" t="s">
        <v>101</v>
      </c>
      <c r="F21" s="5"/>
      <c r="G21" s="5"/>
      <c r="H21" s="5"/>
      <c r="I21" s="5"/>
    </row>
    <row r="22" spans="1:9" x14ac:dyDescent="0.35">
      <c r="A22" s="5" t="s">
        <v>111</v>
      </c>
      <c r="B22" s="5">
        <v>20</v>
      </c>
      <c r="C22" s="5" t="s">
        <v>95</v>
      </c>
      <c r="D22" s="5">
        <v>3</v>
      </c>
      <c r="E22" s="13">
        <f>(B22+D22)/2</f>
        <v>11.5</v>
      </c>
      <c r="F22" s="5"/>
      <c r="G22" s="5"/>
      <c r="H22" s="5"/>
      <c r="I22" s="5"/>
    </row>
    <row r="23" spans="1:9" x14ac:dyDescent="0.35">
      <c r="A23" s="5" t="s">
        <v>112</v>
      </c>
      <c r="B23" s="5">
        <v>10</v>
      </c>
      <c r="C23" s="5" t="s">
        <v>97</v>
      </c>
      <c r="D23" s="5">
        <v>1</v>
      </c>
      <c r="E23" s="13">
        <f t="shared" ref="E23:E29" si="4">(B23+D23)/2</f>
        <v>5.5</v>
      </c>
      <c r="F23" s="5"/>
      <c r="G23" s="5"/>
      <c r="H23" s="5"/>
      <c r="I23" s="5"/>
    </row>
    <row r="24" spans="1:9" x14ac:dyDescent="0.35">
      <c r="A24" s="5" t="s">
        <v>96</v>
      </c>
      <c r="B24" s="5">
        <v>5</v>
      </c>
      <c r="C24" s="5" t="s">
        <v>92</v>
      </c>
      <c r="D24" s="5">
        <v>26</v>
      </c>
      <c r="E24" s="13">
        <f t="shared" si="4"/>
        <v>15.5</v>
      </c>
      <c r="F24" s="5"/>
      <c r="G24" s="5"/>
      <c r="H24" s="5"/>
      <c r="I24" s="5"/>
    </row>
    <row r="25" spans="1:9" x14ac:dyDescent="0.35">
      <c r="A25" s="5" t="s">
        <v>92</v>
      </c>
      <c r="B25" s="5">
        <v>26</v>
      </c>
      <c r="C25" s="5" t="s">
        <v>99</v>
      </c>
      <c r="D25" s="5">
        <v>7</v>
      </c>
      <c r="E25" s="13">
        <f t="shared" si="4"/>
        <v>16.5</v>
      </c>
      <c r="F25" s="5"/>
      <c r="G25" s="5"/>
      <c r="H25" s="5"/>
      <c r="I25" s="5"/>
    </row>
    <row r="26" spans="1:9" x14ac:dyDescent="0.35">
      <c r="A26" s="5" t="s">
        <v>94</v>
      </c>
      <c r="B26" s="5">
        <v>12</v>
      </c>
      <c r="C26" s="5" t="s">
        <v>113</v>
      </c>
      <c r="D26" s="5">
        <v>39</v>
      </c>
      <c r="E26" s="13">
        <f t="shared" si="4"/>
        <v>25.5</v>
      </c>
      <c r="F26" s="5"/>
      <c r="G26" s="5"/>
      <c r="H26" s="5"/>
      <c r="I26" s="5"/>
    </row>
    <row r="27" spans="1:9" x14ac:dyDescent="0.35">
      <c r="A27" s="5" t="s">
        <v>93</v>
      </c>
      <c r="B27" s="5">
        <v>51</v>
      </c>
      <c r="C27" s="5" t="s">
        <v>95</v>
      </c>
      <c r="D27" s="5">
        <v>3</v>
      </c>
      <c r="E27" s="13">
        <f t="shared" si="4"/>
        <v>27</v>
      </c>
      <c r="F27" s="5"/>
      <c r="G27" s="5"/>
      <c r="H27" s="5"/>
      <c r="I27" s="5"/>
    </row>
    <row r="28" spans="1:9" x14ac:dyDescent="0.35">
      <c r="A28" s="5" t="s">
        <v>114</v>
      </c>
      <c r="B28" s="5">
        <v>8</v>
      </c>
      <c r="C28" s="5" t="s">
        <v>112</v>
      </c>
      <c r="D28" s="5">
        <v>10</v>
      </c>
      <c r="E28" s="13">
        <f t="shared" si="4"/>
        <v>9</v>
      </c>
      <c r="F28" s="5"/>
      <c r="G28" s="5"/>
      <c r="H28" s="5"/>
      <c r="I28" s="5"/>
    </row>
    <row r="29" spans="1:9" x14ac:dyDescent="0.35">
      <c r="A29" s="5" t="s">
        <v>115</v>
      </c>
      <c r="B29" s="5">
        <v>6</v>
      </c>
      <c r="C29" s="5" t="s">
        <v>112</v>
      </c>
      <c r="D29" s="5">
        <v>10</v>
      </c>
      <c r="E29" s="13">
        <f t="shared" si="4"/>
        <v>8</v>
      </c>
      <c r="F29" s="5"/>
      <c r="G29" s="5"/>
      <c r="H29" s="5"/>
      <c r="I29" s="5"/>
    </row>
    <row r="30" spans="1:9" x14ac:dyDescent="0.35">
      <c r="A30" s="5"/>
      <c r="B30" s="5"/>
      <c r="C30" s="5"/>
      <c r="D30" s="5"/>
      <c r="E30" s="5"/>
      <c r="F30" s="5"/>
      <c r="G30" s="5"/>
      <c r="H30" s="5"/>
      <c r="I30" s="5"/>
    </row>
    <row r="31" spans="1:9" x14ac:dyDescent="0.35">
      <c r="A31" s="5"/>
      <c r="B31" s="5"/>
      <c r="C31" s="5"/>
      <c r="D31" s="5"/>
      <c r="E31" s="5"/>
      <c r="F31" s="5"/>
      <c r="G31" s="5"/>
      <c r="H31" s="5"/>
      <c r="I31" s="5"/>
    </row>
    <row r="32" spans="1:9" x14ac:dyDescent="0.35">
      <c r="A32" s="13" t="s">
        <v>1</v>
      </c>
      <c r="B32" s="13" t="s">
        <v>102</v>
      </c>
      <c r="C32" s="13" t="s">
        <v>100</v>
      </c>
      <c r="D32" s="13" t="s">
        <v>103</v>
      </c>
      <c r="E32" s="13" t="s">
        <v>100</v>
      </c>
      <c r="F32" s="13" t="s">
        <v>101</v>
      </c>
      <c r="G32" s="5"/>
      <c r="H32" s="5"/>
      <c r="I32" s="5"/>
    </row>
    <row r="33" spans="1:9" x14ac:dyDescent="0.35">
      <c r="A33" s="5" t="s">
        <v>14</v>
      </c>
      <c r="B33" s="5" t="s">
        <v>107</v>
      </c>
      <c r="C33" s="5">
        <v>36</v>
      </c>
      <c r="D33" s="5" t="s">
        <v>108</v>
      </c>
      <c r="E33" s="5">
        <v>27</v>
      </c>
      <c r="F33" s="13">
        <f>SUM(C33+E33)/2</f>
        <v>31.5</v>
      </c>
      <c r="G33" s="5"/>
      <c r="H33" s="5"/>
      <c r="I33" s="5"/>
    </row>
    <row r="34" spans="1:9" x14ac:dyDescent="0.35">
      <c r="A34" s="5" t="s">
        <v>20</v>
      </c>
      <c r="B34" s="5" t="s">
        <v>107</v>
      </c>
      <c r="C34" s="5">
        <v>36</v>
      </c>
      <c r="D34" s="5" t="s">
        <v>104</v>
      </c>
      <c r="E34" s="5">
        <v>15</v>
      </c>
      <c r="F34" s="13">
        <f>SUM(C34+E34)/2</f>
        <v>25.5</v>
      </c>
      <c r="G34" s="5"/>
      <c r="H34" s="5"/>
      <c r="I34" s="5"/>
    </row>
    <row r="35" spans="1:9" x14ac:dyDescent="0.35">
      <c r="A35" s="5" t="s">
        <v>22</v>
      </c>
      <c r="B35" s="5" t="s">
        <v>109</v>
      </c>
      <c r="C35" s="5">
        <v>9</v>
      </c>
      <c r="D35" s="5" t="s">
        <v>104</v>
      </c>
      <c r="E35" s="5">
        <v>15</v>
      </c>
      <c r="F35" s="13">
        <f>SUM(C35+E35)/2</f>
        <v>12</v>
      </c>
      <c r="G35" s="5"/>
      <c r="H35" s="5"/>
      <c r="I35" s="5"/>
    </row>
    <row r="36" spans="1:9" x14ac:dyDescent="0.35">
      <c r="A36" s="5" t="s">
        <v>24</v>
      </c>
      <c r="B36" s="5" t="s">
        <v>105</v>
      </c>
      <c r="C36" s="5">
        <v>18</v>
      </c>
      <c r="D36" s="5" t="s">
        <v>107</v>
      </c>
      <c r="E36" s="5">
        <v>36</v>
      </c>
      <c r="F36" s="13">
        <f>SUM(C36+E36)/2</f>
        <v>27</v>
      </c>
      <c r="G36" s="5"/>
      <c r="H36" s="5"/>
      <c r="I36" s="5"/>
    </row>
    <row r="37" spans="1:9" x14ac:dyDescent="0.35">
      <c r="A37" s="5" t="s">
        <v>30</v>
      </c>
      <c r="B37" s="5" t="s">
        <v>107</v>
      </c>
      <c r="C37" s="5">
        <v>36</v>
      </c>
      <c r="D37" s="5" t="s">
        <v>108</v>
      </c>
      <c r="E37" s="5">
        <v>27</v>
      </c>
      <c r="F37" s="13">
        <f>SUM(C37+E37)/2</f>
        <v>31.5</v>
      </c>
      <c r="G37" s="5"/>
      <c r="H37" s="5"/>
      <c r="I37" s="5"/>
    </row>
    <row r="41" spans="1:9" x14ac:dyDescent="0.35">
      <c r="B41" s="8">
        <v>27</v>
      </c>
    </row>
    <row r="42" spans="1:9" x14ac:dyDescent="0.35">
      <c r="B42" s="8">
        <v>18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Census</vt:lpstr>
      <vt:lpstr>Obs Error Data</vt:lpstr>
      <vt:lpstr>ReachArea</vt:lpstr>
      <vt:lpstr>Experience</vt:lpstr>
    </vt:vector>
  </TitlesOfParts>
  <Company>Washington Dept of Fish &amp; Wildlife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Johnson</dc:creator>
  <cp:lastModifiedBy>See, Kevin (DFW)</cp:lastModifiedBy>
  <dcterms:created xsi:type="dcterms:W3CDTF">2018-08-16T18:06:48Z</dcterms:created>
  <dcterms:modified xsi:type="dcterms:W3CDTF">2023-02-07T17:31:27Z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5011977-b912-4387-97a4-f4c94a801377_Enabled">
    <vt:lpwstr>true</vt:lpwstr>
  </property>
  <property fmtid="{D5CDD505-2E9C-101B-9397-08002B2CF9AE}" pid="3" name="MSIP_Label_45011977-b912-4387-97a4-f4c94a801377_SetDate">
    <vt:lpwstr>2023-02-07T17:31:06Z</vt:lpwstr>
  </property>
  <property fmtid="{D5CDD505-2E9C-101B-9397-08002B2CF9AE}" pid="4" name="MSIP_Label_45011977-b912-4387-97a4-f4c94a801377_Method">
    <vt:lpwstr>Standard</vt:lpwstr>
  </property>
  <property fmtid="{D5CDD505-2E9C-101B-9397-08002B2CF9AE}" pid="5" name="MSIP_Label_45011977-b912-4387-97a4-f4c94a801377_Name">
    <vt:lpwstr>Uncategorized Data</vt:lpwstr>
  </property>
  <property fmtid="{D5CDD505-2E9C-101B-9397-08002B2CF9AE}" pid="6" name="MSIP_Label_45011977-b912-4387-97a4-f4c94a801377_SiteId">
    <vt:lpwstr>11d0e217-264e-400a-8ba0-57dcc127d72d</vt:lpwstr>
  </property>
  <property fmtid="{D5CDD505-2E9C-101B-9397-08002B2CF9AE}" pid="7" name="MSIP_Label_45011977-b912-4387-97a4-f4c94a801377_ActionId">
    <vt:lpwstr>95f4722b-44ed-4c89-9805-aa23979e64e1</vt:lpwstr>
  </property>
  <property fmtid="{D5CDD505-2E9C-101B-9397-08002B2CF9AE}" pid="8" name="MSIP_Label_45011977-b912-4387-97a4-f4c94a801377_ContentBits">
    <vt:lpwstr>0</vt:lpwstr>
  </property>
</Properties>
</file>