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ALUATION\Steelhead\Escapement\Escapement modeling\2022 brood\"/>
    </mc:Choice>
  </mc:AlternateContent>
  <xr:revisionPtr revIDLastSave="0" documentId="13_ncr:1_{C11743FF-EB8C-4CC7-9237-65C2C64105CE}" xr6:coauthVersionLast="47" xr6:coauthVersionMax="47" xr10:uidLastSave="{00000000-0000-0000-0000-000000000000}"/>
  <bookViews>
    <workbookView xWindow="-108" yWindow="-108" windowWidth="15576" windowHeight="11904" tabRatio="781" activeTab="1" xr2:uid="{7214952A-1BD3-4C9C-A7BA-38E60CEF622C}"/>
  </bookViews>
  <sheets>
    <sheet name="Census 2021" sheetId="1" r:id="rId1"/>
    <sheet name="Census 2022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2" l="1"/>
  <c r="J36" i="2"/>
  <c r="J37" i="2"/>
  <c r="J38" i="2"/>
  <c r="J39" i="2"/>
  <c r="J40" i="2"/>
  <c r="J41" i="2"/>
  <c r="J42" i="2"/>
  <c r="J34" i="2"/>
  <c r="I33" i="2"/>
  <c r="J33" i="2" s="1"/>
  <c r="J26" i="2"/>
  <c r="J27" i="2"/>
  <c r="J28" i="2"/>
  <c r="J29" i="2"/>
  <c r="J30" i="2"/>
  <c r="J31" i="2"/>
  <c r="J32" i="2"/>
  <c r="J25" i="2"/>
  <c r="J24" i="2"/>
  <c r="J14" i="2"/>
  <c r="J23" i="2"/>
  <c r="J22" i="2"/>
  <c r="J21" i="2"/>
  <c r="J20" i="2"/>
  <c r="J19" i="2"/>
  <c r="J18" i="2"/>
  <c r="J17" i="2"/>
  <c r="J16" i="2"/>
  <c r="J15" i="2"/>
  <c r="J13" i="2" l="1"/>
  <c r="J5" i="2"/>
  <c r="J6" i="2"/>
  <c r="J7" i="2"/>
  <c r="J8" i="2"/>
  <c r="J9" i="2"/>
  <c r="J10" i="2"/>
  <c r="J11" i="2"/>
  <c r="J12" i="2"/>
  <c r="J4" i="2"/>
  <c r="J3" i="2"/>
  <c r="J2" i="2"/>
</calcChain>
</file>

<file path=xl/sharedStrings.xml><?xml version="1.0" encoding="utf-8"?>
<sst xmlns="http://schemas.openxmlformats.org/spreadsheetml/2006/main" count="548" uniqueCount="49">
  <si>
    <t>Sequence</t>
  </si>
  <si>
    <t>River</t>
  </si>
  <si>
    <t>Reach</t>
  </si>
  <si>
    <t>Index</t>
  </si>
  <si>
    <t>Survey.Type</t>
  </si>
  <si>
    <t>Survey.Date</t>
  </si>
  <si>
    <t>New.Redds</t>
  </si>
  <si>
    <t>Visible.Redds</t>
  </si>
  <si>
    <t>Mean.Effort.Hrs</t>
  </si>
  <si>
    <t>Mean Daily Discahrge</t>
  </si>
  <si>
    <t>Nearest Discharge Station</t>
  </si>
  <si>
    <t>Surveyors</t>
  </si>
  <si>
    <t>EXP_Total</t>
  </si>
  <si>
    <t>MeanThalwegCV</t>
  </si>
  <si>
    <t>Notes</t>
  </si>
  <si>
    <t>N</t>
  </si>
  <si>
    <t>Peak</t>
  </si>
  <si>
    <t>Y</t>
  </si>
  <si>
    <t>Weekly</t>
  </si>
  <si>
    <t>MRW8</t>
  </si>
  <si>
    <t>Methow</t>
  </si>
  <si>
    <t>MV,PH</t>
  </si>
  <si>
    <t>Methow at Winthrop</t>
  </si>
  <si>
    <t>MRW7</t>
  </si>
  <si>
    <t>MRW6</t>
  </si>
  <si>
    <t>Methow at Twisp</t>
  </si>
  <si>
    <t>MRW5</t>
  </si>
  <si>
    <t>MRW4</t>
  </si>
  <si>
    <t>PH,CF</t>
  </si>
  <si>
    <t>MRW3</t>
  </si>
  <si>
    <t>Methow at Pateros</t>
  </si>
  <si>
    <t>MRW2</t>
  </si>
  <si>
    <t>MRW1</t>
  </si>
  <si>
    <t>Total.Effort</t>
  </si>
  <si>
    <t>Reach.Length</t>
  </si>
  <si>
    <t>EXP_Mean</t>
  </si>
  <si>
    <t>CS, BG</t>
  </si>
  <si>
    <t>MV, BW</t>
  </si>
  <si>
    <t>MV, BG</t>
  </si>
  <si>
    <t>MV, EH</t>
  </si>
  <si>
    <t>BG, BW</t>
  </si>
  <si>
    <t>Surveyor</t>
  </si>
  <si>
    <t>Exp</t>
  </si>
  <si>
    <t>CS</t>
  </si>
  <si>
    <t>MV</t>
  </si>
  <si>
    <t>BW</t>
  </si>
  <si>
    <t>BG</t>
  </si>
  <si>
    <t>EH</t>
  </si>
  <si>
    <t>these do not include 2022 survey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</si>
</sst>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Normal 3" xfId="1" xr:uid="{2D38B7AB-4A2A-4DC8-8A7B-02858B3E3C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94B6-8BD2-4BDC-B0AB-897414B62CF9}">
  <dimension ref="A1:T79"/>
  <sheetViews>
    <sheetView topLeftCell="F1" workbookViewId="0">
      <pane ySplit="1" topLeftCell="A2" activePane="bottomLeft" state="frozen"/>
      <selection pane="bottomLeft" activeCell="F1" sqref="A1:XFD1048576"/>
    </sheetView>
  </sheetViews>
  <sheetFormatPr defaultRowHeight="14.4" x14ac:dyDescent="0.3"/>
  <cols>
    <col min="4" max="4" width="9.44140625" bestFit="1" customWidth="1"/>
    <col min="6" max="6" width="9.44140625" bestFit="1" customWidth="1"/>
    <col min="9" max="9" width="8.88671875" bestFit="1" customWidth="1"/>
    <col min="13" max="13" width="11" bestFit="1" customWidth="1"/>
    <col min="14" max="14" width="11" customWidth="1"/>
    <col min="16" max="16" width="12.109375" bestFit="1" customWidth="1"/>
    <col min="18" max="18" width="17.109375" bestFit="1" customWidth="1"/>
  </cols>
  <sheetData>
    <row r="1" spans="1:18" ht="21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33</v>
      </c>
      <c r="K1" s="5" t="s">
        <v>9</v>
      </c>
      <c r="L1" s="3" t="s">
        <v>34</v>
      </c>
      <c r="M1" s="3" t="s">
        <v>11</v>
      </c>
      <c r="N1" s="3" t="s">
        <v>35</v>
      </c>
      <c r="O1" s="6" t="s">
        <v>12</v>
      </c>
      <c r="P1" s="7" t="s">
        <v>13</v>
      </c>
      <c r="Q1" s="1" t="s">
        <v>14</v>
      </c>
      <c r="R1" s="3" t="s">
        <v>10</v>
      </c>
    </row>
    <row r="2" spans="1:18" x14ac:dyDescent="0.3">
      <c r="A2" s="9">
        <v>1</v>
      </c>
      <c r="B2" s="9" t="s">
        <v>20</v>
      </c>
      <c r="C2" s="9" t="s">
        <v>19</v>
      </c>
      <c r="D2" s="9" t="s">
        <v>17</v>
      </c>
      <c r="E2" s="9" t="s">
        <v>18</v>
      </c>
      <c r="F2" s="10">
        <v>44259</v>
      </c>
      <c r="G2" s="9">
        <v>0</v>
      </c>
      <c r="H2" s="9">
        <v>0</v>
      </c>
      <c r="I2" s="11">
        <v>1.4</v>
      </c>
      <c r="J2" s="9">
        <v>2.8</v>
      </c>
      <c r="K2" s="9">
        <v>284</v>
      </c>
      <c r="L2" s="9">
        <v>3811</v>
      </c>
      <c r="M2" s="9" t="s">
        <v>21</v>
      </c>
      <c r="N2" s="9">
        <v>96.2</v>
      </c>
      <c r="O2" s="9">
        <v>192.4</v>
      </c>
      <c r="P2" s="13">
        <v>42.819670000000002</v>
      </c>
      <c r="Q2" s="9"/>
      <c r="R2" s="9" t="s">
        <v>22</v>
      </c>
    </row>
    <row r="3" spans="1:18" x14ac:dyDescent="0.3">
      <c r="A3" s="9">
        <v>2</v>
      </c>
      <c r="B3" s="9" t="s">
        <v>20</v>
      </c>
      <c r="C3" s="9" t="s">
        <v>19</v>
      </c>
      <c r="D3" s="9" t="s">
        <v>17</v>
      </c>
      <c r="E3" s="9" t="s">
        <v>18</v>
      </c>
      <c r="F3" s="10">
        <v>44265</v>
      </c>
      <c r="G3" s="9">
        <v>0</v>
      </c>
      <c r="H3" s="9">
        <v>0</v>
      </c>
      <c r="I3" s="11">
        <v>1.5</v>
      </c>
      <c r="J3" s="9">
        <v>3</v>
      </c>
      <c r="K3" s="9">
        <v>313</v>
      </c>
      <c r="L3" s="9">
        <v>3811</v>
      </c>
      <c r="M3" s="9" t="s">
        <v>21</v>
      </c>
      <c r="N3" s="9">
        <v>96.2</v>
      </c>
      <c r="O3" s="9">
        <v>192.4</v>
      </c>
      <c r="P3" s="13">
        <v>42.819670000000002</v>
      </c>
      <c r="Q3" s="9"/>
      <c r="R3" s="9" t="s">
        <v>22</v>
      </c>
    </row>
    <row r="4" spans="1:18" x14ac:dyDescent="0.3">
      <c r="A4" s="9">
        <v>3</v>
      </c>
      <c r="B4" s="9" t="s">
        <v>20</v>
      </c>
      <c r="C4" s="9" t="s">
        <v>19</v>
      </c>
      <c r="D4" s="9" t="s">
        <v>17</v>
      </c>
      <c r="E4" s="9" t="s">
        <v>18</v>
      </c>
      <c r="F4" s="10">
        <v>44272</v>
      </c>
      <c r="G4" s="9">
        <v>0</v>
      </c>
      <c r="H4" s="9">
        <v>0</v>
      </c>
      <c r="I4" s="11">
        <v>1.04</v>
      </c>
      <c r="J4" s="9">
        <v>2.08</v>
      </c>
      <c r="K4" s="9">
        <v>361</v>
      </c>
      <c r="L4" s="9">
        <v>3811</v>
      </c>
      <c r="M4" s="9" t="s">
        <v>21</v>
      </c>
      <c r="N4" s="9">
        <v>96.2</v>
      </c>
      <c r="O4" s="9">
        <v>192.4</v>
      </c>
      <c r="P4" s="13">
        <v>42.819670000000002</v>
      </c>
      <c r="Q4" s="9"/>
      <c r="R4" s="9" t="s">
        <v>22</v>
      </c>
    </row>
    <row r="5" spans="1:18" x14ac:dyDescent="0.3">
      <c r="A5" s="9">
        <v>4</v>
      </c>
      <c r="B5" s="9" t="s">
        <v>20</v>
      </c>
      <c r="C5" s="9" t="s">
        <v>19</v>
      </c>
      <c r="D5" s="9" t="s">
        <v>17</v>
      </c>
      <c r="E5" s="9" t="s">
        <v>18</v>
      </c>
      <c r="F5" s="10">
        <v>44278</v>
      </c>
      <c r="G5" s="9">
        <v>0</v>
      </c>
      <c r="H5" s="9">
        <v>0</v>
      </c>
      <c r="I5" s="11">
        <v>0.83</v>
      </c>
      <c r="J5" s="9">
        <v>1.66</v>
      </c>
      <c r="K5" s="9">
        <v>482</v>
      </c>
      <c r="L5" s="9">
        <v>3811</v>
      </c>
      <c r="M5" s="9" t="s">
        <v>21</v>
      </c>
      <c r="N5" s="9">
        <v>96.2</v>
      </c>
      <c r="O5" s="9">
        <v>192.4</v>
      </c>
      <c r="P5" s="13">
        <v>42.819670000000002</v>
      </c>
      <c r="Q5" s="9"/>
      <c r="R5" s="9" t="s">
        <v>22</v>
      </c>
    </row>
    <row r="6" spans="1:18" x14ac:dyDescent="0.3">
      <c r="A6" s="9">
        <v>5</v>
      </c>
      <c r="B6" s="9" t="s">
        <v>20</v>
      </c>
      <c r="C6" s="9" t="s">
        <v>19</v>
      </c>
      <c r="D6" s="9" t="s">
        <v>17</v>
      </c>
      <c r="E6" s="9" t="s">
        <v>18</v>
      </c>
      <c r="F6" s="10">
        <v>44286</v>
      </c>
      <c r="G6" s="9">
        <v>4</v>
      </c>
      <c r="H6" s="9">
        <v>4</v>
      </c>
      <c r="I6" s="11">
        <v>1.1200000000000001</v>
      </c>
      <c r="J6" s="9">
        <v>2.2400000000000002</v>
      </c>
      <c r="K6" s="9">
        <v>652</v>
      </c>
      <c r="L6" s="9">
        <v>3811</v>
      </c>
      <c r="M6" s="9" t="s">
        <v>21</v>
      </c>
      <c r="N6" s="9">
        <v>96.2</v>
      </c>
      <c r="O6" s="9">
        <v>192.4</v>
      </c>
      <c r="P6" s="13">
        <v>42.819670000000002</v>
      </c>
      <c r="Q6" s="9"/>
      <c r="R6" s="9" t="s">
        <v>22</v>
      </c>
    </row>
    <row r="7" spans="1:18" x14ac:dyDescent="0.3">
      <c r="A7" s="9">
        <v>6</v>
      </c>
      <c r="B7" s="9" t="s">
        <v>20</v>
      </c>
      <c r="C7" s="9" t="s">
        <v>19</v>
      </c>
      <c r="D7" s="9" t="s">
        <v>17</v>
      </c>
      <c r="E7" s="9" t="s">
        <v>18</v>
      </c>
      <c r="F7" s="10">
        <v>44294</v>
      </c>
      <c r="G7" s="9">
        <v>1</v>
      </c>
      <c r="H7" s="9">
        <v>5</v>
      </c>
      <c r="I7" s="11">
        <v>0.95</v>
      </c>
      <c r="J7" s="9">
        <v>1.9</v>
      </c>
      <c r="K7" s="9">
        <v>1070</v>
      </c>
      <c r="L7" s="9">
        <v>3811</v>
      </c>
      <c r="M7" s="9" t="s">
        <v>21</v>
      </c>
      <c r="N7" s="9">
        <v>96.2</v>
      </c>
      <c r="O7" s="9">
        <v>192.4</v>
      </c>
      <c r="P7" s="13">
        <v>42.819670000000002</v>
      </c>
      <c r="Q7" s="9"/>
      <c r="R7" s="9" t="s">
        <v>22</v>
      </c>
    </row>
    <row r="8" spans="1:18" x14ac:dyDescent="0.3">
      <c r="A8" s="9">
        <v>7</v>
      </c>
      <c r="B8" s="9" t="s">
        <v>20</v>
      </c>
      <c r="C8" s="9" t="s">
        <v>19</v>
      </c>
      <c r="D8" s="9" t="s">
        <v>17</v>
      </c>
      <c r="E8" s="9" t="s">
        <v>18</v>
      </c>
      <c r="F8" s="10">
        <v>44301</v>
      </c>
      <c r="G8" s="9">
        <v>0</v>
      </c>
      <c r="H8" s="9">
        <v>5</v>
      </c>
      <c r="I8" s="11">
        <v>0.78</v>
      </c>
      <c r="J8" s="9">
        <v>1.56</v>
      </c>
      <c r="K8" s="9">
        <v>1030</v>
      </c>
      <c r="L8" s="9">
        <v>3811</v>
      </c>
      <c r="M8" s="9" t="s">
        <v>21</v>
      </c>
      <c r="N8" s="9">
        <v>96.2</v>
      </c>
      <c r="O8" s="9">
        <v>192.4</v>
      </c>
      <c r="P8" s="13">
        <v>42.819670000000002</v>
      </c>
      <c r="Q8" s="9"/>
      <c r="R8" s="9" t="s">
        <v>22</v>
      </c>
    </row>
    <row r="9" spans="1:18" x14ac:dyDescent="0.3">
      <c r="A9" s="9">
        <v>8</v>
      </c>
      <c r="B9" s="9" t="s">
        <v>20</v>
      </c>
      <c r="C9" s="9" t="s">
        <v>19</v>
      </c>
      <c r="D9" s="9" t="s">
        <v>17</v>
      </c>
      <c r="E9" s="9" t="s">
        <v>18</v>
      </c>
      <c r="F9" s="10">
        <v>44306</v>
      </c>
      <c r="G9" s="9">
        <v>1</v>
      </c>
      <c r="H9" s="9">
        <v>1</v>
      </c>
      <c r="I9" s="11">
        <v>0.63</v>
      </c>
      <c r="J9" s="9">
        <v>1.26</v>
      </c>
      <c r="K9" s="9">
        <v>3820</v>
      </c>
      <c r="L9" s="9">
        <v>3811</v>
      </c>
      <c r="M9" s="9" t="s">
        <v>21</v>
      </c>
      <c r="N9" s="9">
        <v>96.2</v>
      </c>
      <c r="O9" s="9">
        <v>192.4</v>
      </c>
      <c r="P9" s="13">
        <v>42.819670000000002</v>
      </c>
      <c r="Q9" s="9"/>
      <c r="R9" s="9" t="s">
        <v>22</v>
      </c>
    </row>
    <row r="10" spans="1:18" x14ac:dyDescent="0.3">
      <c r="A10" s="9">
        <v>9</v>
      </c>
      <c r="B10" s="9" t="s">
        <v>20</v>
      </c>
      <c r="C10" s="9" t="s">
        <v>19</v>
      </c>
      <c r="D10" s="9" t="s">
        <v>17</v>
      </c>
      <c r="E10" s="9" t="s">
        <v>18</v>
      </c>
      <c r="F10" s="10">
        <v>44312</v>
      </c>
      <c r="G10" s="9">
        <v>0</v>
      </c>
      <c r="H10" s="9">
        <v>1</v>
      </c>
      <c r="I10" s="11">
        <v>0.62</v>
      </c>
      <c r="J10" s="9">
        <v>1.24</v>
      </c>
      <c r="K10" s="9">
        <v>3610</v>
      </c>
      <c r="L10" s="9">
        <v>3811</v>
      </c>
      <c r="M10" s="9" t="s">
        <v>21</v>
      </c>
      <c r="N10" s="9">
        <v>96.2</v>
      </c>
      <c r="O10" s="9">
        <v>192.4</v>
      </c>
      <c r="P10" s="13">
        <v>42.819670000000002</v>
      </c>
      <c r="Q10" s="9"/>
      <c r="R10" s="9" t="s">
        <v>22</v>
      </c>
    </row>
    <row r="11" spans="1:18" x14ac:dyDescent="0.3">
      <c r="A11" s="9">
        <v>10</v>
      </c>
      <c r="B11" s="9" t="s">
        <v>20</v>
      </c>
      <c r="C11" s="9" t="s">
        <v>19</v>
      </c>
      <c r="D11" s="9" t="s">
        <v>17</v>
      </c>
      <c r="E11" s="9" t="s">
        <v>18</v>
      </c>
      <c r="F11" s="10">
        <v>44320</v>
      </c>
      <c r="G11" s="9">
        <v>0</v>
      </c>
      <c r="H11" s="9">
        <v>0</v>
      </c>
      <c r="I11" s="11">
        <v>0.56000000000000005</v>
      </c>
      <c r="J11" s="9">
        <v>1.1200000000000001</v>
      </c>
      <c r="K11" s="9">
        <v>4650</v>
      </c>
      <c r="L11" s="9">
        <v>3811</v>
      </c>
      <c r="M11" s="9" t="s">
        <v>21</v>
      </c>
      <c r="N11" s="9">
        <v>96.2</v>
      </c>
      <c r="O11" s="9">
        <v>192.4</v>
      </c>
      <c r="P11" s="13">
        <v>42.819670000000002</v>
      </c>
      <c r="Q11" s="9"/>
      <c r="R11" s="9" t="s">
        <v>22</v>
      </c>
    </row>
    <row r="12" spans="1:18" x14ac:dyDescent="0.3">
      <c r="A12" s="9">
        <v>11</v>
      </c>
      <c r="B12" s="9" t="s">
        <v>20</v>
      </c>
      <c r="C12" s="9" t="s">
        <v>19</v>
      </c>
      <c r="D12" s="9" t="s">
        <v>17</v>
      </c>
      <c r="E12" s="9" t="s">
        <v>18</v>
      </c>
      <c r="F12" s="10">
        <v>44327</v>
      </c>
      <c r="G12" s="9">
        <v>2</v>
      </c>
      <c r="H12" s="9">
        <v>2</v>
      </c>
      <c r="I12" s="11">
        <v>0.68</v>
      </c>
      <c r="J12" s="9">
        <v>1.36</v>
      </c>
      <c r="K12" s="9">
        <v>3960</v>
      </c>
      <c r="L12" s="9">
        <v>3811</v>
      </c>
      <c r="M12" s="9" t="s">
        <v>21</v>
      </c>
      <c r="N12" s="9">
        <v>96.2</v>
      </c>
      <c r="O12" s="9">
        <v>192.4</v>
      </c>
      <c r="P12" s="13">
        <v>42.819670000000002</v>
      </c>
      <c r="Q12" s="9"/>
      <c r="R12" s="9" t="s">
        <v>22</v>
      </c>
    </row>
    <row r="13" spans="1:18" x14ac:dyDescent="0.3">
      <c r="A13" s="9">
        <v>12</v>
      </c>
      <c r="B13" s="9" t="s">
        <v>20</v>
      </c>
      <c r="C13" s="9" t="s">
        <v>19</v>
      </c>
      <c r="D13" s="9" t="s">
        <v>17</v>
      </c>
      <c r="E13" s="9" t="s">
        <v>18</v>
      </c>
      <c r="F13" s="10">
        <v>44357</v>
      </c>
      <c r="G13" s="9">
        <v>0</v>
      </c>
      <c r="H13" s="9">
        <v>0</v>
      </c>
      <c r="I13" s="11">
        <v>0.66</v>
      </c>
      <c r="J13" s="9">
        <v>1.32</v>
      </c>
      <c r="K13" s="9">
        <v>2490</v>
      </c>
      <c r="L13" s="9">
        <v>3811</v>
      </c>
      <c r="M13" s="9" t="s">
        <v>21</v>
      </c>
      <c r="N13" s="9">
        <v>96.2</v>
      </c>
      <c r="O13" s="9">
        <v>192.4</v>
      </c>
      <c r="P13" s="13">
        <v>42.819670000000002</v>
      </c>
      <c r="Q13" s="9"/>
      <c r="R13" s="9" t="s">
        <v>22</v>
      </c>
    </row>
    <row r="14" spans="1:18" x14ac:dyDescent="0.3">
      <c r="A14" s="9">
        <v>13</v>
      </c>
      <c r="B14" s="9" t="s">
        <v>20</v>
      </c>
      <c r="C14" s="9" t="s">
        <v>23</v>
      </c>
      <c r="D14" s="9" t="s">
        <v>15</v>
      </c>
      <c r="E14" s="9" t="s">
        <v>16</v>
      </c>
      <c r="F14" s="10">
        <v>44301</v>
      </c>
      <c r="G14" s="9">
        <v>43</v>
      </c>
      <c r="H14" s="9">
        <v>43</v>
      </c>
      <c r="I14" s="11">
        <v>4.91</v>
      </c>
      <c r="J14" s="9">
        <v>9.82</v>
      </c>
      <c r="K14" s="9">
        <v>1030</v>
      </c>
      <c r="L14" s="9">
        <v>19967</v>
      </c>
      <c r="M14" s="9" t="s">
        <v>21</v>
      </c>
      <c r="N14" s="9">
        <v>96.2</v>
      </c>
      <c r="O14" s="9">
        <v>192.4</v>
      </c>
      <c r="P14" s="13">
        <v>65.479900000000001</v>
      </c>
      <c r="Q14" s="9"/>
      <c r="R14" s="9" t="s">
        <v>22</v>
      </c>
    </row>
    <row r="15" spans="1:18" s="8" customFormat="1" x14ac:dyDescent="0.3">
      <c r="A15" s="9">
        <v>14</v>
      </c>
      <c r="B15" s="9" t="s">
        <v>20</v>
      </c>
      <c r="C15" s="9" t="s">
        <v>24</v>
      </c>
      <c r="D15" s="9" t="s">
        <v>17</v>
      </c>
      <c r="E15" s="9" t="s">
        <v>18</v>
      </c>
      <c r="F15" s="10">
        <v>44259</v>
      </c>
      <c r="G15" s="9">
        <v>0</v>
      </c>
      <c r="H15" s="9">
        <v>0</v>
      </c>
      <c r="I15" s="9">
        <v>1.66</v>
      </c>
      <c r="J15" s="9">
        <v>3.32</v>
      </c>
      <c r="K15" s="9">
        <v>388</v>
      </c>
      <c r="L15" s="9">
        <v>7991</v>
      </c>
      <c r="M15" s="9" t="s">
        <v>21</v>
      </c>
      <c r="N15" s="9">
        <v>96.2</v>
      </c>
      <c r="O15" s="9">
        <v>192.4</v>
      </c>
      <c r="P15" s="13">
        <v>39.399470000000001</v>
      </c>
      <c r="Q15" s="9"/>
      <c r="R15" s="9" t="s">
        <v>25</v>
      </c>
    </row>
    <row r="16" spans="1:18" s="8" customFormat="1" x14ac:dyDescent="0.3">
      <c r="A16" s="9">
        <v>15</v>
      </c>
      <c r="B16" s="9" t="s">
        <v>20</v>
      </c>
      <c r="C16" s="9" t="s">
        <v>24</v>
      </c>
      <c r="D16" s="9" t="s">
        <v>17</v>
      </c>
      <c r="E16" s="9" t="s">
        <v>18</v>
      </c>
      <c r="F16" s="10">
        <v>44265</v>
      </c>
      <c r="G16" s="9">
        <v>0</v>
      </c>
      <c r="H16" s="9">
        <v>0</v>
      </c>
      <c r="I16" s="9">
        <v>2.4700000000000002</v>
      </c>
      <c r="J16" s="9">
        <v>4.9400000000000004</v>
      </c>
      <c r="K16" s="9">
        <v>432</v>
      </c>
      <c r="L16" s="9">
        <v>7991</v>
      </c>
      <c r="M16" s="9" t="s">
        <v>21</v>
      </c>
      <c r="N16" s="9">
        <v>96.2</v>
      </c>
      <c r="O16" s="9">
        <v>192.4</v>
      </c>
      <c r="P16" s="13">
        <v>39.399470000000001</v>
      </c>
      <c r="Q16" s="9"/>
      <c r="R16" s="9" t="s">
        <v>25</v>
      </c>
    </row>
    <row r="17" spans="1:18" s="8" customFormat="1" x14ac:dyDescent="0.3">
      <c r="A17" s="9">
        <v>16</v>
      </c>
      <c r="B17" s="9" t="s">
        <v>20</v>
      </c>
      <c r="C17" s="9" t="s">
        <v>24</v>
      </c>
      <c r="D17" s="9" t="s">
        <v>17</v>
      </c>
      <c r="E17" s="9" t="s">
        <v>18</v>
      </c>
      <c r="F17" s="10">
        <v>44272</v>
      </c>
      <c r="G17" s="9">
        <v>0</v>
      </c>
      <c r="H17" s="9">
        <v>0</v>
      </c>
      <c r="I17" s="9">
        <v>1.95</v>
      </c>
      <c r="J17" s="9">
        <v>3.9</v>
      </c>
      <c r="K17" s="9">
        <v>501</v>
      </c>
      <c r="L17" s="9">
        <v>7991</v>
      </c>
      <c r="M17" s="12" t="s">
        <v>21</v>
      </c>
      <c r="N17" s="9">
        <v>96.2</v>
      </c>
      <c r="O17" s="9">
        <v>192.4</v>
      </c>
      <c r="P17" s="13">
        <v>39.399470000000001</v>
      </c>
      <c r="Q17" s="9"/>
      <c r="R17" s="9" t="s">
        <v>25</v>
      </c>
    </row>
    <row r="18" spans="1:18" s="8" customFormat="1" x14ac:dyDescent="0.3">
      <c r="A18" s="9">
        <v>17</v>
      </c>
      <c r="B18" s="9" t="s">
        <v>20</v>
      </c>
      <c r="C18" s="9" t="s">
        <v>24</v>
      </c>
      <c r="D18" s="9" t="s">
        <v>17</v>
      </c>
      <c r="E18" s="9" t="s">
        <v>18</v>
      </c>
      <c r="F18" s="10">
        <v>44278</v>
      </c>
      <c r="G18" s="9">
        <v>0</v>
      </c>
      <c r="H18" s="9">
        <v>0</v>
      </c>
      <c r="I18" s="9">
        <v>1.8</v>
      </c>
      <c r="J18" s="9">
        <v>3.6</v>
      </c>
      <c r="K18" s="9">
        <v>667</v>
      </c>
      <c r="L18" s="9">
        <v>7991</v>
      </c>
      <c r="M18" s="12" t="s">
        <v>21</v>
      </c>
      <c r="N18" s="9">
        <v>96.2</v>
      </c>
      <c r="O18" s="9">
        <v>192.4</v>
      </c>
      <c r="P18" s="13">
        <v>39.399470000000001</v>
      </c>
      <c r="Q18" s="9"/>
      <c r="R18" s="9" t="s">
        <v>25</v>
      </c>
    </row>
    <row r="19" spans="1:18" s="8" customFormat="1" x14ac:dyDescent="0.3">
      <c r="A19" s="9">
        <v>18</v>
      </c>
      <c r="B19" s="9" t="s">
        <v>20</v>
      </c>
      <c r="C19" s="9" t="s">
        <v>24</v>
      </c>
      <c r="D19" s="9" t="s">
        <v>17</v>
      </c>
      <c r="E19" s="9" t="s">
        <v>18</v>
      </c>
      <c r="F19" s="10">
        <v>44286</v>
      </c>
      <c r="G19" s="9">
        <v>1</v>
      </c>
      <c r="H19" s="9">
        <v>1</v>
      </c>
      <c r="I19" s="9">
        <v>1.71</v>
      </c>
      <c r="J19" s="9">
        <v>3.42</v>
      </c>
      <c r="K19" s="9">
        <v>864</v>
      </c>
      <c r="L19" s="9">
        <v>7991</v>
      </c>
      <c r="M19" s="12" t="s">
        <v>21</v>
      </c>
      <c r="N19" s="9">
        <v>96.2</v>
      </c>
      <c r="O19" s="9">
        <v>192.4</v>
      </c>
      <c r="P19" s="13">
        <v>39.399470000000001</v>
      </c>
      <c r="Q19" s="9"/>
      <c r="R19" s="9" t="s">
        <v>25</v>
      </c>
    </row>
    <row r="20" spans="1:18" s="8" customFormat="1" x14ac:dyDescent="0.3">
      <c r="A20" s="9">
        <v>19</v>
      </c>
      <c r="B20" s="9" t="s">
        <v>20</v>
      </c>
      <c r="C20" s="9" t="s">
        <v>24</v>
      </c>
      <c r="D20" s="9" t="s">
        <v>17</v>
      </c>
      <c r="E20" s="9" t="s">
        <v>18</v>
      </c>
      <c r="F20" s="10">
        <v>44294</v>
      </c>
      <c r="G20" s="9">
        <v>5</v>
      </c>
      <c r="H20" s="12">
        <v>6</v>
      </c>
      <c r="I20" s="9">
        <v>1.67</v>
      </c>
      <c r="J20" s="9">
        <v>3.34</v>
      </c>
      <c r="K20" s="9">
        <v>1312</v>
      </c>
      <c r="L20" s="9">
        <v>7991</v>
      </c>
      <c r="M20" s="12" t="s">
        <v>21</v>
      </c>
      <c r="N20" s="9">
        <v>96.2</v>
      </c>
      <c r="O20" s="9">
        <v>192.4</v>
      </c>
      <c r="P20" s="13">
        <v>39.399470000000001</v>
      </c>
      <c r="Q20" s="9"/>
      <c r="R20" s="9" t="s">
        <v>25</v>
      </c>
    </row>
    <row r="21" spans="1:18" s="8" customFormat="1" x14ac:dyDescent="0.3">
      <c r="A21" s="9">
        <v>20</v>
      </c>
      <c r="B21" s="9" t="s">
        <v>20</v>
      </c>
      <c r="C21" s="9" t="s">
        <v>24</v>
      </c>
      <c r="D21" s="9" t="s">
        <v>17</v>
      </c>
      <c r="E21" s="9" t="s">
        <v>18</v>
      </c>
      <c r="F21" s="10">
        <v>44299</v>
      </c>
      <c r="G21" s="9">
        <v>5</v>
      </c>
      <c r="H21" s="12">
        <v>11</v>
      </c>
      <c r="I21" s="9">
        <v>1.63</v>
      </c>
      <c r="J21" s="9">
        <v>3.26</v>
      </c>
      <c r="K21" s="9">
        <v>1143</v>
      </c>
      <c r="L21" s="9">
        <v>7991</v>
      </c>
      <c r="M21" s="12" t="s">
        <v>21</v>
      </c>
      <c r="N21" s="9">
        <v>96.2</v>
      </c>
      <c r="O21" s="9">
        <v>192.4</v>
      </c>
      <c r="P21" s="13">
        <v>39.399470000000001</v>
      </c>
      <c r="Q21" s="9"/>
      <c r="R21" s="9" t="s">
        <v>25</v>
      </c>
    </row>
    <row r="22" spans="1:18" s="8" customFormat="1" x14ac:dyDescent="0.3">
      <c r="A22" s="9">
        <v>21</v>
      </c>
      <c r="B22" s="9" t="s">
        <v>20</v>
      </c>
      <c r="C22" s="9" t="s">
        <v>24</v>
      </c>
      <c r="D22" s="9" t="s">
        <v>17</v>
      </c>
      <c r="E22" s="9" t="s">
        <v>18</v>
      </c>
      <c r="F22" s="10">
        <v>44315</v>
      </c>
      <c r="G22" s="9">
        <v>0</v>
      </c>
      <c r="H22" s="12">
        <v>1</v>
      </c>
      <c r="I22" s="9">
        <v>1.53</v>
      </c>
      <c r="J22" s="9">
        <v>3.06</v>
      </c>
      <c r="K22" s="9">
        <v>3808</v>
      </c>
      <c r="L22" s="9">
        <v>7991</v>
      </c>
      <c r="M22" s="12" t="s">
        <v>21</v>
      </c>
      <c r="N22" s="9">
        <v>96.2</v>
      </c>
      <c r="O22" s="9">
        <v>192.4</v>
      </c>
      <c r="P22" s="13">
        <v>39.399470000000001</v>
      </c>
      <c r="Q22" s="9"/>
      <c r="R22" s="9" t="s">
        <v>25</v>
      </c>
    </row>
    <row r="23" spans="1:18" s="8" customFormat="1" x14ac:dyDescent="0.3">
      <c r="A23" s="9">
        <v>22</v>
      </c>
      <c r="B23" s="9" t="s">
        <v>20</v>
      </c>
      <c r="C23" s="9" t="s">
        <v>24</v>
      </c>
      <c r="D23" s="9" t="s">
        <v>17</v>
      </c>
      <c r="E23" s="9" t="s">
        <v>18</v>
      </c>
      <c r="F23" s="10">
        <v>44321</v>
      </c>
      <c r="G23" s="9">
        <v>0</v>
      </c>
      <c r="H23" s="12">
        <v>0</v>
      </c>
      <c r="I23" s="9">
        <v>1.1200000000000001</v>
      </c>
      <c r="J23" s="9">
        <v>2.2400000000000002</v>
      </c>
      <c r="K23" s="9">
        <v>5038</v>
      </c>
      <c r="L23" s="9">
        <v>7991</v>
      </c>
      <c r="M23" s="12" t="s">
        <v>21</v>
      </c>
      <c r="N23" s="9">
        <v>96.2</v>
      </c>
      <c r="O23" s="9">
        <v>192.4</v>
      </c>
      <c r="P23" s="13">
        <v>39.399470000000001</v>
      </c>
      <c r="Q23" s="9"/>
      <c r="R23" s="9" t="s">
        <v>25</v>
      </c>
    </row>
    <row r="24" spans="1:18" s="8" customFormat="1" x14ac:dyDescent="0.3">
      <c r="A24" s="9">
        <v>23</v>
      </c>
      <c r="B24" s="9" t="s">
        <v>20</v>
      </c>
      <c r="C24" s="9" t="s">
        <v>24</v>
      </c>
      <c r="D24" s="9" t="s">
        <v>17</v>
      </c>
      <c r="E24" s="9" t="s">
        <v>18</v>
      </c>
      <c r="F24" s="10">
        <v>44357</v>
      </c>
      <c r="G24" s="9">
        <v>0</v>
      </c>
      <c r="H24" s="12">
        <v>0</v>
      </c>
      <c r="I24" s="9">
        <v>1.1499999999999999</v>
      </c>
      <c r="J24" s="9">
        <v>2.2999999999999998</v>
      </c>
      <c r="K24" s="9">
        <v>2861</v>
      </c>
      <c r="L24" s="9">
        <v>7991</v>
      </c>
      <c r="M24" s="12" t="s">
        <v>21</v>
      </c>
      <c r="N24" s="9">
        <v>96.2</v>
      </c>
      <c r="O24" s="9">
        <v>192.4</v>
      </c>
      <c r="P24" s="13">
        <v>39.399470000000001</v>
      </c>
      <c r="Q24" s="9"/>
      <c r="R24" s="9" t="s">
        <v>25</v>
      </c>
    </row>
    <row r="25" spans="1:18" x14ac:dyDescent="0.3">
      <c r="A25" s="9">
        <v>24</v>
      </c>
      <c r="B25" s="9" t="s">
        <v>20</v>
      </c>
      <c r="C25" s="9" t="s">
        <v>26</v>
      </c>
      <c r="D25" s="9" t="s">
        <v>15</v>
      </c>
      <c r="E25" s="9" t="s">
        <v>16</v>
      </c>
      <c r="F25" s="10">
        <v>44299</v>
      </c>
      <c r="G25" s="9">
        <v>15</v>
      </c>
      <c r="H25" s="9">
        <v>15</v>
      </c>
      <c r="I25" s="9">
        <v>2.4300000000000002</v>
      </c>
      <c r="J25" s="9">
        <v>4.8600000000000003</v>
      </c>
      <c r="K25" s="9">
        <v>1143</v>
      </c>
      <c r="L25" s="9">
        <v>10243</v>
      </c>
      <c r="M25" s="12" t="s">
        <v>21</v>
      </c>
      <c r="N25" s="9">
        <v>96.2</v>
      </c>
      <c r="O25" s="9">
        <v>192.4</v>
      </c>
      <c r="P25" s="13">
        <v>41.524929999999998</v>
      </c>
      <c r="Q25" s="9"/>
      <c r="R25" s="9" t="s">
        <v>25</v>
      </c>
    </row>
    <row r="26" spans="1:18" s="8" customFormat="1" x14ac:dyDescent="0.3">
      <c r="A26" s="9">
        <v>25</v>
      </c>
      <c r="B26" s="9" t="s">
        <v>20</v>
      </c>
      <c r="C26" s="9" t="s">
        <v>27</v>
      </c>
      <c r="D26" s="9" t="s">
        <v>17</v>
      </c>
      <c r="E26" s="9" t="s">
        <v>18</v>
      </c>
      <c r="F26" s="10">
        <v>44257</v>
      </c>
      <c r="G26" s="9">
        <v>0</v>
      </c>
      <c r="H26" s="9">
        <v>0</v>
      </c>
      <c r="I26" s="9">
        <v>1.08</v>
      </c>
      <c r="J26" s="9">
        <v>2.16</v>
      </c>
      <c r="K26" s="9">
        <v>381</v>
      </c>
      <c r="L26" s="9">
        <v>4443</v>
      </c>
      <c r="M26" s="12" t="s">
        <v>21</v>
      </c>
      <c r="N26" s="9">
        <v>96.2</v>
      </c>
      <c r="O26" s="9">
        <v>192.4</v>
      </c>
      <c r="P26" s="13">
        <v>41.672519999999999</v>
      </c>
      <c r="Q26" s="9"/>
      <c r="R26" s="9" t="s">
        <v>25</v>
      </c>
    </row>
    <row r="27" spans="1:18" s="8" customFormat="1" x14ac:dyDescent="0.3">
      <c r="A27" s="9">
        <v>26</v>
      </c>
      <c r="B27" s="9" t="s">
        <v>20</v>
      </c>
      <c r="C27" s="9" t="s">
        <v>27</v>
      </c>
      <c r="D27" s="9" t="s">
        <v>17</v>
      </c>
      <c r="E27" s="9" t="s">
        <v>18</v>
      </c>
      <c r="F27" s="10">
        <v>44264</v>
      </c>
      <c r="G27" s="9">
        <v>0</v>
      </c>
      <c r="H27" s="9">
        <v>0</v>
      </c>
      <c r="I27" s="9">
        <v>1.07</v>
      </c>
      <c r="J27" s="9">
        <v>2.14</v>
      </c>
      <c r="K27" s="9">
        <v>427</v>
      </c>
      <c r="L27" s="9">
        <v>4443</v>
      </c>
      <c r="M27" s="12" t="s">
        <v>21</v>
      </c>
      <c r="N27" s="9">
        <v>96.2</v>
      </c>
      <c r="O27" s="9">
        <v>192.4</v>
      </c>
      <c r="P27" s="13">
        <v>41.672519999999999</v>
      </c>
      <c r="Q27" s="9"/>
      <c r="R27" s="9" t="s">
        <v>25</v>
      </c>
    </row>
    <row r="28" spans="1:18" s="8" customFormat="1" x14ac:dyDescent="0.3">
      <c r="A28" s="9">
        <v>27</v>
      </c>
      <c r="B28" s="9" t="s">
        <v>20</v>
      </c>
      <c r="C28" s="9" t="s">
        <v>27</v>
      </c>
      <c r="D28" s="9" t="s">
        <v>17</v>
      </c>
      <c r="E28" s="9" t="s">
        <v>18</v>
      </c>
      <c r="F28" s="10">
        <v>44271</v>
      </c>
      <c r="G28" s="9">
        <v>0</v>
      </c>
      <c r="H28" s="9">
        <v>0</v>
      </c>
      <c r="I28" s="9">
        <v>1.1200000000000001</v>
      </c>
      <c r="J28" s="9">
        <v>2.2400000000000002</v>
      </c>
      <c r="K28" s="9">
        <v>486</v>
      </c>
      <c r="L28" s="9">
        <v>4443</v>
      </c>
      <c r="M28" s="12" t="s">
        <v>21</v>
      </c>
      <c r="N28" s="9">
        <v>96.2</v>
      </c>
      <c r="O28" s="9">
        <v>192.4</v>
      </c>
      <c r="P28" s="13">
        <v>41.672519999999999</v>
      </c>
      <c r="Q28" s="9"/>
      <c r="R28" s="9" t="s">
        <v>25</v>
      </c>
    </row>
    <row r="29" spans="1:18" s="8" customFormat="1" x14ac:dyDescent="0.3">
      <c r="A29" s="9">
        <v>28</v>
      </c>
      <c r="B29" s="9" t="s">
        <v>20</v>
      </c>
      <c r="C29" s="9" t="s">
        <v>27</v>
      </c>
      <c r="D29" s="9" t="s">
        <v>17</v>
      </c>
      <c r="E29" s="9" t="s">
        <v>18</v>
      </c>
      <c r="F29" s="10">
        <v>44277</v>
      </c>
      <c r="G29" s="9">
        <v>4</v>
      </c>
      <c r="H29" s="9">
        <v>4</v>
      </c>
      <c r="I29" s="9">
        <v>1.5</v>
      </c>
      <c r="J29" s="9">
        <v>3</v>
      </c>
      <c r="K29" s="9">
        <v>663</v>
      </c>
      <c r="L29" s="9">
        <v>4443</v>
      </c>
      <c r="M29" s="12" t="s">
        <v>21</v>
      </c>
      <c r="N29" s="9">
        <v>96.2</v>
      </c>
      <c r="O29" s="9">
        <v>192.4</v>
      </c>
      <c r="P29" s="13">
        <v>41.672519999999999</v>
      </c>
      <c r="Q29" s="9"/>
      <c r="R29" s="9" t="s">
        <v>25</v>
      </c>
    </row>
    <row r="30" spans="1:18" s="8" customFormat="1" x14ac:dyDescent="0.3">
      <c r="A30" s="9">
        <v>29</v>
      </c>
      <c r="B30" s="9" t="s">
        <v>20</v>
      </c>
      <c r="C30" s="9" t="s">
        <v>27</v>
      </c>
      <c r="D30" s="9" t="s">
        <v>17</v>
      </c>
      <c r="E30" s="9" t="s">
        <v>18</v>
      </c>
      <c r="F30" s="10">
        <v>44284</v>
      </c>
      <c r="G30" s="9">
        <v>1</v>
      </c>
      <c r="H30" s="9">
        <v>5</v>
      </c>
      <c r="I30" s="9">
        <v>1.34</v>
      </c>
      <c r="J30" s="9">
        <v>2.68</v>
      </c>
      <c r="K30" s="9">
        <v>894</v>
      </c>
      <c r="L30" s="9">
        <v>4443</v>
      </c>
      <c r="M30" s="12" t="s">
        <v>21</v>
      </c>
      <c r="N30" s="9">
        <v>96.2</v>
      </c>
      <c r="O30" s="9">
        <v>192.4</v>
      </c>
      <c r="P30" s="13">
        <v>41.672519999999999</v>
      </c>
      <c r="Q30" s="9"/>
      <c r="R30" s="9" t="s">
        <v>25</v>
      </c>
    </row>
    <row r="31" spans="1:18" s="8" customFormat="1" x14ac:dyDescent="0.3">
      <c r="A31" s="9">
        <v>30</v>
      </c>
      <c r="B31" s="9" t="s">
        <v>20</v>
      </c>
      <c r="C31" s="9" t="s">
        <v>27</v>
      </c>
      <c r="D31" s="9" t="s">
        <v>17</v>
      </c>
      <c r="E31" s="9" t="s">
        <v>18</v>
      </c>
      <c r="F31" s="10">
        <v>44292</v>
      </c>
      <c r="G31" s="9">
        <v>16</v>
      </c>
      <c r="H31" s="9">
        <v>19</v>
      </c>
      <c r="I31" s="9">
        <v>1.57</v>
      </c>
      <c r="J31" s="9">
        <v>3.14</v>
      </c>
      <c r="K31" s="9">
        <v>1188</v>
      </c>
      <c r="L31" s="9">
        <v>4443</v>
      </c>
      <c r="M31" s="12" t="s">
        <v>28</v>
      </c>
      <c r="N31" s="9">
        <v>80.3</v>
      </c>
      <c r="O31" s="9">
        <v>160.6</v>
      </c>
      <c r="P31" s="13">
        <v>41.672519999999999</v>
      </c>
      <c r="Q31" s="9"/>
      <c r="R31" s="9" t="s">
        <v>25</v>
      </c>
    </row>
    <row r="32" spans="1:18" s="8" customFormat="1" x14ac:dyDescent="0.3">
      <c r="A32" s="9">
        <v>31</v>
      </c>
      <c r="B32" s="9" t="s">
        <v>20</v>
      </c>
      <c r="C32" s="9" t="s">
        <v>27</v>
      </c>
      <c r="D32" s="9" t="s">
        <v>17</v>
      </c>
      <c r="E32" s="9" t="s">
        <v>18</v>
      </c>
      <c r="F32" s="10">
        <v>44299</v>
      </c>
      <c r="G32" s="9">
        <v>7</v>
      </c>
      <c r="H32" s="9">
        <v>26</v>
      </c>
      <c r="I32" s="9">
        <v>1.32</v>
      </c>
      <c r="J32" s="9">
        <v>2.64</v>
      </c>
      <c r="K32" s="9">
        <v>1143</v>
      </c>
      <c r="L32" s="9">
        <v>4443</v>
      </c>
      <c r="M32" s="12" t="s">
        <v>21</v>
      </c>
      <c r="N32" s="9">
        <v>96.2</v>
      </c>
      <c r="O32" s="9">
        <v>192.4</v>
      </c>
      <c r="P32" s="13">
        <v>41.672519999999999</v>
      </c>
      <c r="Q32" s="9"/>
      <c r="R32" s="9" t="s">
        <v>25</v>
      </c>
    </row>
    <row r="33" spans="1:20" s="8" customFormat="1" x14ac:dyDescent="0.3">
      <c r="A33" s="9">
        <v>32</v>
      </c>
      <c r="B33" s="9" t="s">
        <v>20</v>
      </c>
      <c r="C33" s="9" t="s">
        <v>27</v>
      </c>
      <c r="D33" s="9" t="s">
        <v>17</v>
      </c>
      <c r="E33" s="9" t="s">
        <v>18</v>
      </c>
      <c r="F33" s="10">
        <v>44308</v>
      </c>
      <c r="G33" s="9">
        <v>0</v>
      </c>
      <c r="H33" s="9">
        <v>0</v>
      </c>
      <c r="I33" s="9">
        <v>0.6</v>
      </c>
      <c r="J33" s="9">
        <v>1.2</v>
      </c>
      <c r="K33" s="9">
        <v>4458</v>
      </c>
      <c r="L33" s="9">
        <v>4443</v>
      </c>
      <c r="M33" s="12" t="s">
        <v>21</v>
      </c>
      <c r="N33" s="9">
        <v>96.2</v>
      </c>
      <c r="O33" s="9">
        <v>192.4</v>
      </c>
      <c r="P33" s="13">
        <v>41.672519999999999</v>
      </c>
      <c r="Q33" s="9"/>
      <c r="R33" s="9" t="s">
        <v>25</v>
      </c>
    </row>
    <row r="34" spans="1:20" s="8" customFormat="1" x14ac:dyDescent="0.3">
      <c r="A34" s="9">
        <v>33</v>
      </c>
      <c r="B34" s="9" t="s">
        <v>20</v>
      </c>
      <c r="C34" s="9" t="s">
        <v>27</v>
      </c>
      <c r="D34" s="9" t="s">
        <v>17</v>
      </c>
      <c r="E34" s="9" t="s">
        <v>18</v>
      </c>
      <c r="F34" s="10">
        <v>44314</v>
      </c>
      <c r="G34" s="9">
        <v>0</v>
      </c>
      <c r="H34" s="9">
        <v>0</v>
      </c>
      <c r="I34" s="9">
        <v>0.92</v>
      </c>
      <c r="J34" s="9">
        <v>1.84</v>
      </c>
      <c r="K34" s="9">
        <v>3569</v>
      </c>
      <c r="L34" s="9">
        <v>4443</v>
      </c>
      <c r="M34" s="12" t="s">
        <v>21</v>
      </c>
      <c r="N34" s="9">
        <v>96.2</v>
      </c>
      <c r="O34" s="9">
        <v>192.4</v>
      </c>
      <c r="P34" s="13">
        <v>41.672519999999999</v>
      </c>
      <c r="Q34" s="9"/>
      <c r="R34" s="9" t="s">
        <v>25</v>
      </c>
    </row>
    <row r="35" spans="1:20" x14ac:dyDescent="0.3">
      <c r="A35" s="9">
        <v>34</v>
      </c>
      <c r="B35" s="9" t="s">
        <v>20</v>
      </c>
      <c r="C35" s="9" t="s">
        <v>29</v>
      </c>
      <c r="D35" s="9" t="s">
        <v>15</v>
      </c>
      <c r="E35" s="9" t="s">
        <v>16</v>
      </c>
      <c r="F35" s="10">
        <v>44292</v>
      </c>
      <c r="G35" s="9">
        <v>21</v>
      </c>
      <c r="H35" s="9">
        <v>21</v>
      </c>
      <c r="I35" s="9">
        <v>4.2699999999999996</v>
      </c>
      <c r="J35" s="9">
        <v>8.5399999999999991</v>
      </c>
      <c r="K35" s="9">
        <v>1386</v>
      </c>
      <c r="L35" s="9">
        <v>17576</v>
      </c>
      <c r="M35" s="12" t="s">
        <v>28</v>
      </c>
      <c r="N35" s="9">
        <v>80.3</v>
      </c>
      <c r="O35" s="9">
        <v>160.6</v>
      </c>
      <c r="P35" s="13">
        <v>40.326390000000004</v>
      </c>
      <c r="Q35" s="9"/>
      <c r="R35" s="9" t="s">
        <v>30</v>
      </c>
    </row>
    <row r="36" spans="1:20" x14ac:dyDescent="0.3">
      <c r="A36" s="9">
        <v>35</v>
      </c>
      <c r="B36" s="9" t="s">
        <v>20</v>
      </c>
      <c r="C36" s="9" t="s">
        <v>31</v>
      </c>
      <c r="D36" s="9" t="s">
        <v>17</v>
      </c>
      <c r="E36" s="9" t="s">
        <v>18</v>
      </c>
      <c r="F36" s="10">
        <v>44257</v>
      </c>
      <c r="G36" s="9">
        <v>0</v>
      </c>
      <c r="H36" s="9">
        <v>0</v>
      </c>
      <c r="I36" s="9">
        <v>1.67</v>
      </c>
      <c r="J36" s="9">
        <v>3.34</v>
      </c>
      <c r="K36" s="9">
        <v>459</v>
      </c>
      <c r="L36" s="9">
        <v>8049</v>
      </c>
      <c r="M36" s="12" t="s">
        <v>21</v>
      </c>
      <c r="N36" s="9">
        <v>96.2</v>
      </c>
      <c r="O36" s="9">
        <v>192.4</v>
      </c>
      <c r="P36" s="13">
        <v>65.1404</v>
      </c>
      <c r="Q36" s="9"/>
      <c r="R36" s="9" t="s">
        <v>30</v>
      </c>
      <c r="S36" s="8"/>
      <c r="T36" s="8"/>
    </row>
    <row r="37" spans="1:20" x14ac:dyDescent="0.3">
      <c r="A37" s="9">
        <v>36</v>
      </c>
      <c r="B37" s="9" t="s">
        <v>20</v>
      </c>
      <c r="C37" s="9" t="s">
        <v>31</v>
      </c>
      <c r="D37" s="9" t="s">
        <v>17</v>
      </c>
      <c r="E37" s="9" t="s">
        <v>18</v>
      </c>
      <c r="F37" s="10">
        <v>44264</v>
      </c>
      <c r="G37" s="9">
        <v>1</v>
      </c>
      <c r="H37" s="12">
        <v>1</v>
      </c>
      <c r="I37" s="9">
        <v>1.73</v>
      </c>
      <c r="J37" s="9">
        <v>3.46</v>
      </c>
      <c r="K37" s="9">
        <v>497</v>
      </c>
      <c r="L37" s="9">
        <v>8049</v>
      </c>
      <c r="M37" s="12" t="s">
        <v>21</v>
      </c>
      <c r="N37" s="9">
        <v>96.2</v>
      </c>
      <c r="O37" s="9">
        <v>192.4</v>
      </c>
      <c r="P37" s="13">
        <v>65.1404</v>
      </c>
      <c r="Q37" s="9"/>
      <c r="R37" s="9" t="s">
        <v>30</v>
      </c>
      <c r="S37" s="8"/>
      <c r="T37" s="8"/>
    </row>
    <row r="38" spans="1:20" x14ac:dyDescent="0.3">
      <c r="A38" s="9">
        <v>37</v>
      </c>
      <c r="B38" s="9" t="s">
        <v>20</v>
      </c>
      <c r="C38" s="9" t="s">
        <v>31</v>
      </c>
      <c r="D38" s="9" t="s">
        <v>17</v>
      </c>
      <c r="E38" s="9" t="s">
        <v>18</v>
      </c>
      <c r="F38" s="10">
        <v>44271</v>
      </c>
      <c r="G38" s="9">
        <v>2</v>
      </c>
      <c r="H38" s="12">
        <v>3</v>
      </c>
      <c r="I38" s="9">
        <v>1.97</v>
      </c>
      <c r="J38" s="9">
        <v>3.94</v>
      </c>
      <c r="K38" s="9">
        <v>547</v>
      </c>
      <c r="L38" s="9">
        <v>8049</v>
      </c>
      <c r="M38" s="12" t="s">
        <v>21</v>
      </c>
      <c r="N38" s="9">
        <v>96.2</v>
      </c>
      <c r="O38" s="9">
        <v>192.4</v>
      </c>
      <c r="P38" s="13">
        <v>65.1404</v>
      </c>
      <c r="Q38" s="9"/>
      <c r="R38" s="9" t="s">
        <v>30</v>
      </c>
      <c r="S38" s="8"/>
      <c r="T38" s="8"/>
    </row>
    <row r="39" spans="1:20" x14ac:dyDescent="0.3">
      <c r="A39" s="9">
        <v>38</v>
      </c>
      <c r="B39" s="9" t="s">
        <v>20</v>
      </c>
      <c r="C39" s="9" t="s">
        <v>31</v>
      </c>
      <c r="D39" s="9" t="s">
        <v>17</v>
      </c>
      <c r="E39" s="9" t="s">
        <v>18</v>
      </c>
      <c r="F39" s="10">
        <v>44277</v>
      </c>
      <c r="G39" s="9">
        <v>2</v>
      </c>
      <c r="H39" s="12">
        <v>5</v>
      </c>
      <c r="I39" s="9">
        <v>1.78</v>
      </c>
      <c r="J39" s="9">
        <v>3.56</v>
      </c>
      <c r="K39" s="9">
        <v>724</v>
      </c>
      <c r="L39" s="9">
        <v>8049</v>
      </c>
      <c r="M39" s="12" t="s">
        <v>21</v>
      </c>
      <c r="N39" s="9">
        <v>96.2</v>
      </c>
      <c r="O39" s="9">
        <v>192.4</v>
      </c>
      <c r="P39" s="13">
        <v>65.1404</v>
      </c>
      <c r="Q39" s="9"/>
      <c r="R39" s="9" t="s">
        <v>30</v>
      </c>
      <c r="S39" s="8"/>
      <c r="T39" s="8"/>
    </row>
    <row r="40" spans="1:20" x14ac:dyDescent="0.3">
      <c r="A40" s="9">
        <v>39</v>
      </c>
      <c r="B40" s="9" t="s">
        <v>20</v>
      </c>
      <c r="C40" s="9" t="s">
        <v>31</v>
      </c>
      <c r="D40" s="9" t="s">
        <v>17</v>
      </c>
      <c r="E40" s="9" t="s">
        <v>18</v>
      </c>
      <c r="F40" s="10">
        <v>44284</v>
      </c>
      <c r="G40" s="9">
        <v>2</v>
      </c>
      <c r="H40" s="12">
        <v>7</v>
      </c>
      <c r="I40" s="9">
        <v>1.58</v>
      </c>
      <c r="J40" s="9">
        <v>3.16</v>
      </c>
      <c r="K40" s="9">
        <v>1036</v>
      </c>
      <c r="L40" s="9">
        <v>8049</v>
      </c>
      <c r="M40" s="12" t="s">
        <v>21</v>
      </c>
      <c r="N40" s="9">
        <v>96.2</v>
      </c>
      <c r="O40" s="9">
        <v>192.4</v>
      </c>
      <c r="P40" s="13">
        <v>65.1404</v>
      </c>
      <c r="Q40" s="9"/>
      <c r="R40" s="9" t="s">
        <v>30</v>
      </c>
      <c r="S40" s="8"/>
      <c r="T40" s="8"/>
    </row>
    <row r="41" spans="1:20" x14ac:dyDescent="0.3">
      <c r="A41" s="9">
        <v>40</v>
      </c>
      <c r="B41" s="9" t="s">
        <v>20</v>
      </c>
      <c r="C41" s="9" t="s">
        <v>31</v>
      </c>
      <c r="D41" s="9" t="s">
        <v>17</v>
      </c>
      <c r="E41" s="9" t="s">
        <v>18</v>
      </c>
      <c r="F41" s="10">
        <v>44291</v>
      </c>
      <c r="G41" s="9">
        <v>8</v>
      </c>
      <c r="H41" s="12">
        <v>15</v>
      </c>
      <c r="I41" s="9">
        <v>2.02</v>
      </c>
      <c r="J41" s="9">
        <v>4.04</v>
      </c>
      <c r="K41" s="9">
        <v>1327</v>
      </c>
      <c r="L41" s="9">
        <v>8049</v>
      </c>
      <c r="M41" s="12" t="s">
        <v>28</v>
      </c>
      <c r="N41" s="9">
        <v>80.3</v>
      </c>
      <c r="O41" s="9">
        <v>160.6</v>
      </c>
      <c r="P41" s="13">
        <v>65.1404</v>
      </c>
      <c r="Q41" s="9"/>
      <c r="R41" s="9" t="s">
        <v>30</v>
      </c>
      <c r="S41" s="8"/>
      <c r="T41" s="8"/>
    </row>
    <row r="42" spans="1:20" x14ac:dyDescent="0.3">
      <c r="A42" s="9">
        <v>41</v>
      </c>
      <c r="B42" s="9" t="s">
        <v>20</v>
      </c>
      <c r="C42" s="9" t="s">
        <v>31</v>
      </c>
      <c r="D42" s="9" t="s">
        <v>17</v>
      </c>
      <c r="E42" s="9" t="s">
        <v>18</v>
      </c>
      <c r="F42" s="10">
        <v>44298</v>
      </c>
      <c r="G42" s="9">
        <v>9</v>
      </c>
      <c r="H42" s="12">
        <v>24</v>
      </c>
      <c r="I42" s="9">
        <v>1.77</v>
      </c>
      <c r="J42" s="9">
        <v>3.54</v>
      </c>
      <c r="K42" s="9">
        <v>1446</v>
      </c>
      <c r="L42" s="9">
        <v>8049</v>
      </c>
      <c r="M42" s="12" t="s">
        <v>21</v>
      </c>
      <c r="N42" s="9">
        <v>96.2</v>
      </c>
      <c r="O42" s="9">
        <v>192.4</v>
      </c>
      <c r="P42" s="13">
        <v>65.1404</v>
      </c>
      <c r="Q42" s="9"/>
      <c r="R42" s="9" t="s">
        <v>30</v>
      </c>
      <c r="S42" s="8"/>
      <c r="T42" s="8"/>
    </row>
    <row r="43" spans="1:20" x14ac:dyDescent="0.3">
      <c r="A43" s="9">
        <v>43</v>
      </c>
      <c r="B43" s="9" t="s">
        <v>20</v>
      </c>
      <c r="C43" s="9" t="s">
        <v>31</v>
      </c>
      <c r="D43" s="9" t="s">
        <v>17</v>
      </c>
      <c r="E43" s="9" t="s">
        <v>18</v>
      </c>
      <c r="F43" s="10">
        <v>44314</v>
      </c>
      <c r="G43" s="9">
        <v>1</v>
      </c>
      <c r="H43" s="12">
        <v>1</v>
      </c>
      <c r="I43" s="9">
        <v>1.32</v>
      </c>
      <c r="J43" s="9">
        <v>2.64</v>
      </c>
      <c r="K43" s="9">
        <v>4290</v>
      </c>
      <c r="L43" s="9">
        <v>8049</v>
      </c>
      <c r="M43" s="12" t="s">
        <v>21</v>
      </c>
      <c r="N43" s="9">
        <v>96.2</v>
      </c>
      <c r="O43" s="9">
        <v>192.4</v>
      </c>
      <c r="P43" s="13">
        <v>65.1404</v>
      </c>
      <c r="Q43" s="9"/>
      <c r="R43" s="9" t="s">
        <v>30</v>
      </c>
      <c r="S43" s="8"/>
      <c r="T43" s="8"/>
    </row>
    <row r="44" spans="1:20" x14ac:dyDescent="0.3">
      <c r="A44" s="9">
        <v>44</v>
      </c>
      <c r="B44" s="9" t="s">
        <v>20</v>
      </c>
      <c r="C44" s="9" t="s">
        <v>32</v>
      </c>
      <c r="D44" s="9" t="s">
        <v>15</v>
      </c>
      <c r="E44" s="9" t="s">
        <v>16</v>
      </c>
      <c r="F44" s="10">
        <v>44291</v>
      </c>
      <c r="G44" s="9">
        <v>3</v>
      </c>
      <c r="H44" s="9">
        <v>3</v>
      </c>
      <c r="I44" s="9">
        <v>2.68</v>
      </c>
      <c r="J44" s="9">
        <v>5.36</v>
      </c>
      <c r="K44" s="9">
        <v>1327</v>
      </c>
      <c r="L44" s="9">
        <v>14089</v>
      </c>
      <c r="M44" s="12" t="s">
        <v>28</v>
      </c>
      <c r="N44" s="9">
        <v>80.3</v>
      </c>
      <c r="O44" s="9">
        <v>160.6</v>
      </c>
      <c r="P44" s="13">
        <v>48.732810000000001</v>
      </c>
      <c r="Q44" s="9"/>
      <c r="R44" s="9" t="s">
        <v>30</v>
      </c>
    </row>
    <row r="45" spans="1:20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20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20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20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3DBF-2776-4452-85DC-76BF246F214C}">
  <dimension ref="A1:R51"/>
  <sheetViews>
    <sheetView tabSelected="1" workbookViewId="0">
      <selection activeCell="E50" sqref="E50"/>
    </sheetView>
  </sheetViews>
  <sheetFormatPr defaultRowHeight="14.4" x14ac:dyDescent="0.3"/>
  <cols>
    <col min="6" max="6" width="9.5546875" bestFit="1" customWidth="1"/>
    <col min="7" max="8" width="9.88671875" customWidth="1"/>
    <col min="9" max="9" width="16.33203125" customWidth="1"/>
    <col min="18" max="18" width="18.33203125" bestFit="1" customWidth="1"/>
  </cols>
  <sheetData>
    <row r="1" spans="1:18" ht="21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33</v>
      </c>
      <c r="K1" s="5" t="s">
        <v>9</v>
      </c>
      <c r="L1" s="3" t="s">
        <v>34</v>
      </c>
      <c r="M1" s="3" t="s">
        <v>11</v>
      </c>
      <c r="N1" s="3" t="s">
        <v>35</v>
      </c>
      <c r="O1" s="6" t="s">
        <v>12</v>
      </c>
      <c r="P1" s="7" t="s">
        <v>13</v>
      </c>
      <c r="Q1" s="1" t="s">
        <v>14</v>
      </c>
      <c r="R1" s="3" t="s">
        <v>10</v>
      </c>
    </row>
    <row r="2" spans="1:18" x14ac:dyDescent="0.3">
      <c r="B2" t="s">
        <v>20</v>
      </c>
      <c r="C2" t="s">
        <v>32</v>
      </c>
      <c r="D2" t="s">
        <v>15</v>
      </c>
      <c r="E2" t="s">
        <v>16</v>
      </c>
      <c r="F2" s="14">
        <v>44671</v>
      </c>
      <c r="G2">
        <v>8</v>
      </c>
      <c r="H2">
        <v>8</v>
      </c>
      <c r="I2">
        <v>3.92</v>
      </c>
      <c r="J2">
        <f>I2*2</f>
        <v>7.84</v>
      </c>
      <c r="K2">
        <v>1192.1875</v>
      </c>
      <c r="L2">
        <v>14089</v>
      </c>
      <c r="M2" t="s">
        <v>36</v>
      </c>
      <c r="N2">
        <v>56.7</v>
      </c>
      <c r="O2">
        <v>113.4</v>
      </c>
      <c r="P2">
        <v>48.732810000000001</v>
      </c>
      <c r="R2" t="s">
        <v>30</v>
      </c>
    </row>
    <row r="3" spans="1:18" x14ac:dyDescent="0.3">
      <c r="B3" t="s">
        <v>20</v>
      </c>
      <c r="C3" t="s">
        <v>31</v>
      </c>
      <c r="D3" t="s">
        <v>17</v>
      </c>
      <c r="E3" t="s">
        <v>18</v>
      </c>
      <c r="F3" s="14">
        <v>44629</v>
      </c>
      <c r="G3">
        <v>1</v>
      </c>
      <c r="H3">
        <v>1</v>
      </c>
      <c r="I3" s="16">
        <v>1.87</v>
      </c>
      <c r="J3" s="16">
        <f>I3*1</f>
        <v>1.87</v>
      </c>
      <c r="K3" s="16">
        <v>747.85400000000004</v>
      </c>
      <c r="L3" s="16">
        <v>8049</v>
      </c>
      <c r="M3" s="16" t="s">
        <v>39</v>
      </c>
      <c r="N3" s="16">
        <v>213</v>
      </c>
      <c r="O3" s="16">
        <v>426</v>
      </c>
      <c r="P3">
        <v>65.1404</v>
      </c>
      <c r="R3" t="s">
        <v>30</v>
      </c>
    </row>
    <row r="4" spans="1:18" x14ac:dyDescent="0.3">
      <c r="B4" t="s">
        <v>20</v>
      </c>
      <c r="C4" t="s">
        <v>31</v>
      </c>
      <c r="D4" t="s">
        <v>17</v>
      </c>
      <c r="E4" t="s">
        <v>18</v>
      </c>
      <c r="F4" s="14">
        <v>44634</v>
      </c>
      <c r="G4">
        <v>0</v>
      </c>
      <c r="H4">
        <v>1</v>
      </c>
      <c r="I4">
        <v>2.1800000000000002</v>
      </c>
      <c r="J4">
        <f>I4*2</f>
        <v>4.3600000000000003</v>
      </c>
      <c r="K4">
        <v>732.76</v>
      </c>
      <c r="L4" s="16">
        <v>8049</v>
      </c>
      <c r="M4" t="s">
        <v>37</v>
      </c>
      <c r="N4">
        <v>122.9</v>
      </c>
      <c r="O4">
        <v>245.8</v>
      </c>
      <c r="P4">
        <v>65.1404</v>
      </c>
      <c r="R4" t="s">
        <v>30</v>
      </c>
    </row>
    <row r="5" spans="1:18" x14ac:dyDescent="0.3">
      <c r="B5" t="s">
        <v>20</v>
      </c>
      <c r="C5" t="s">
        <v>31</v>
      </c>
      <c r="D5" t="s">
        <v>17</v>
      </c>
      <c r="E5" t="s">
        <v>18</v>
      </c>
      <c r="F5" s="14">
        <v>44644</v>
      </c>
      <c r="G5">
        <v>1</v>
      </c>
      <c r="H5">
        <v>1</v>
      </c>
      <c r="I5">
        <v>1.7</v>
      </c>
      <c r="J5">
        <f t="shared" ref="J5:J24" si="0">I5*2</f>
        <v>3.4</v>
      </c>
      <c r="K5">
        <v>966.15620000000001</v>
      </c>
      <c r="L5" s="16">
        <v>8049</v>
      </c>
      <c r="M5" t="s">
        <v>37</v>
      </c>
      <c r="N5">
        <v>122.9</v>
      </c>
      <c r="O5">
        <v>245.8</v>
      </c>
      <c r="P5">
        <v>65.1404</v>
      </c>
      <c r="R5" t="s">
        <v>30</v>
      </c>
    </row>
    <row r="6" spans="1:18" x14ac:dyDescent="0.3">
      <c r="B6" t="s">
        <v>20</v>
      </c>
      <c r="C6" t="s">
        <v>31</v>
      </c>
      <c r="D6" t="s">
        <v>17</v>
      </c>
      <c r="E6" t="s">
        <v>18</v>
      </c>
      <c r="F6" s="14">
        <v>44651</v>
      </c>
      <c r="G6">
        <v>0</v>
      </c>
      <c r="H6">
        <v>1</v>
      </c>
      <c r="I6">
        <v>1.67</v>
      </c>
      <c r="J6">
        <f t="shared" si="0"/>
        <v>3.34</v>
      </c>
      <c r="K6">
        <v>1843.645</v>
      </c>
      <c r="L6" s="16">
        <v>8049</v>
      </c>
      <c r="M6" t="s">
        <v>38</v>
      </c>
      <c r="N6">
        <v>151.9</v>
      </c>
      <c r="O6">
        <v>303.8</v>
      </c>
      <c r="P6">
        <v>65.1404</v>
      </c>
      <c r="R6" t="s">
        <v>30</v>
      </c>
    </row>
    <row r="7" spans="1:18" x14ac:dyDescent="0.3">
      <c r="B7" t="s">
        <v>20</v>
      </c>
      <c r="C7" t="s">
        <v>31</v>
      </c>
      <c r="D7" t="s">
        <v>17</v>
      </c>
      <c r="E7" t="s">
        <v>18</v>
      </c>
      <c r="F7" s="14">
        <v>44657</v>
      </c>
      <c r="G7">
        <v>0</v>
      </c>
      <c r="H7">
        <v>1</v>
      </c>
      <c r="I7">
        <v>1.58</v>
      </c>
      <c r="J7">
        <f t="shared" si="0"/>
        <v>3.16</v>
      </c>
      <c r="K7">
        <v>1654.375</v>
      </c>
      <c r="L7" s="16">
        <v>8049</v>
      </c>
      <c r="M7" t="s">
        <v>37</v>
      </c>
      <c r="N7">
        <v>122.9</v>
      </c>
      <c r="O7">
        <v>245.8</v>
      </c>
      <c r="P7">
        <v>65.1404</v>
      </c>
      <c r="R7" t="s">
        <v>30</v>
      </c>
    </row>
    <row r="8" spans="1:18" x14ac:dyDescent="0.3">
      <c r="B8" t="s">
        <v>20</v>
      </c>
      <c r="C8" t="s">
        <v>31</v>
      </c>
      <c r="D8" t="s">
        <v>17</v>
      </c>
      <c r="E8" t="s">
        <v>18</v>
      </c>
      <c r="F8" s="14">
        <v>44664</v>
      </c>
      <c r="G8">
        <v>3</v>
      </c>
      <c r="H8">
        <v>3</v>
      </c>
      <c r="I8">
        <v>1.7</v>
      </c>
      <c r="J8">
        <f t="shared" si="0"/>
        <v>3.4</v>
      </c>
      <c r="K8">
        <v>1468.75</v>
      </c>
      <c r="L8" s="16">
        <v>8049</v>
      </c>
      <c r="M8" t="s">
        <v>37</v>
      </c>
      <c r="N8">
        <v>122.9</v>
      </c>
      <c r="O8">
        <v>245.8</v>
      </c>
      <c r="P8">
        <v>65.1404</v>
      </c>
      <c r="R8" t="s">
        <v>30</v>
      </c>
    </row>
    <row r="9" spans="1:18" x14ac:dyDescent="0.3">
      <c r="B9" t="s">
        <v>20</v>
      </c>
      <c r="C9" t="s">
        <v>31</v>
      </c>
      <c r="D9" t="s">
        <v>17</v>
      </c>
      <c r="E9" t="s">
        <v>18</v>
      </c>
      <c r="F9" s="14">
        <v>44671</v>
      </c>
      <c r="G9">
        <v>4</v>
      </c>
      <c r="H9">
        <v>7</v>
      </c>
      <c r="I9">
        <v>1.62</v>
      </c>
      <c r="J9">
        <f t="shared" si="0"/>
        <v>3.24</v>
      </c>
      <c r="K9">
        <v>1192.1880000000001</v>
      </c>
      <c r="L9" s="16">
        <v>8049</v>
      </c>
      <c r="M9" t="s">
        <v>37</v>
      </c>
      <c r="N9">
        <v>122.9</v>
      </c>
      <c r="O9">
        <v>245.8</v>
      </c>
      <c r="P9">
        <v>65.1404</v>
      </c>
      <c r="R9" t="s">
        <v>30</v>
      </c>
    </row>
    <row r="10" spans="1:18" x14ac:dyDescent="0.3">
      <c r="B10" t="s">
        <v>20</v>
      </c>
      <c r="C10" t="s">
        <v>31</v>
      </c>
      <c r="D10" t="s">
        <v>17</v>
      </c>
      <c r="E10" t="s">
        <v>18</v>
      </c>
      <c r="F10" s="14">
        <v>44678</v>
      </c>
      <c r="G10">
        <v>7</v>
      </c>
      <c r="H10">
        <v>14</v>
      </c>
      <c r="I10">
        <v>1.7</v>
      </c>
      <c r="J10">
        <f t="shared" si="0"/>
        <v>3.4</v>
      </c>
      <c r="K10">
        <v>1462.0833</v>
      </c>
      <c r="L10" s="16">
        <v>8049</v>
      </c>
      <c r="M10" t="s">
        <v>37</v>
      </c>
      <c r="N10">
        <v>122.9</v>
      </c>
      <c r="O10">
        <v>245.8</v>
      </c>
      <c r="P10">
        <v>65.1404</v>
      </c>
      <c r="R10" t="s">
        <v>30</v>
      </c>
    </row>
    <row r="11" spans="1:18" x14ac:dyDescent="0.3">
      <c r="B11" t="s">
        <v>20</v>
      </c>
      <c r="C11" t="s">
        <v>31</v>
      </c>
      <c r="D11" t="s">
        <v>17</v>
      </c>
      <c r="E11" t="s">
        <v>18</v>
      </c>
      <c r="F11" s="14">
        <v>44683</v>
      </c>
      <c r="G11">
        <v>3</v>
      </c>
      <c r="H11">
        <v>13</v>
      </c>
      <c r="I11">
        <v>1.6</v>
      </c>
      <c r="J11">
        <f t="shared" si="0"/>
        <v>3.2</v>
      </c>
      <c r="K11">
        <v>1818.5409999999999</v>
      </c>
      <c r="L11" s="16">
        <v>8049</v>
      </c>
      <c r="M11" t="s">
        <v>37</v>
      </c>
      <c r="N11">
        <v>122.9</v>
      </c>
      <c r="O11">
        <v>245.8</v>
      </c>
      <c r="P11">
        <v>65.1404</v>
      </c>
      <c r="R11" t="s">
        <v>30</v>
      </c>
    </row>
    <row r="12" spans="1:18" x14ac:dyDescent="0.3">
      <c r="B12" t="s">
        <v>20</v>
      </c>
      <c r="C12" t="s">
        <v>31</v>
      </c>
      <c r="D12" t="s">
        <v>17</v>
      </c>
      <c r="E12" t="s">
        <v>18</v>
      </c>
      <c r="F12" s="14">
        <v>44691</v>
      </c>
      <c r="G12">
        <v>0</v>
      </c>
      <c r="H12">
        <v>0</v>
      </c>
      <c r="I12">
        <v>1.04</v>
      </c>
      <c r="J12">
        <f t="shared" si="0"/>
        <v>2.08</v>
      </c>
      <c r="K12">
        <v>3440.625</v>
      </c>
      <c r="L12" s="16">
        <v>8049</v>
      </c>
      <c r="M12" t="s">
        <v>37</v>
      </c>
      <c r="N12">
        <v>122.9</v>
      </c>
      <c r="O12">
        <v>245.8</v>
      </c>
      <c r="P12">
        <v>65.1404</v>
      </c>
      <c r="R12" t="s">
        <v>30</v>
      </c>
    </row>
    <row r="13" spans="1:18" x14ac:dyDescent="0.3">
      <c r="B13" t="s">
        <v>20</v>
      </c>
      <c r="C13" t="s">
        <v>29</v>
      </c>
      <c r="D13" t="s">
        <v>15</v>
      </c>
      <c r="E13" t="s">
        <v>16</v>
      </c>
      <c r="F13" s="14">
        <v>44671</v>
      </c>
      <c r="G13">
        <v>24</v>
      </c>
      <c r="H13">
        <v>24</v>
      </c>
      <c r="I13">
        <v>4.38</v>
      </c>
      <c r="J13">
        <f t="shared" si="0"/>
        <v>8.76</v>
      </c>
      <c r="K13">
        <v>1192.1880000000001</v>
      </c>
      <c r="L13" s="16">
        <v>17576</v>
      </c>
      <c r="M13" t="s">
        <v>37</v>
      </c>
      <c r="N13">
        <v>122.9</v>
      </c>
      <c r="O13">
        <v>245.8</v>
      </c>
      <c r="P13">
        <v>40.326390000000004</v>
      </c>
      <c r="R13" t="s">
        <v>30</v>
      </c>
    </row>
    <row r="14" spans="1:18" x14ac:dyDescent="0.3">
      <c r="B14" t="s">
        <v>20</v>
      </c>
      <c r="C14" t="s">
        <v>27</v>
      </c>
      <c r="D14" t="s">
        <v>17</v>
      </c>
      <c r="E14" t="s">
        <v>18</v>
      </c>
      <c r="F14" s="14">
        <v>44629</v>
      </c>
      <c r="G14">
        <v>0</v>
      </c>
      <c r="H14">
        <v>0</v>
      </c>
      <c r="I14" s="16">
        <v>1.06</v>
      </c>
      <c r="J14" s="16">
        <f>I14*1</f>
        <v>1.06</v>
      </c>
      <c r="K14" s="16">
        <v>674.53120000000001</v>
      </c>
      <c r="L14" s="16">
        <v>4443</v>
      </c>
      <c r="M14" s="16" t="s">
        <v>39</v>
      </c>
      <c r="N14" s="16">
        <v>213</v>
      </c>
      <c r="O14" s="16">
        <v>426</v>
      </c>
      <c r="P14">
        <v>41.672519999999999</v>
      </c>
      <c r="R14" t="s">
        <v>25</v>
      </c>
    </row>
    <row r="15" spans="1:18" x14ac:dyDescent="0.3">
      <c r="B15" t="s">
        <v>20</v>
      </c>
      <c r="C15" t="s">
        <v>27</v>
      </c>
      <c r="D15" t="s">
        <v>17</v>
      </c>
      <c r="E15" t="s">
        <v>18</v>
      </c>
      <c r="F15" s="14">
        <v>44634</v>
      </c>
      <c r="G15">
        <v>0</v>
      </c>
      <c r="H15">
        <v>0</v>
      </c>
      <c r="I15">
        <v>1.08</v>
      </c>
      <c r="J15">
        <f t="shared" si="0"/>
        <v>2.16</v>
      </c>
      <c r="K15" s="16">
        <v>672.1979</v>
      </c>
      <c r="L15" s="16">
        <v>4443</v>
      </c>
      <c r="M15" t="s">
        <v>37</v>
      </c>
      <c r="N15">
        <v>122.9</v>
      </c>
      <c r="O15">
        <v>245.8</v>
      </c>
      <c r="P15">
        <v>41.672519999999999</v>
      </c>
      <c r="R15" t="s">
        <v>25</v>
      </c>
    </row>
    <row r="16" spans="1:18" x14ac:dyDescent="0.3">
      <c r="B16" t="s">
        <v>20</v>
      </c>
      <c r="C16" t="s">
        <v>27</v>
      </c>
      <c r="D16" t="s">
        <v>17</v>
      </c>
      <c r="E16" t="s">
        <v>18</v>
      </c>
      <c r="F16" s="14">
        <v>44642</v>
      </c>
      <c r="G16">
        <v>0</v>
      </c>
      <c r="H16">
        <v>0</v>
      </c>
      <c r="I16">
        <v>1.21</v>
      </c>
      <c r="J16">
        <f t="shared" si="0"/>
        <v>2.42</v>
      </c>
      <c r="K16" s="16">
        <v>783.5</v>
      </c>
      <c r="L16" s="16">
        <v>4443</v>
      </c>
      <c r="M16" t="s">
        <v>37</v>
      </c>
      <c r="N16">
        <v>122.9</v>
      </c>
      <c r="O16">
        <v>245.8</v>
      </c>
      <c r="P16">
        <v>41.672519999999999</v>
      </c>
      <c r="R16" t="s">
        <v>25</v>
      </c>
    </row>
    <row r="17" spans="2:18" x14ac:dyDescent="0.3">
      <c r="B17" t="s">
        <v>20</v>
      </c>
      <c r="C17" t="s">
        <v>27</v>
      </c>
      <c r="D17" t="s">
        <v>17</v>
      </c>
      <c r="E17" t="s">
        <v>18</v>
      </c>
      <c r="F17" s="14">
        <v>44651</v>
      </c>
      <c r="G17">
        <v>1</v>
      </c>
      <c r="H17">
        <v>1</v>
      </c>
      <c r="I17">
        <v>1.21</v>
      </c>
      <c r="J17">
        <f t="shared" si="0"/>
        <v>2.42</v>
      </c>
      <c r="K17" s="16">
        <v>1624.0625</v>
      </c>
      <c r="L17" s="16">
        <v>4443</v>
      </c>
      <c r="M17" t="s">
        <v>40</v>
      </c>
      <c r="N17">
        <v>38.15</v>
      </c>
      <c r="O17">
        <v>76.3</v>
      </c>
      <c r="P17">
        <v>41.672519999999999</v>
      </c>
      <c r="R17" t="s">
        <v>25</v>
      </c>
    </row>
    <row r="18" spans="2:18" x14ac:dyDescent="0.3">
      <c r="B18" t="s">
        <v>20</v>
      </c>
      <c r="C18" t="s">
        <v>27</v>
      </c>
      <c r="D18" t="s">
        <v>17</v>
      </c>
      <c r="E18" t="s">
        <v>18</v>
      </c>
      <c r="F18" s="14">
        <v>44657</v>
      </c>
      <c r="G18">
        <v>1</v>
      </c>
      <c r="H18">
        <v>2</v>
      </c>
      <c r="I18">
        <v>1.23</v>
      </c>
      <c r="J18">
        <f t="shared" si="0"/>
        <v>2.46</v>
      </c>
      <c r="K18" s="16">
        <v>1395.8330000000001</v>
      </c>
      <c r="L18" s="16">
        <v>4443</v>
      </c>
      <c r="M18" t="s">
        <v>37</v>
      </c>
      <c r="N18">
        <v>122.9</v>
      </c>
      <c r="O18">
        <v>245.8</v>
      </c>
      <c r="P18">
        <v>41.672519999999999</v>
      </c>
      <c r="R18" t="s">
        <v>25</v>
      </c>
    </row>
    <row r="19" spans="2:18" x14ac:dyDescent="0.3">
      <c r="B19" t="s">
        <v>20</v>
      </c>
      <c r="C19" t="s">
        <v>27</v>
      </c>
      <c r="D19" t="s">
        <v>17</v>
      </c>
      <c r="E19" t="s">
        <v>18</v>
      </c>
      <c r="F19" s="14">
        <v>44664</v>
      </c>
      <c r="G19">
        <v>5</v>
      </c>
      <c r="H19">
        <v>7</v>
      </c>
      <c r="I19">
        <v>1</v>
      </c>
      <c r="J19">
        <f t="shared" si="0"/>
        <v>2</v>
      </c>
      <c r="K19" s="16">
        <v>1249.7909999999999</v>
      </c>
      <c r="L19" s="16">
        <v>4443</v>
      </c>
      <c r="M19" t="s">
        <v>37</v>
      </c>
      <c r="N19">
        <v>122.9</v>
      </c>
      <c r="O19">
        <v>245.8</v>
      </c>
      <c r="P19">
        <v>41.672519999999999</v>
      </c>
      <c r="R19" t="s">
        <v>25</v>
      </c>
    </row>
    <row r="20" spans="2:18" x14ac:dyDescent="0.3">
      <c r="B20" t="s">
        <v>20</v>
      </c>
      <c r="C20" t="s">
        <v>27</v>
      </c>
      <c r="D20" t="s">
        <v>17</v>
      </c>
      <c r="E20" t="s">
        <v>18</v>
      </c>
      <c r="F20" s="14">
        <v>44672</v>
      </c>
      <c r="G20">
        <v>8</v>
      </c>
      <c r="H20">
        <v>14</v>
      </c>
      <c r="I20">
        <v>1.31</v>
      </c>
      <c r="J20">
        <f t="shared" si="0"/>
        <v>2.62</v>
      </c>
      <c r="K20" s="16">
        <v>1022.0833</v>
      </c>
      <c r="L20" s="16">
        <v>4443</v>
      </c>
      <c r="M20" t="s">
        <v>37</v>
      </c>
      <c r="N20">
        <v>122.9</v>
      </c>
      <c r="O20">
        <v>245.8</v>
      </c>
      <c r="P20">
        <v>41.672519999999999</v>
      </c>
      <c r="R20" t="s">
        <v>25</v>
      </c>
    </row>
    <row r="21" spans="2:18" x14ac:dyDescent="0.3">
      <c r="B21" t="s">
        <v>20</v>
      </c>
      <c r="C21" t="s">
        <v>27</v>
      </c>
      <c r="D21" t="s">
        <v>17</v>
      </c>
      <c r="E21" t="s">
        <v>18</v>
      </c>
      <c r="F21" s="14">
        <v>44678</v>
      </c>
      <c r="G21">
        <v>2</v>
      </c>
      <c r="H21">
        <v>16</v>
      </c>
      <c r="I21">
        <v>3.2</v>
      </c>
      <c r="J21">
        <f t="shared" si="0"/>
        <v>6.4</v>
      </c>
      <c r="K21" s="16">
        <v>1288.125</v>
      </c>
      <c r="L21" s="16">
        <v>4443</v>
      </c>
      <c r="M21" t="s">
        <v>37</v>
      </c>
      <c r="N21">
        <v>122.9</v>
      </c>
      <c r="O21">
        <v>245.8</v>
      </c>
      <c r="P21">
        <v>41.672519999999999</v>
      </c>
      <c r="R21" t="s">
        <v>25</v>
      </c>
    </row>
    <row r="22" spans="2:18" x14ac:dyDescent="0.3">
      <c r="B22" t="s">
        <v>20</v>
      </c>
      <c r="C22" t="s">
        <v>27</v>
      </c>
      <c r="D22" t="s">
        <v>17</v>
      </c>
      <c r="E22" t="s">
        <v>18</v>
      </c>
      <c r="F22" s="14">
        <v>44683</v>
      </c>
      <c r="G22">
        <v>3</v>
      </c>
      <c r="H22">
        <v>13</v>
      </c>
      <c r="I22">
        <v>0.83</v>
      </c>
      <c r="J22">
        <f t="shared" si="0"/>
        <v>1.66</v>
      </c>
      <c r="K22" s="16">
        <v>1687.6041</v>
      </c>
      <c r="L22" s="16">
        <v>4443</v>
      </c>
      <c r="M22" t="s">
        <v>37</v>
      </c>
      <c r="N22">
        <v>122.9</v>
      </c>
      <c r="O22">
        <v>245.8</v>
      </c>
      <c r="P22">
        <v>41.672519999999999</v>
      </c>
      <c r="R22" t="s">
        <v>25</v>
      </c>
    </row>
    <row r="23" spans="2:18" x14ac:dyDescent="0.3">
      <c r="B23" t="s">
        <v>20</v>
      </c>
      <c r="C23" t="s">
        <v>27</v>
      </c>
      <c r="D23" t="s">
        <v>17</v>
      </c>
      <c r="E23" t="s">
        <v>18</v>
      </c>
      <c r="F23" s="14">
        <v>44691</v>
      </c>
      <c r="G23">
        <v>0</v>
      </c>
      <c r="H23">
        <v>1</v>
      </c>
      <c r="I23">
        <v>0.73</v>
      </c>
      <c r="J23">
        <f t="shared" si="0"/>
        <v>1.46</v>
      </c>
      <c r="K23" s="16">
        <v>2842.6039999999998</v>
      </c>
      <c r="L23" s="16">
        <v>4443</v>
      </c>
      <c r="M23" t="s">
        <v>37</v>
      </c>
      <c r="N23">
        <v>122.9</v>
      </c>
      <c r="O23">
        <v>245.8</v>
      </c>
      <c r="P23">
        <v>41.672519999999999</v>
      </c>
      <c r="R23" t="s">
        <v>25</v>
      </c>
    </row>
    <row r="24" spans="2:18" x14ac:dyDescent="0.3">
      <c r="B24" t="s">
        <v>20</v>
      </c>
      <c r="C24" t="s">
        <v>26</v>
      </c>
      <c r="D24" t="s">
        <v>15</v>
      </c>
      <c r="E24" t="s">
        <v>16</v>
      </c>
      <c r="F24" s="14">
        <v>44679</v>
      </c>
      <c r="G24">
        <v>9</v>
      </c>
      <c r="H24">
        <v>9</v>
      </c>
      <c r="I24">
        <v>2.36</v>
      </c>
      <c r="J24">
        <f t="shared" si="0"/>
        <v>4.72</v>
      </c>
      <c r="K24" s="16">
        <v>1300.8330000000001</v>
      </c>
      <c r="L24" s="16">
        <v>10243</v>
      </c>
      <c r="M24" t="s">
        <v>37</v>
      </c>
      <c r="N24">
        <v>122.9</v>
      </c>
      <c r="O24">
        <v>245.8</v>
      </c>
      <c r="P24">
        <v>41.524929999999998</v>
      </c>
      <c r="R24" t="s">
        <v>25</v>
      </c>
    </row>
    <row r="25" spans="2:18" x14ac:dyDescent="0.3">
      <c r="B25" t="s">
        <v>20</v>
      </c>
      <c r="C25" t="s">
        <v>24</v>
      </c>
      <c r="D25" t="s">
        <v>17</v>
      </c>
      <c r="E25" t="s">
        <v>18</v>
      </c>
      <c r="F25" s="14">
        <v>44635</v>
      </c>
      <c r="G25">
        <v>0</v>
      </c>
      <c r="H25">
        <v>0</v>
      </c>
      <c r="I25">
        <v>1.67</v>
      </c>
      <c r="J25">
        <f>I25*2</f>
        <v>3.34</v>
      </c>
      <c r="K25" s="16">
        <v>736.9479</v>
      </c>
      <c r="L25" s="16">
        <v>7991</v>
      </c>
      <c r="M25" t="s">
        <v>37</v>
      </c>
      <c r="N25">
        <v>122.9</v>
      </c>
      <c r="O25">
        <v>245.8</v>
      </c>
      <c r="P25">
        <v>39.399470000000001</v>
      </c>
      <c r="R25" t="s">
        <v>25</v>
      </c>
    </row>
    <row r="26" spans="2:18" x14ac:dyDescent="0.3">
      <c r="B26" t="s">
        <v>20</v>
      </c>
      <c r="C26" t="s">
        <v>24</v>
      </c>
      <c r="D26" t="s">
        <v>17</v>
      </c>
      <c r="E26" t="s">
        <v>18</v>
      </c>
      <c r="F26" s="14">
        <v>44643</v>
      </c>
      <c r="G26">
        <v>0</v>
      </c>
      <c r="H26">
        <v>0</v>
      </c>
      <c r="I26">
        <v>1.73</v>
      </c>
      <c r="J26">
        <f t="shared" ref="J26:J32" si="1">I26*2</f>
        <v>3.46</v>
      </c>
      <c r="K26" s="16">
        <v>828.98900000000003</v>
      </c>
      <c r="L26" s="16">
        <v>7991</v>
      </c>
      <c r="M26" t="s">
        <v>37</v>
      </c>
      <c r="N26">
        <v>122.9</v>
      </c>
      <c r="O26">
        <v>245.8</v>
      </c>
      <c r="P26">
        <v>39.399470000000001</v>
      </c>
      <c r="R26" t="s">
        <v>25</v>
      </c>
    </row>
    <row r="27" spans="2:18" x14ac:dyDescent="0.3">
      <c r="B27" t="s">
        <v>20</v>
      </c>
      <c r="C27" t="s">
        <v>24</v>
      </c>
      <c r="D27" t="s">
        <v>17</v>
      </c>
      <c r="E27" t="s">
        <v>18</v>
      </c>
      <c r="F27" s="14">
        <v>44648</v>
      </c>
      <c r="G27">
        <v>0</v>
      </c>
      <c r="H27">
        <v>0</v>
      </c>
      <c r="I27">
        <v>1.48</v>
      </c>
      <c r="J27">
        <f t="shared" si="1"/>
        <v>2.96</v>
      </c>
      <c r="K27" s="16">
        <v>1247.9166</v>
      </c>
      <c r="L27" s="16">
        <v>7991</v>
      </c>
      <c r="M27" t="s">
        <v>37</v>
      </c>
      <c r="N27">
        <v>122.9</v>
      </c>
      <c r="O27">
        <v>245.8</v>
      </c>
      <c r="P27">
        <v>39.399470000000001</v>
      </c>
      <c r="R27" t="s">
        <v>25</v>
      </c>
    </row>
    <row r="28" spans="2:18" x14ac:dyDescent="0.3">
      <c r="B28" t="s">
        <v>20</v>
      </c>
      <c r="C28" t="s">
        <v>24</v>
      </c>
      <c r="D28" t="s">
        <v>17</v>
      </c>
      <c r="E28" t="s">
        <v>18</v>
      </c>
      <c r="F28" s="14">
        <v>44655</v>
      </c>
      <c r="G28">
        <v>0</v>
      </c>
      <c r="H28">
        <v>0</v>
      </c>
      <c r="I28">
        <v>1.38</v>
      </c>
      <c r="J28">
        <f t="shared" si="1"/>
        <v>2.76</v>
      </c>
      <c r="K28" s="16">
        <v>1527.1875</v>
      </c>
      <c r="L28" s="16">
        <v>7991</v>
      </c>
      <c r="M28" t="s">
        <v>37</v>
      </c>
      <c r="N28">
        <v>122.9</v>
      </c>
      <c r="O28">
        <v>245.8</v>
      </c>
      <c r="P28">
        <v>39.399470000000001</v>
      </c>
      <c r="R28" t="s">
        <v>25</v>
      </c>
    </row>
    <row r="29" spans="2:18" x14ac:dyDescent="0.3">
      <c r="B29" t="s">
        <v>20</v>
      </c>
      <c r="C29" t="s">
        <v>24</v>
      </c>
      <c r="D29" t="s">
        <v>17</v>
      </c>
      <c r="E29" t="s">
        <v>18</v>
      </c>
      <c r="F29" s="14">
        <v>44662</v>
      </c>
      <c r="G29">
        <v>1</v>
      </c>
      <c r="H29">
        <v>1</v>
      </c>
      <c r="I29">
        <v>1.78</v>
      </c>
      <c r="J29">
        <f t="shared" si="1"/>
        <v>3.56</v>
      </c>
      <c r="K29" s="16">
        <v>1345.104</v>
      </c>
      <c r="L29" s="16">
        <v>7991</v>
      </c>
      <c r="M29" t="s">
        <v>37</v>
      </c>
      <c r="N29">
        <v>122.9</v>
      </c>
      <c r="O29">
        <v>245.8</v>
      </c>
      <c r="P29">
        <v>39.399470000000001</v>
      </c>
      <c r="R29" t="s">
        <v>25</v>
      </c>
    </row>
    <row r="30" spans="2:18" x14ac:dyDescent="0.3">
      <c r="B30" t="s">
        <v>20</v>
      </c>
      <c r="C30" t="s">
        <v>24</v>
      </c>
      <c r="D30" t="s">
        <v>17</v>
      </c>
      <c r="E30" t="s">
        <v>18</v>
      </c>
      <c r="F30" s="14">
        <v>44669</v>
      </c>
      <c r="G30">
        <v>5</v>
      </c>
      <c r="H30">
        <v>6</v>
      </c>
      <c r="I30">
        <v>1.4</v>
      </c>
      <c r="J30">
        <f t="shared" si="1"/>
        <v>2.8</v>
      </c>
      <c r="K30" s="16">
        <v>1071.0416</v>
      </c>
      <c r="L30" s="16">
        <v>7991</v>
      </c>
      <c r="M30" t="s">
        <v>37</v>
      </c>
      <c r="N30">
        <v>122.9</v>
      </c>
      <c r="O30">
        <v>245.8</v>
      </c>
      <c r="P30">
        <v>39.399470000000001</v>
      </c>
      <c r="R30" t="s">
        <v>25</v>
      </c>
    </row>
    <row r="31" spans="2:18" x14ac:dyDescent="0.3">
      <c r="B31" t="s">
        <v>20</v>
      </c>
      <c r="C31" t="s">
        <v>24</v>
      </c>
      <c r="D31" t="s">
        <v>17</v>
      </c>
      <c r="E31" t="s">
        <v>18</v>
      </c>
      <c r="F31" s="14">
        <v>44676</v>
      </c>
      <c r="G31" s="16">
        <v>1</v>
      </c>
      <c r="H31" s="16">
        <v>7</v>
      </c>
      <c r="I31" s="16">
        <v>1.9</v>
      </c>
      <c r="J31">
        <f t="shared" si="1"/>
        <v>3.8</v>
      </c>
      <c r="K31" s="16">
        <v>1131.0416</v>
      </c>
      <c r="L31" s="16">
        <v>7991</v>
      </c>
      <c r="M31" t="s">
        <v>37</v>
      </c>
      <c r="N31">
        <v>122.9</v>
      </c>
      <c r="O31">
        <v>245.8</v>
      </c>
      <c r="P31">
        <v>39.399470000000001</v>
      </c>
      <c r="R31" t="s">
        <v>25</v>
      </c>
    </row>
    <row r="32" spans="2:18" x14ac:dyDescent="0.3">
      <c r="B32" t="s">
        <v>20</v>
      </c>
      <c r="C32" t="s">
        <v>24</v>
      </c>
      <c r="D32" t="s">
        <v>17</v>
      </c>
      <c r="E32" t="s">
        <v>18</v>
      </c>
      <c r="F32" s="14">
        <v>44690</v>
      </c>
      <c r="G32">
        <v>1</v>
      </c>
      <c r="H32" s="16">
        <v>1</v>
      </c>
      <c r="I32" s="16">
        <v>1.33</v>
      </c>
      <c r="J32">
        <f t="shared" si="1"/>
        <v>2.66</v>
      </c>
      <c r="K32" s="16">
        <v>3076.875</v>
      </c>
      <c r="L32" s="16">
        <v>7991</v>
      </c>
      <c r="M32" t="s">
        <v>37</v>
      </c>
      <c r="N32">
        <v>122.9</v>
      </c>
      <c r="O32">
        <v>245.8</v>
      </c>
      <c r="P32">
        <v>39.399470000000001</v>
      </c>
      <c r="R32" t="s">
        <v>25</v>
      </c>
    </row>
    <row r="33" spans="2:18" x14ac:dyDescent="0.3">
      <c r="B33" t="s">
        <v>20</v>
      </c>
      <c r="C33" t="s">
        <v>23</v>
      </c>
      <c r="D33" t="s">
        <v>15</v>
      </c>
      <c r="E33" t="s">
        <v>16</v>
      </c>
      <c r="F33" s="14">
        <v>44692</v>
      </c>
      <c r="G33">
        <v>17</v>
      </c>
      <c r="H33" s="16">
        <v>17</v>
      </c>
      <c r="I33" s="16">
        <f>252/60</f>
        <v>4.2</v>
      </c>
      <c r="J33">
        <f>I33*2</f>
        <v>8.4</v>
      </c>
      <c r="K33" s="16">
        <v>2561.0410000000002</v>
      </c>
      <c r="L33" s="16">
        <v>19967</v>
      </c>
      <c r="M33" t="s">
        <v>37</v>
      </c>
      <c r="N33">
        <v>122.9</v>
      </c>
      <c r="O33">
        <v>245.8</v>
      </c>
      <c r="P33">
        <v>65.479900000000001</v>
      </c>
      <c r="R33" t="s">
        <v>22</v>
      </c>
    </row>
    <row r="34" spans="2:18" x14ac:dyDescent="0.3">
      <c r="B34" t="s">
        <v>20</v>
      </c>
      <c r="C34" t="s">
        <v>19</v>
      </c>
      <c r="D34" t="s">
        <v>17</v>
      </c>
      <c r="E34" t="s">
        <v>18</v>
      </c>
      <c r="F34" s="14">
        <v>44635</v>
      </c>
      <c r="G34">
        <v>0</v>
      </c>
      <c r="H34" s="16">
        <v>0</v>
      </c>
      <c r="I34" s="16">
        <v>1</v>
      </c>
      <c r="J34">
        <f>I34*2</f>
        <v>2</v>
      </c>
      <c r="K34">
        <v>563.73680000000002</v>
      </c>
      <c r="L34" s="16">
        <v>3811</v>
      </c>
      <c r="M34" t="s">
        <v>37</v>
      </c>
      <c r="N34">
        <v>122.9</v>
      </c>
      <c r="O34">
        <v>245.8</v>
      </c>
      <c r="P34">
        <v>42.819670000000002</v>
      </c>
      <c r="R34" t="s">
        <v>22</v>
      </c>
    </row>
    <row r="35" spans="2:18" x14ac:dyDescent="0.3">
      <c r="B35" t="s">
        <v>20</v>
      </c>
      <c r="C35" t="s">
        <v>19</v>
      </c>
      <c r="D35" t="s">
        <v>17</v>
      </c>
      <c r="E35" t="s">
        <v>18</v>
      </c>
      <c r="F35" s="14">
        <v>44644</v>
      </c>
      <c r="G35">
        <v>0</v>
      </c>
      <c r="H35" s="16">
        <v>0</v>
      </c>
      <c r="I35" s="16">
        <v>0.9</v>
      </c>
      <c r="J35">
        <f t="shared" ref="J35:J42" si="2">I35*2</f>
        <v>1.8</v>
      </c>
      <c r="K35">
        <v>712.73950000000002</v>
      </c>
      <c r="L35" s="16">
        <v>3811</v>
      </c>
      <c r="M35" t="s">
        <v>37</v>
      </c>
      <c r="N35">
        <v>122.9</v>
      </c>
      <c r="O35">
        <v>245.8</v>
      </c>
      <c r="P35">
        <v>42.819670000000002</v>
      </c>
      <c r="R35" t="s">
        <v>22</v>
      </c>
    </row>
    <row r="36" spans="2:18" x14ac:dyDescent="0.3">
      <c r="B36" t="s">
        <v>20</v>
      </c>
      <c r="C36" t="s">
        <v>19</v>
      </c>
      <c r="D36" t="s">
        <v>17</v>
      </c>
      <c r="E36" t="s">
        <v>18</v>
      </c>
      <c r="F36" s="14">
        <v>44650</v>
      </c>
      <c r="G36">
        <v>0</v>
      </c>
      <c r="H36" s="16">
        <v>0</v>
      </c>
      <c r="I36" s="16">
        <v>0.81</v>
      </c>
      <c r="J36">
        <f t="shared" si="2"/>
        <v>1.62</v>
      </c>
      <c r="K36">
        <v>1349.7909999999999</v>
      </c>
      <c r="L36" s="16">
        <v>3811</v>
      </c>
      <c r="M36" t="s">
        <v>37</v>
      </c>
      <c r="N36">
        <v>122.9</v>
      </c>
      <c r="O36">
        <v>245.8</v>
      </c>
      <c r="P36">
        <v>42.819670000000002</v>
      </c>
      <c r="R36" t="s">
        <v>22</v>
      </c>
    </row>
    <row r="37" spans="2:18" x14ac:dyDescent="0.3">
      <c r="B37" t="s">
        <v>20</v>
      </c>
      <c r="C37" t="s">
        <v>19</v>
      </c>
      <c r="D37" t="s">
        <v>17</v>
      </c>
      <c r="E37" t="s">
        <v>18</v>
      </c>
      <c r="F37" s="14">
        <v>44658</v>
      </c>
      <c r="G37">
        <v>1</v>
      </c>
      <c r="H37" s="16">
        <v>1</v>
      </c>
      <c r="I37" s="16">
        <v>1.1499999999999999</v>
      </c>
      <c r="J37">
        <f t="shared" si="2"/>
        <v>2.2999999999999998</v>
      </c>
      <c r="K37">
        <v>1120.9375</v>
      </c>
      <c r="L37" s="16">
        <v>3811</v>
      </c>
      <c r="M37" t="s">
        <v>37</v>
      </c>
      <c r="N37">
        <v>122.9</v>
      </c>
      <c r="O37">
        <v>245.8</v>
      </c>
      <c r="P37">
        <v>42.819670000000002</v>
      </c>
      <c r="R37" t="s">
        <v>22</v>
      </c>
    </row>
    <row r="38" spans="2:18" x14ac:dyDescent="0.3">
      <c r="B38" t="s">
        <v>20</v>
      </c>
      <c r="C38" t="s">
        <v>19</v>
      </c>
      <c r="D38" t="s">
        <v>17</v>
      </c>
      <c r="E38" t="s">
        <v>18</v>
      </c>
      <c r="F38" s="14">
        <v>44665</v>
      </c>
      <c r="G38">
        <v>0</v>
      </c>
      <c r="H38" s="16">
        <v>1</v>
      </c>
      <c r="I38" s="16">
        <v>1.26</v>
      </c>
      <c r="J38">
        <f t="shared" si="2"/>
        <v>2.52</v>
      </c>
      <c r="K38">
        <v>973.42700000000002</v>
      </c>
      <c r="L38" s="16">
        <v>3811</v>
      </c>
      <c r="M38" t="s">
        <v>37</v>
      </c>
      <c r="N38">
        <v>122.9</v>
      </c>
      <c r="O38">
        <v>245.8</v>
      </c>
      <c r="P38">
        <v>42.819670000000002</v>
      </c>
      <c r="R38" t="s">
        <v>22</v>
      </c>
    </row>
    <row r="39" spans="2:18" x14ac:dyDescent="0.3">
      <c r="B39" t="s">
        <v>20</v>
      </c>
      <c r="C39" t="s">
        <v>19</v>
      </c>
      <c r="D39" t="s">
        <v>17</v>
      </c>
      <c r="E39" t="s">
        <v>18</v>
      </c>
      <c r="F39" s="14">
        <v>44670</v>
      </c>
      <c r="G39">
        <v>0</v>
      </c>
      <c r="H39" s="16">
        <v>1</v>
      </c>
      <c r="I39" s="16">
        <v>1</v>
      </c>
      <c r="J39">
        <f t="shared" si="2"/>
        <v>2</v>
      </c>
      <c r="K39">
        <v>842.0104</v>
      </c>
      <c r="L39" s="16">
        <v>3811</v>
      </c>
      <c r="M39" t="s">
        <v>37</v>
      </c>
      <c r="N39">
        <v>122.9</v>
      </c>
      <c r="O39">
        <v>245.8</v>
      </c>
      <c r="P39">
        <v>42.819670000000002</v>
      </c>
      <c r="R39" t="s">
        <v>22</v>
      </c>
    </row>
    <row r="40" spans="2:18" x14ac:dyDescent="0.3">
      <c r="B40" t="s">
        <v>20</v>
      </c>
      <c r="C40" t="s">
        <v>19</v>
      </c>
      <c r="D40" t="s">
        <v>17</v>
      </c>
      <c r="E40" t="s">
        <v>18</v>
      </c>
      <c r="F40" s="14">
        <v>44677</v>
      </c>
      <c r="G40">
        <v>2</v>
      </c>
      <c r="H40" s="16">
        <v>2</v>
      </c>
      <c r="I40" s="16">
        <v>1.28</v>
      </c>
      <c r="J40">
        <f t="shared" si="2"/>
        <v>2.56</v>
      </c>
      <c r="K40">
        <v>1064.8420000000001</v>
      </c>
      <c r="L40" s="16">
        <v>3811</v>
      </c>
      <c r="M40" t="s">
        <v>37</v>
      </c>
      <c r="N40">
        <v>122.9</v>
      </c>
      <c r="O40">
        <v>245.8</v>
      </c>
      <c r="P40">
        <v>42.819670000000002</v>
      </c>
      <c r="R40" t="s">
        <v>22</v>
      </c>
    </row>
    <row r="41" spans="2:18" x14ac:dyDescent="0.3">
      <c r="B41" t="s">
        <v>20</v>
      </c>
      <c r="C41" t="s">
        <v>19</v>
      </c>
      <c r="D41" t="s">
        <v>17</v>
      </c>
      <c r="E41" t="s">
        <v>18</v>
      </c>
      <c r="F41" s="14">
        <v>44684</v>
      </c>
      <c r="G41">
        <v>1</v>
      </c>
      <c r="H41" s="16">
        <v>2</v>
      </c>
      <c r="I41" s="16">
        <v>1.1299999999999999</v>
      </c>
      <c r="J41">
        <f t="shared" si="2"/>
        <v>2.2599999999999998</v>
      </c>
      <c r="K41">
        <v>1932.5</v>
      </c>
      <c r="L41" s="16">
        <v>3811</v>
      </c>
      <c r="M41" t="s">
        <v>37</v>
      </c>
      <c r="N41">
        <v>122.9</v>
      </c>
      <c r="O41">
        <v>245.8</v>
      </c>
      <c r="P41">
        <v>42.819670000000002</v>
      </c>
      <c r="R41" t="s">
        <v>22</v>
      </c>
    </row>
    <row r="42" spans="2:18" x14ac:dyDescent="0.3">
      <c r="B42" t="s">
        <v>20</v>
      </c>
      <c r="C42" t="s">
        <v>19</v>
      </c>
      <c r="D42" t="s">
        <v>17</v>
      </c>
      <c r="E42" t="s">
        <v>18</v>
      </c>
      <c r="F42" s="14">
        <v>44692</v>
      </c>
      <c r="G42">
        <v>0</v>
      </c>
      <c r="H42" s="16">
        <v>0</v>
      </c>
      <c r="I42" s="16">
        <v>0.86</v>
      </c>
      <c r="J42">
        <f t="shared" si="2"/>
        <v>1.72</v>
      </c>
      <c r="K42">
        <v>2561.0410000000002</v>
      </c>
      <c r="L42" s="16">
        <v>3811</v>
      </c>
      <c r="M42" t="s">
        <v>37</v>
      </c>
      <c r="N42">
        <v>122.9</v>
      </c>
      <c r="O42">
        <v>245.8</v>
      </c>
      <c r="P42">
        <v>42.819670000000002</v>
      </c>
      <c r="R42" t="s">
        <v>22</v>
      </c>
    </row>
    <row r="43" spans="2:18" x14ac:dyDescent="0.3">
      <c r="F43" s="14"/>
      <c r="H43" s="16"/>
      <c r="I43" s="16"/>
    </row>
    <row r="45" spans="2:18" x14ac:dyDescent="0.3">
      <c r="B45" t="s">
        <v>48</v>
      </c>
    </row>
    <row r="46" spans="2:18" x14ac:dyDescent="0.3">
      <c r="B46" s="18" t="s">
        <v>41</v>
      </c>
      <c r="C46" s="18" t="s">
        <v>42</v>
      </c>
    </row>
    <row r="47" spans="2:18" x14ac:dyDescent="0.3">
      <c r="B47" t="s">
        <v>44</v>
      </c>
      <c r="C47">
        <v>236.7</v>
      </c>
    </row>
    <row r="48" spans="2:18" x14ac:dyDescent="0.3">
      <c r="B48" t="s">
        <v>45</v>
      </c>
      <c r="C48">
        <v>9.1999999999999993</v>
      </c>
    </row>
    <row r="49" spans="2:3" x14ac:dyDescent="0.3">
      <c r="B49" t="s">
        <v>46</v>
      </c>
      <c r="C49">
        <v>67.099999999999994</v>
      </c>
    </row>
    <row r="50" spans="2:3" x14ac:dyDescent="0.3">
      <c r="B50" t="s">
        <v>47</v>
      </c>
      <c r="C50">
        <v>189.3</v>
      </c>
    </row>
    <row r="51" spans="2:3" x14ac:dyDescent="0.3">
      <c r="B51" s="17" t="s">
        <v>43</v>
      </c>
      <c r="C51" s="17">
        <v>46.3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6437-9C0C-4DAB-B7EA-3F5F751A44D4}">
  <dimension ref="G1"/>
  <sheetViews>
    <sheetView workbookViewId="0">
      <selection activeCell="D20" sqref="D20"/>
    </sheetView>
  </sheetViews>
  <sheetFormatPr defaultRowHeight="14.4" x14ac:dyDescent="0.3"/>
  <cols>
    <col min="7" max="7" width="8.88671875" style="15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 2021</vt:lpstr>
      <vt:lpstr>Census 2022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Michael S (DFW)</dc:creator>
  <cp:lastModifiedBy>Snow, Charles (DFW)</cp:lastModifiedBy>
  <dcterms:created xsi:type="dcterms:W3CDTF">2021-08-30T16:26:36Z</dcterms:created>
  <dcterms:modified xsi:type="dcterms:W3CDTF">2022-11-21T18:03:11Z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2021-08-30T16:26:36Z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584ad830-be3f-4dd9-84b5-742121990cae</vt:lpwstr>
  </property>
  <property fmtid="{D5CDD505-2E9C-101B-9397-08002B2CF9AE}" pid="8" name="MSIP_Label_45011977-b912-4387-97a4-f4c94a801377_ContentBits">
    <vt:lpwstr>0</vt:lpwstr>
  </property>
</Properties>
</file>