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18" documentId="8_{7941064A-35FF-4803-87B2-A2EB1BE7C457}" xr6:coauthVersionLast="47" xr6:coauthVersionMax="47" xr10:uidLastSave="{BD2EEB37-1255-44E6-B959-4AC6596F524C}"/>
  <bookViews>
    <workbookView xWindow="570" yWindow="410" windowWidth="18590" windowHeight="9930" firstSheet="2" activeTab="3" xr2:uid="{A265C8C8-F235-4933-A2CB-15C138B141BA}"/>
  </bookViews>
  <sheets>
    <sheet name="Method" sheetId="10" r:id="rId1"/>
    <sheet name="Redd life" sheetId="16" r:id="rId2"/>
    <sheet name="Index Reaches" sheetId="1" r:id="rId3"/>
    <sheet name="Non-index Reaches" sheetId="2" r:id="rId4"/>
    <sheet name="Reach Length" sheetId="3" r:id="rId5"/>
    <sheet name="Reach matrix" sheetId="17" r:id="rId6"/>
    <sheet name="No Error Tribs" sheetId="7" r:id="rId7"/>
    <sheet name="Expansion" sheetId="9" r:id="rId8"/>
    <sheet name="Redd Density" sheetId="5" r:id="rId9"/>
    <sheet name="Final Pooled CV Thalwegs" sheetId="12" r:id="rId10"/>
    <sheet name="Water depth" sheetId="6" r:id="rId11"/>
    <sheet name="Sex ratios (FPR)" sheetId="13" r:id="rId12"/>
    <sheet name="Wild Age Comp" sheetId="14" r:id="rId13"/>
  </sheets>
  <definedNames>
    <definedName name="_xlnm._FilterDatabase" localSheetId="2" hidden="1">'Index Reaches'!$A$1:$F$1458</definedName>
    <definedName name="_xlnm._FilterDatabase" localSheetId="3" hidden="1">'Non-index Reaches'!$A$1:$G$61</definedName>
    <definedName name="_xlnm._FilterDatabase" localSheetId="4" hidden="1">'Reach Length'!$A$1:$F$33</definedName>
    <definedName name="_xlnm._FilterDatabase" localSheetId="1" hidden="1">'Redd life'!$A$1:$F$1968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3" l="1"/>
  <c r="L11" i="13"/>
  <c r="K11" i="13"/>
  <c r="M10" i="13"/>
  <c r="L10" i="13"/>
  <c r="K10" i="13"/>
  <c r="L9" i="13"/>
  <c r="K9" i="13"/>
  <c r="M9" i="13" s="1"/>
  <c r="M8" i="13"/>
  <c r="L8" i="13"/>
  <c r="K8" i="13"/>
  <c r="M7" i="13"/>
  <c r="L7" i="13"/>
  <c r="K7" i="13"/>
  <c r="L6" i="13"/>
  <c r="K6" i="13"/>
  <c r="M6" i="13" s="1"/>
  <c r="M5" i="13"/>
  <c r="L5" i="13"/>
  <c r="K5" i="13"/>
  <c r="L4" i="13"/>
  <c r="K4" i="13"/>
  <c r="M4" i="13" s="1"/>
  <c r="M3" i="13"/>
  <c r="L3" i="13"/>
  <c r="K3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L15" i="14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H12" i="13" l="1"/>
  <c r="H11" i="13"/>
  <c r="H10" i="13"/>
  <c r="H9" i="13"/>
  <c r="H8" i="13"/>
  <c r="H7" i="13"/>
  <c r="H6" i="13"/>
  <c r="H5" i="13"/>
  <c r="H4" i="13"/>
  <c r="H3" i="13"/>
  <c r="W20" i="5" l="1"/>
  <c r="V20" i="5"/>
  <c r="U20" i="5"/>
  <c r="T20" i="5"/>
  <c r="S20" i="5"/>
  <c r="R20" i="5"/>
  <c r="Q20" i="5"/>
  <c r="P20" i="5"/>
  <c r="O20" i="5"/>
  <c r="W19" i="5"/>
  <c r="V19" i="5"/>
  <c r="U19" i="5"/>
  <c r="T19" i="5"/>
  <c r="S19" i="5"/>
  <c r="R19" i="5"/>
  <c r="Q19" i="5"/>
  <c r="P19" i="5"/>
  <c r="O19" i="5"/>
  <c r="W18" i="5"/>
  <c r="V18" i="5"/>
  <c r="U18" i="5"/>
  <c r="T18" i="5"/>
  <c r="S18" i="5"/>
  <c r="R18" i="5"/>
  <c r="Q18" i="5"/>
  <c r="P18" i="5"/>
  <c r="O18" i="5"/>
  <c r="W17" i="5"/>
  <c r="V17" i="5"/>
  <c r="U17" i="5"/>
  <c r="T17" i="5"/>
  <c r="S17" i="5"/>
  <c r="R17" i="5"/>
  <c r="Q17" i="5"/>
  <c r="P17" i="5"/>
  <c r="O17" i="5"/>
  <c r="W16" i="5"/>
  <c r="V16" i="5"/>
  <c r="U16" i="5"/>
  <c r="T16" i="5"/>
  <c r="S16" i="5"/>
  <c r="R16" i="5"/>
  <c r="Q16" i="5"/>
  <c r="P16" i="5"/>
  <c r="O16" i="5"/>
  <c r="W15" i="5"/>
  <c r="V15" i="5"/>
  <c r="U15" i="5"/>
  <c r="T15" i="5"/>
  <c r="S15" i="5"/>
  <c r="R15" i="5"/>
  <c r="Q15" i="5"/>
  <c r="P15" i="5"/>
  <c r="O15" i="5"/>
  <c r="W14" i="5"/>
  <c r="V14" i="5"/>
  <c r="U14" i="5"/>
  <c r="T14" i="5"/>
  <c r="S14" i="5"/>
  <c r="R14" i="5"/>
  <c r="Q14" i="5"/>
  <c r="P14" i="5"/>
  <c r="O14" i="5"/>
  <c r="W13" i="5"/>
  <c r="V13" i="5"/>
  <c r="U13" i="5"/>
  <c r="T13" i="5"/>
  <c r="S13" i="5"/>
  <c r="R13" i="5"/>
  <c r="Q13" i="5"/>
  <c r="P13" i="5"/>
  <c r="O13" i="5"/>
  <c r="W12" i="5"/>
  <c r="V12" i="5"/>
  <c r="U12" i="5"/>
  <c r="T12" i="5"/>
  <c r="S12" i="5"/>
  <c r="R12" i="5"/>
  <c r="Q12" i="5"/>
  <c r="P12" i="5"/>
  <c r="O12" i="5"/>
  <c r="W11" i="5"/>
  <c r="V11" i="5"/>
  <c r="U11" i="5"/>
  <c r="T11" i="5"/>
  <c r="S11" i="5"/>
  <c r="R11" i="5"/>
  <c r="Q11" i="5"/>
  <c r="P11" i="5"/>
  <c r="O11" i="5"/>
  <c r="W10" i="5"/>
  <c r="V10" i="5"/>
  <c r="U10" i="5"/>
  <c r="T10" i="5"/>
  <c r="S10" i="5"/>
  <c r="R10" i="5"/>
  <c r="Q10" i="5"/>
  <c r="P10" i="5"/>
  <c r="O10" i="5"/>
  <c r="W9" i="5"/>
  <c r="V9" i="5"/>
  <c r="U9" i="5"/>
  <c r="T9" i="5"/>
  <c r="S9" i="5"/>
  <c r="R9" i="5"/>
  <c r="Q9" i="5"/>
  <c r="P9" i="5"/>
  <c r="O9" i="5"/>
  <c r="W8" i="5"/>
  <c r="V8" i="5"/>
  <c r="U8" i="5"/>
  <c r="T8" i="5"/>
  <c r="S8" i="5"/>
  <c r="R8" i="5"/>
  <c r="Q8" i="5"/>
  <c r="P8" i="5"/>
  <c r="O8" i="5"/>
  <c r="W7" i="5"/>
  <c r="V7" i="5"/>
  <c r="U7" i="5"/>
  <c r="T7" i="5"/>
  <c r="S7" i="5"/>
  <c r="R7" i="5"/>
  <c r="Q7" i="5"/>
  <c r="P7" i="5"/>
  <c r="O7" i="5"/>
  <c r="W6" i="5"/>
  <c r="V6" i="5"/>
  <c r="U6" i="5"/>
  <c r="T6" i="5"/>
  <c r="S6" i="5"/>
  <c r="R6" i="5"/>
  <c r="Q6" i="5"/>
  <c r="P6" i="5"/>
  <c r="O6" i="5"/>
  <c r="W5" i="5"/>
  <c r="V5" i="5"/>
  <c r="U5" i="5"/>
  <c r="T5" i="5"/>
  <c r="S5" i="5"/>
  <c r="R5" i="5"/>
  <c r="Q5" i="5"/>
  <c r="P5" i="5"/>
  <c r="O5" i="5"/>
  <c r="W4" i="5"/>
  <c r="V4" i="5"/>
  <c r="U4" i="5"/>
  <c r="T4" i="5"/>
  <c r="S4" i="5"/>
  <c r="R4" i="5"/>
  <c r="Q4" i="5"/>
  <c r="P4" i="5"/>
  <c r="O4" i="5"/>
  <c r="W3" i="5"/>
  <c r="V3" i="5"/>
  <c r="U3" i="5"/>
  <c r="T3" i="5"/>
  <c r="S3" i="5"/>
  <c r="R3" i="5"/>
  <c r="Q3" i="5"/>
  <c r="P3" i="5"/>
  <c r="O3" i="5"/>
  <c r="N9" i="5"/>
  <c r="N8" i="5"/>
  <c r="N6" i="5"/>
  <c r="N5" i="5"/>
  <c r="N20" i="5" l="1"/>
  <c r="N19" i="5"/>
  <c r="N18" i="5"/>
  <c r="N17" i="5"/>
  <c r="N16" i="5"/>
  <c r="N15" i="5"/>
  <c r="N14" i="5"/>
  <c r="N13" i="5"/>
  <c r="N12" i="5"/>
  <c r="N11" i="5"/>
  <c r="N10" i="5"/>
  <c r="N7" i="5"/>
  <c r="N4" i="5"/>
  <c r="N3" i="5"/>
  <c r="AE19" i="6" l="1"/>
  <c r="AM19" i="6"/>
  <c r="AB19" i="6"/>
  <c r="AN24" i="6"/>
  <c r="AC21" i="6"/>
  <c r="AN21" i="6" s="1"/>
  <c r="AI21" i="6"/>
  <c r="AE21" i="6"/>
  <c r="AH23" i="6"/>
  <c r="AJ24" i="6"/>
  <c r="AG24" i="6"/>
  <c r="AF24" i="6"/>
  <c r="AC22" i="6"/>
  <c r="Y22" i="6"/>
  <c r="X22" i="6"/>
  <c r="W22" i="6"/>
  <c r="V22" i="6"/>
  <c r="U22" i="6"/>
  <c r="T22" i="6"/>
  <c r="AC20" i="6"/>
  <c r="AB20" i="6"/>
  <c r="AA20" i="6"/>
  <c r="Z20" i="6"/>
  <c r="Y20" i="6"/>
  <c r="X20" i="6"/>
  <c r="W20" i="6"/>
  <c r="V20" i="6"/>
  <c r="U20" i="6"/>
  <c r="T20" i="6"/>
  <c r="Z24" i="6"/>
  <c r="AK24" i="6" s="1"/>
  <c r="Y24" i="6"/>
  <c r="X24" i="6"/>
  <c r="AI24" i="6" s="1"/>
  <c r="W24" i="6"/>
  <c r="AH24" i="6" s="1"/>
  <c r="V24" i="6"/>
  <c r="U24" i="6"/>
  <c r="T24" i="6"/>
  <c r="AE24" i="6" s="1"/>
  <c r="Y23" i="6"/>
  <c r="AJ23" i="6" s="1"/>
  <c r="X23" i="6"/>
  <c r="AI23" i="6" s="1"/>
  <c r="W23" i="6"/>
  <c r="V23" i="6"/>
  <c r="AG23" i="6" s="1"/>
  <c r="U23" i="6"/>
  <c r="AF23" i="6" s="1"/>
  <c r="T23" i="6"/>
  <c r="AE23" i="6" s="1"/>
  <c r="Y21" i="6"/>
  <c r="AJ21" i="6" s="1"/>
  <c r="X21" i="6"/>
  <c r="W21" i="6"/>
  <c r="AH21" i="6" s="1"/>
  <c r="V21" i="6"/>
  <c r="AG21" i="6" s="1"/>
  <c r="U21" i="6"/>
  <c r="AF21" i="6" s="1"/>
  <c r="T21" i="6"/>
  <c r="AA19" i="6"/>
  <c r="Z19" i="6"/>
  <c r="AK19" i="6" s="1"/>
  <c r="Y19" i="6"/>
  <c r="AJ19" i="6" s="1"/>
  <c r="X19" i="6"/>
  <c r="AI19" i="6" s="1"/>
  <c r="W19" i="6"/>
  <c r="AH19" i="6" s="1"/>
  <c r="V19" i="6"/>
  <c r="AG19" i="6" s="1"/>
  <c r="U19" i="6"/>
  <c r="AF19" i="6" s="1"/>
  <c r="T19" i="6"/>
  <c r="AC19" i="6"/>
  <c r="AN19" i="6" s="1"/>
  <c r="AC17" i="6"/>
  <c r="AC23" i="6"/>
  <c r="AN23" i="6" s="1"/>
  <c r="AC24" i="6"/>
  <c r="AK12" i="6"/>
  <c r="Y17" i="6"/>
  <c r="X17" i="6"/>
  <c r="W17" i="6"/>
  <c r="V17" i="6"/>
  <c r="U17" i="6"/>
  <c r="T17" i="6"/>
  <c r="Z17" i="6"/>
  <c r="Y13" i="6"/>
  <c r="D133" i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18" i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88" i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H17" i="9"/>
  <c r="G17" i="9"/>
  <c r="F17" i="9"/>
  <c r="H16" i="9"/>
  <c r="G16" i="9"/>
  <c r="F16" i="9"/>
  <c r="H15" i="9"/>
  <c r="G15" i="9"/>
  <c r="F15" i="9"/>
  <c r="D17" i="9"/>
  <c r="C17" i="9"/>
  <c r="D16" i="9"/>
  <c r="C16" i="9"/>
  <c r="D15" i="9"/>
  <c r="C15" i="9"/>
  <c r="B15" i="9"/>
  <c r="B16" i="9"/>
  <c r="B8" i="9"/>
  <c r="B17" i="9" s="1"/>
  <c r="AL17" i="6" l="1"/>
  <c r="AM17" i="6"/>
  <c r="AI13" i="6"/>
  <c r="AE13" i="6"/>
  <c r="X13" i="6"/>
  <c r="W13" i="6"/>
  <c r="AH13" i="6" s="1"/>
  <c r="V13" i="6"/>
  <c r="AG13" i="6" s="1"/>
  <c r="U13" i="6"/>
  <c r="AF13" i="6" s="1"/>
  <c r="T13" i="6"/>
  <c r="AC13" i="6"/>
  <c r="AN13" i="6" s="1"/>
  <c r="AC12" i="6"/>
  <c r="AM13" i="6"/>
  <c r="AL13" i="6"/>
  <c r="AK13" i="6"/>
  <c r="AJ13" i="6" s="1"/>
  <c r="AL12" i="6"/>
  <c r="AJ12" i="6" s="1"/>
  <c r="AM12" i="6"/>
  <c r="Y12" i="6"/>
  <c r="X12" i="6"/>
  <c r="W12" i="6"/>
  <c r="AH12" i="6" s="1"/>
  <c r="V12" i="6"/>
  <c r="U12" i="6"/>
  <c r="T12" i="6"/>
  <c r="Y11" i="6"/>
  <c r="X11" i="6"/>
  <c r="W11" i="6"/>
  <c r="V11" i="6"/>
  <c r="U11" i="6"/>
  <c r="T11" i="6"/>
  <c r="AC11" i="6"/>
  <c r="AN12" i="6" l="1"/>
  <c r="AE12" i="6"/>
  <c r="AF12" i="6"/>
  <c r="AG12" i="6"/>
  <c r="AH17" i="6"/>
  <c r="AE17" i="6"/>
  <c r="AK17" i="6"/>
  <c r="AI17" i="6"/>
  <c r="AN17" i="6"/>
  <c r="AG17" i="6"/>
  <c r="AF17" i="6"/>
  <c r="AJ17" i="6"/>
  <c r="AI12" i="6"/>
  <c r="AK11" i="6"/>
  <c r="AL11" i="6"/>
  <c r="AM11" i="6"/>
  <c r="H4" i="6"/>
  <c r="Z10" i="6"/>
  <c r="Y10" i="6"/>
  <c r="X10" i="6"/>
  <c r="W10" i="6"/>
  <c r="V10" i="6"/>
  <c r="U10" i="6"/>
  <c r="T10" i="6"/>
  <c r="AC10" i="6"/>
  <c r="AL10" i="6"/>
  <c r="AM10" i="6"/>
  <c r="AF8" i="6"/>
  <c r="Z8" i="6"/>
  <c r="Y8" i="6"/>
  <c r="X8" i="6"/>
  <c r="AI8" i="6" s="1"/>
  <c r="W8" i="6"/>
  <c r="AH8" i="6" s="1"/>
  <c r="V8" i="6"/>
  <c r="U8" i="6"/>
  <c r="T8" i="6"/>
  <c r="AC8" i="6"/>
  <c r="AN8" i="6" s="1"/>
  <c r="AC4" i="6"/>
  <c r="AL8" i="6"/>
  <c r="AM8" i="6"/>
  <c r="AG8" i="6" s="1"/>
  <c r="AK4" i="6"/>
  <c r="Z4" i="6"/>
  <c r="Y4" i="6"/>
  <c r="AJ4" i="6" s="1"/>
  <c r="X4" i="6"/>
  <c r="W4" i="6"/>
  <c r="V4" i="6"/>
  <c r="U4" i="6"/>
  <c r="AF4" i="6" s="1"/>
  <c r="T4" i="6"/>
  <c r="AL4" i="6"/>
  <c r="AI4" i="6" s="1"/>
  <c r="AM4" i="6"/>
  <c r="AN4" i="6" s="1"/>
  <c r="AK10" i="6" l="1"/>
  <c r="AH4" i="6"/>
  <c r="AE10" i="6"/>
  <c r="AI10" i="6"/>
  <c r="AF10" i="6"/>
  <c r="AJ10" i="6"/>
  <c r="AG4" i="6"/>
  <c r="AE8" i="6"/>
  <c r="AG10" i="6"/>
  <c r="AE4" i="6"/>
  <c r="AK8" i="6"/>
  <c r="AN10" i="6"/>
  <c r="AH10" i="6"/>
  <c r="AG11" i="6"/>
  <c r="AF11" i="6"/>
  <c r="AH11" i="6"/>
  <c r="AE11" i="6"/>
  <c r="AN11" i="6"/>
  <c r="AJ8" i="6"/>
  <c r="AJ11" i="6"/>
  <c r="AI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tc={EE934A5B-6A9B-4E85-BBB3-A2E444AF485B}</author>
  </authors>
  <commentList>
    <comment ref="A15" authorId="0" shapeId="0" xr:uid="{EE934A5B-6A9B-4E85-BBB3-A2E444AF485B}">
      <text>
        <t>[Threaded comment]
Your version of Excel allows you to read this threaded comment; however, any edits to it will get removed if the file is opened in a newer version of Excel. Learn more: https://go.microsoft.com/fwlink/?linkid=870924
Comment:
    P2 = P2, P3, P4 for 2004 -2010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See, Kevin (DFW)</author>
  </authors>
  <commentList>
    <comment ref="F26" authorId="0" shapeId="0" xr:uid="{57706C11-EE4D-4C9E-BB57-353E0B2E8095}">
      <text>
        <r>
          <rPr>
            <b/>
            <sz val="9"/>
            <color indexed="81"/>
            <rFont val="Tahoma"/>
            <charset val="1"/>
          </rPr>
          <t>See, Kevin (DFW):</t>
        </r>
        <r>
          <rPr>
            <sz val="9"/>
            <color indexed="81"/>
            <rFont val="Tahoma"/>
            <charset val="1"/>
          </rPr>
          <t xml:space="preserve">
This was blank. I filled this in based on average redd life in W6-W10 (~ 30 days)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tc={5291A84C-8CCA-43D5-A88F-268EBA07C8C9}</author>
    <author>tc={45DEE188-69F5-4BBD-90F5-25A1E13324A1}</author>
    <author>tc={86AD410E-0ECE-4ADC-BBE6-C6DF58300D0B}</author>
    <author>tc={4300226A-40FC-43A7-931F-48D07ED434BE}</author>
    <author>tc={2A28633F-F642-4370-B260-51B4BD1D9868}</author>
    <author>tc={598B19A9-841E-4F3A-A6E2-CB15FAAF428A}</author>
    <author>tc={11C799D3-A78E-4430-802C-D463D2148A26}</author>
  </authors>
  <commentList>
    <comment ref="H4" authorId="0" shapeId="0" xr:uid="{5291A84C-8CCA-43D5-A88F-268EBA07C8C9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monitor</t>
      </text>
    </comment>
    <comment ref="H8" authorId="1" shapeId="0" xr:uid="{45DEE188-69F5-4BBD-90F5-25A1E1332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Peshastin</t>
      </text>
    </comment>
    <comment ref="H10" authorId="2" shapeId="0" xr:uid="{86AD410E-0ECE-4ADC-BBE6-C6DF58300D0B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Plain</t>
      </text>
    </comment>
    <comment ref="H12" authorId="3" shapeId="0" xr:uid="{4300226A-40FC-43A7-931F-48D07ED434BE}">
      <text>
        <t>[Threaded comment]
Your version of Excel allows you to read this threaded comment; however, any edits to it will get removed if the file is opened in a newer version of Excel. Learn more: https://go.microsoft.com/fwlink/?linkid=870924
Comment:
    Wenatchee at Plain minus Chiwawa</t>
      </text>
    </comment>
    <comment ref="H13" authorId="4" shapeId="0" xr:uid="{2A28633F-F642-4370-B260-51B4BD1D986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flow green bridge</t>
      </text>
    </comment>
    <comment ref="H19" authorId="5" shapeId="0" xr:uid="{598B19A9-841E-4F3A-A6E2-CB15FAAF428A}">
      <text>
        <t>[Threaded comment]
Your version of Excel allows you to read this threaded comment; however, any edits to it will get removed if the file is opened in a newer version of Excel. Learn more: https://go.microsoft.com/fwlink/?linkid=870924
Comment:
    USGS at Chiwawa</t>
      </text>
    </comment>
    <comment ref="H21" authorId="6" shapeId="0" xr:uid="{11C799D3-A78E-4430-802C-D463D2148A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DOE Nason at Mouth medium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tc={6D0D7D35-AA6E-4646-AFFF-74B1FA0C9C6D}</author>
  </authors>
  <commentList>
    <comment ref="I2" authorId="0" shapeId="0" xr:uid="{6D0D7D35-AA6E-4646-AFFF-74B1FA0C9C6D}">
      <text>
        <t>[Threaded comment]
Your version of Excel allows you to read this threaded comment; however, any edits to it will get removed if the file is opened in a newer version of Excel. Learn more: https://go.microsoft.com/fwlink/?linkid=870924
Comment:
    Aged fish only</t>
      </text>
    </comment>
  </commentList>
</comments>
</file>

<file path=xl/sharedStrings.xml><?xml version="1.0" encoding="utf-8"?>
<sst xmlns="http://schemas.openxmlformats.org/spreadsheetml/2006/main" count="10089" uniqueCount="1995">
  <si>
    <t>Year</t>
  </si>
  <si>
    <t>Stream</t>
  </si>
  <si>
    <t>Reach</t>
  </si>
  <si>
    <t>Index Reach</t>
  </si>
  <si>
    <t xml:space="preserve">Non Index reach </t>
  </si>
  <si>
    <t xml:space="preserve">Date </t>
  </si>
  <si>
    <t>Redds</t>
  </si>
  <si>
    <t>W1</t>
  </si>
  <si>
    <t>W2</t>
  </si>
  <si>
    <t>Wenatchee</t>
  </si>
  <si>
    <t>W6</t>
  </si>
  <si>
    <t>W8</t>
  </si>
  <si>
    <t xml:space="preserve"> </t>
  </si>
  <si>
    <t>W9</t>
  </si>
  <si>
    <t>W10</t>
  </si>
  <si>
    <t>Beaver</t>
  </si>
  <si>
    <t>Peshastin</t>
  </si>
  <si>
    <t>P1</t>
  </si>
  <si>
    <t>P2</t>
  </si>
  <si>
    <t>P3</t>
  </si>
  <si>
    <t>P4</t>
  </si>
  <si>
    <t>Chiwawa</t>
  </si>
  <si>
    <t>C1</t>
  </si>
  <si>
    <t>C2</t>
  </si>
  <si>
    <t>Clear</t>
  </si>
  <si>
    <t>Nason</t>
  </si>
  <si>
    <t>N1</t>
  </si>
  <si>
    <t>N2</t>
  </si>
  <si>
    <t>N3</t>
  </si>
  <si>
    <t>N4</t>
  </si>
  <si>
    <t>Icicle</t>
  </si>
  <si>
    <t>I1</t>
  </si>
  <si>
    <t>I2</t>
  </si>
  <si>
    <t>River</t>
  </si>
  <si>
    <t>Index</t>
  </si>
  <si>
    <t>Non-index</t>
  </si>
  <si>
    <t>Mouth to Sleepy Hollow Br.</t>
  </si>
  <si>
    <t>Sleepy Hollow Br. to Lower Cashmere Br.</t>
  </si>
  <si>
    <t>Sleey Hollow Br. To Monitor Br.</t>
  </si>
  <si>
    <t xml:space="preserve"> Monitor bridge to Lower Cashmere Br.</t>
  </si>
  <si>
    <t>W3</t>
  </si>
  <si>
    <t>Lower Cashmere Br. to Dryden Dam</t>
  </si>
  <si>
    <t>W4</t>
  </si>
  <si>
    <t>Dryden Dam to Peshastin Br.</t>
  </si>
  <si>
    <t>W5</t>
  </si>
  <si>
    <t>Peshastin Br. to Leavenworth Br.</t>
  </si>
  <si>
    <t>Leavenworth Br. to Icicle Road Br.</t>
  </si>
  <si>
    <t>Leavenworth Bridge to Leavenworth Boat launch</t>
  </si>
  <si>
    <t>Leavenworth Boat launch to Icicle River</t>
  </si>
  <si>
    <t>Icicle River to Icicle Road Br.</t>
  </si>
  <si>
    <t>W7</t>
  </si>
  <si>
    <t>Icicle Road Br. To Tumwater Dam</t>
  </si>
  <si>
    <t>Tumwater Dam to Tumwater Br.</t>
  </si>
  <si>
    <t>Tumwater Dam to Swiftwater CG</t>
  </si>
  <si>
    <t xml:space="preserve"> Swiftwater CG to Tumwater Br.</t>
  </si>
  <si>
    <t>Tumwater Br. to mouth of Chiwawa River</t>
  </si>
  <si>
    <t>Tumwater Br. To Plain Br.</t>
  </si>
  <si>
    <t>Plain Br. To Chiwawa River</t>
  </si>
  <si>
    <t>Mouth of Chiwawa River to Lake Wenatchee</t>
  </si>
  <si>
    <t>Chiwawa River to Hatchery pumphouse</t>
  </si>
  <si>
    <t>Hatchery pumphouse to Lake Wenatchee</t>
  </si>
  <si>
    <t>Mouth to Private Br.</t>
  </si>
  <si>
    <t>Mouth to Pull out 1,500 ft below King's Br.</t>
  </si>
  <si>
    <t>Pull out 1,500 ft below King's Br. to Private Br.</t>
  </si>
  <si>
    <t>Private Br. To Ingalls Cr.</t>
  </si>
  <si>
    <t>No surveys from Private Br to Ingalls Ck.</t>
  </si>
  <si>
    <t>Ingalls Ck. To Negro Ck.</t>
  </si>
  <si>
    <t>Negro Ck. To Scott Ck.</t>
  </si>
  <si>
    <t>Negro to HWY 97 mile marker 175</t>
  </si>
  <si>
    <r>
      <rPr>
        <sz val="11"/>
        <rFont val="Calibri"/>
        <family val="2"/>
        <scheme val="minor"/>
      </rPr>
      <t>HWY 97 mile marker 175</t>
    </r>
    <r>
      <rPr>
        <sz val="11"/>
        <color theme="1"/>
        <rFont val="Calibri"/>
        <family val="2"/>
        <scheme val="minor"/>
      </rPr>
      <t xml:space="preserve"> To FR7320 bridge</t>
    </r>
  </si>
  <si>
    <t>FR7320 bridge to Scotty Ck</t>
  </si>
  <si>
    <t>Mouth to LNFH Hatchery</t>
  </si>
  <si>
    <t>LNFH to Headgate</t>
  </si>
  <si>
    <t>Mouth to Grouse Creek</t>
  </si>
  <si>
    <t>Mouth to FS Road 62 Br.</t>
  </si>
  <si>
    <t>FS Road 62 Br to Big Meadow Ck.</t>
  </si>
  <si>
    <t>Grouse Ck to Chikamin Ck</t>
  </si>
  <si>
    <t>Mouth to Kahler Creek Br.</t>
  </si>
  <si>
    <t>Kahler Ck to Cement BR.</t>
  </si>
  <si>
    <t>Cement Br to Lower RR bridge</t>
  </si>
  <si>
    <t>Lower R.R. Br. to Whitepine Creek</t>
  </si>
  <si>
    <t>Length (km)</t>
  </si>
  <si>
    <t>Depth (cm)</t>
  </si>
  <si>
    <t>Mean April Discharge</t>
  </si>
  <si>
    <t>Water Depth Adjustment Factor</t>
  </si>
  <si>
    <t>Water Depth Covariates</t>
  </si>
  <si>
    <t>Mission</t>
  </si>
  <si>
    <t>Chumstick</t>
  </si>
  <si>
    <t>Chiwaukum</t>
  </si>
  <si>
    <t>Steelhead Mainstem Reaches</t>
  </si>
  <si>
    <t>NA</t>
  </si>
  <si>
    <t xml:space="preserve">P1 </t>
  </si>
  <si>
    <t>Redd</t>
  </si>
  <si>
    <t>Mission Ck</t>
  </si>
  <si>
    <t>Chumstick Ck</t>
  </si>
  <si>
    <t>Chiwaukum Ck</t>
  </si>
  <si>
    <t>PIT</t>
  </si>
  <si>
    <t>Little Wen</t>
  </si>
  <si>
    <t>White</t>
  </si>
  <si>
    <t>Expansion</t>
  </si>
  <si>
    <t>H3</t>
  </si>
  <si>
    <t>L3</t>
  </si>
  <si>
    <t>U1</t>
  </si>
  <si>
    <t>Truth</t>
  </si>
  <si>
    <t>Redd = single redd observer model</t>
  </si>
  <si>
    <t>PIT = patch occupancy model</t>
  </si>
  <si>
    <t>Truth = Reach was a study reach redd = true number of redds</t>
  </si>
  <si>
    <t>Expansion = estimated spawners based on mean porportion of spawners from POM resutls</t>
  </si>
  <si>
    <t>Hatchery</t>
  </si>
  <si>
    <t>Natural</t>
  </si>
  <si>
    <t>Use POM to estimate mean proportion of spawners in each stream then estiamte for non-POM years (tributary estimates only)</t>
  </si>
  <si>
    <t>3yr</t>
  </si>
  <si>
    <t>all</t>
  </si>
  <si>
    <t>5yr</t>
  </si>
  <si>
    <t>Use for estimate spawners form 2004 to 2011</t>
  </si>
  <si>
    <t>Redd* = small stream just use total redds counted assume no error</t>
  </si>
  <si>
    <t>P3 (P2)</t>
  </si>
  <si>
    <t>H2</t>
  </si>
  <si>
    <t>L2</t>
  </si>
  <si>
    <t>Totoal Number of Index Redds</t>
  </si>
  <si>
    <t>Index Reach Redd Density (redds/km)</t>
  </si>
  <si>
    <t>Steelhead Tributary Reaches</t>
  </si>
  <si>
    <t>N</t>
  </si>
  <si>
    <t>Sample Size</t>
  </si>
  <si>
    <t>Pooled Non-overlapping  Redd Thalweg CVs</t>
  </si>
  <si>
    <t>Distance Requirement Met (&gt; 50% Reach Distance)</t>
  </si>
  <si>
    <t>Notes</t>
  </si>
  <si>
    <t>Y</t>
  </si>
  <si>
    <t>Reach distance requirement not met but all available spawning habitat measured</t>
  </si>
  <si>
    <t xml:space="preserve">N </t>
  </si>
  <si>
    <t>Distance requirement not met due to elevate flows in 2022. 600 meters (2 redds) of thalwegs still needed to be measured</t>
  </si>
  <si>
    <t>Minor</t>
  </si>
  <si>
    <t>Major</t>
  </si>
  <si>
    <t>Big Meadow</t>
  </si>
  <si>
    <t>Chikamin</t>
  </si>
  <si>
    <t>Alder</t>
  </si>
  <si>
    <t>Tronson</t>
  </si>
  <si>
    <t xml:space="preserve">Peshastin </t>
  </si>
  <si>
    <t>Mill</t>
  </si>
  <si>
    <t>Napeequa</t>
  </si>
  <si>
    <t>Roaring</t>
  </si>
  <si>
    <t>Unnamed</t>
  </si>
  <si>
    <t>Whitepine</t>
  </si>
  <si>
    <t>Total</t>
  </si>
  <si>
    <t>Brood Year</t>
  </si>
  <si>
    <t>Wild Males</t>
  </si>
  <si>
    <t>Wild Females</t>
  </si>
  <si>
    <t>Hatchery Males</t>
  </si>
  <si>
    <t>Hatchery Females</t>
  </si>
  <si>
    <t>FPR</t>
  </si>
  <si>
    <t>Broodstock</t>
  </si>
  <si>
    <t>POM</t>
  </si>
  <si>
    <t>--</t>
  </si>
  <si>
    <t>Run</t>
  </si>
  <si>
    <t xml:space="preserve">Brood </t>
  </si>
  <si>
    <t>Age compostion</t>
  </si>
  <si>
    <t>year</t>
  </si>
  <si>
    <t>Method</t>
  </si>
  <si>
    <t>PRD</t>
  </si>
  <si>
    <t>Run Year</t>
  </si>
  <si>
    <t>Dryden</t>
  </si>
  <si>
    <t xml:space="preserve">Stock Assessment </t>
  </si>
  <si>
    <t>pHOS</t>
  </si>
  <si>
    <t>H</t>
  </si>
  <si>
    <t>W</t>
  </si>
  <si>
    <t>All fish</t>
  </si>
  <si>
    <t>Visible Redds</t>
  </si>
  <si>
    <t>P3 and P4 only apply to 2013</t>
  </si>
  <si>
    <t>StartDate</t>
  </si>
  <si>
    <t>ReddName</t>
  </si>
  <si>
    <t>ObsDate</t>
  </si>
  <si>
    <t>Condition</t>
  </si>
  <si>
    <t>Redd Life</t>
  </si>
  <si>
    <t>20090319_RED_WEN-W9_WDFW-R2584</t>
  </si>
  <si>
    <t>5</t>
  </si>
  <si>
    <t>20090320_RED_WEN-P1_WDFW-R2577</t>
  </si>
  <si>
    <t>20090320_RED_WEN-P1_WDFW-R2578</t>
  </si>
  <si>
    <t>20090320_RED_WEN-P1_WDFW-R2579</t>
  </si>
  <si>
    <t>20090325_RED_WEN-I1_WDFW-R2582</t>
  </si>
  <si>
    <t>20090325_RED_WEN-I1_WDFW-R2583</t>
  </si>
  <si>
    <t>20090325_RED_WEN-W2_WDFW-R2430</t>
  </si>
  <si>
    <t>20090325_RED_WEN-W2_WDFW-R2431</t>
  </si>
  <si>
    <t>20090326_RED_WEN-W10_WDFW-R2432</t>
  </si>
  <si>
    <t>20090326_RED_WEN-W10_WDFW-R2433</t>
  </si>
  <si>
    <t>20090326_RED_WEN-W9_WDFW-R2585</t>
  </si>
  <si>
    <t>20090326_RED_WEN-W9_WDFW-R2587</t>
  </si>
  <si>
    <t>20090327_RED_WEN-P1_WDFW-R2586</t>
  </si>
  <si>
    <t>20090327_RED_WEN-P1_WDFW-R2591</t>
  </si>
  <si>
    <t>20090330_RED_WEN-N3_WDFW-R2359</t>
  </si>
  <si>
    <t>20090401_RED_WEN-I1_WDFW-R2597</t>
  </si>
  <si>
    <t>20090401_RED_WEN-I1_WDFW-R2600</t>
  </si>
  <si>
    <t>20090401_RED_WEN-W2_WDFW-R2434</t>
  </si>
  <si>
    <t>20090402_RED_WEN-W10_WDFW-R2435</t>
  </si>
  <si>
    <t>20090402_RED_WEN-W10_WDFW-R2436</t>
  </si>
  <si>
    <t>20090402_RED_WEN-W10_WDFW-R2437</t>
  </si>
  <si>
    <t>20090402_RED_WEN-W9_WDFW-R2588</t>
  </si>
  <si>
    <t>20090403_RED_WEN-P1_WDFW-R2589</t>
  </si>
  <si>
    <t>20090403_RED_WEN-P1_WDFW-R2590</t>
  </si>
  <si>
    <t>20090403_RED_WEN-P1_WDFW-R2823</t>
  </si>
  <si>
    <t>20090406_RED_WEN-N1_WDFW-R2580</t>
  </si>
  <si>
    <t>20090406_RED_WEN-N1_WDFW-R2592</t>
  </si>
  <si>
    <t>20090406_RED_WEN-N1_WDFW-R2593</t>
  </si>
  <si>
    <t>20090406_RED_WEN-N3_WDFW-R2360</t>
  </si>
  <si>
    <t>20090406_RED_WEN-N3_WDFW-R2361</t>
  </si>
  <si>
    <t>20090406_RED_WEN-N3_WDFW-R2362</t>
  </si>
  <si>
    <t>20090406_RED_WEN-N4_WDFW-R2438</t>
  </si>
  <si>
    <t>20090406_RED_WEN-W8-R_WDFW-R2594</t>
  </si>
  <si>
    <t>20090407_RED_WEN-I1_WDFW-R2596</t>
  </si>
  <si>
    <t>20090407_RED_WEN-I1_WDFW-R2598</t>
  </si>
  <si>
    <t>20090407_RED_WEN-I1_WDFW-R2599</t>
  </si>
  <si>
    <t>20090407_RED_WEN-I1_WDFW-R2601</t>
  </si>
  <si>
    <t>20090407_RED_WEN-I1_WDFW-R2633</t>
  </si>
  <si>
    <t>20090407_RED_WEN-I1_WDFW-R2682</t>
  </si>
  <si>
    <t>20090407_RED_WEN-W6_WDFW-R2602</t>
  </si>
  <si>
    <t>20090407_RED_WEN-W6_WDFW-R2603</t>
  </si>
  <si>
    <t>20090407_RED_WEN-W6_WDFW-R2604</t>
  </si>
  <si>
    <t>20090407_RED_WEN-W6_WDFW-R2605</t>
  </si>
  <si>
    <t>20090407_RED_WEN-W6_WDFW-R2606</t>
  </si>
  <si>
    <t>20090407_RED_WEN-W6_WDFW-R2647</t>
  </si>
  <si>
    <t>20090408_RED_WEN-C1_WDFW-R2366</t>
  </si>
  <si>
    <t>20090408_RED_WEN-W2_WDFW-R2439</t>
  </si>
  <si>
    <t>20090409_RED_WEN-W10_WDFW-R2440</t>
  </si>
  <si>
    <t>20090409_RED_WEN-W10_WDFW-R2445</t>
  </si>
  <si>
    <t>20090409_RED_WEN-W10_WDFW-R2446</t>
  </si>
  <si>
    <t>20090409_RED_WEN-W10_WDFW-R2447</t>
  </si>
  <si>
    <t>20090409_RED_WEN-W10_WDFW-R2448</t>
  </si>
  <si>
    <t>20090409_RED_WEN-W10_WDFW-R2449</t>
  </si>
  <si>
    <t>20090409_RED_WEN-W10_WDFW-R2450</t>
  </si>
  <si>
    <t>20090409_RED_WEN-W10_WDFW-R2451</t>
  </si>
  <si>
    <t>20090409_RED_WEN-W10_WDFW-R2452</t>
  </si>
  <si>
    <t>20090409_RED_WEN-W10_WDFW-R2453</t>
  </si>
  <si>
    <t>20090409_RED_WEN-W10_WDFW-R2454</t>
  </si>
  <si>
    <t>20090409_RED_WEN-W10_WDFW-R2455</t>
  </si>
  <si>
    <t>20090409_RED_WEN-W9_WDFW-R2607</t>
  </si>
  <si>
    <t>20090409_RED_WEN-W9_WDFW-R2608</t>
  </si>
  <si>
    <t>20090409_RED_WEN-W9_WDFW-R2609</t>
  </si>
  <si>
    <t>20090409_RED_WEN-W9_WDFW-R2610</t>
  </si>
  <si>
    <t>20090409_RED_WEN-W9_WDFW-R2611</t>
  </si>
  <si>
    <t>20090409_RED_WEN-W9_WDFW-R2612</t>
  </si>
  <si>
    <t>20090409_RED_WEN-W9_WDFW-R2613</t>
  </si>
  <si>
    <t>20090409_RED_WEN-W9_WDFW-R2614</t>
  </si>
  <si>
    <t>20090409_RED_WEN-W9_WDFW-R2655</t>
  </si>
  <si>
    <t>20090413_RED_WEN-N1_WDFW-R2615</t>
  </si>
  <si>
    <t>20090413_RED_WEN-N3_WDFW-R2363</t>
  </si>
  <si>
    <t>20090413_RED_WEN-N3_WDFW-R2364</t>
  </si>
  <si>
    <t>20090413_RED_WEN-N3_WDFW-R2365</t>
  </si>
  <si>
    <t>20090413_RED_WEN-W8-L_WDFW-R2456</t>
  </si>
  <si>
    <t>20090415_RED_WEN-I1_WDFW-R2620</t>
  </si>
  <si>
    <t>20090415_RED_WEN-I1_WDFW-R2621</t>
  </si>
  <si>
    <t>20090415_RED_WEN-I1_WDFW-R2622</t>
  </si>
  <si>
    <t>20090415_RED_WEN-I1_WDFW-R2623</t>
  </si>
  <si>
    <t>20090415_RED_WEN-I1_WDFW-R2624</t>
  </si>
  <si>
    <t>20090415_RED_WEN-I1_WDFW-R2625</t>
  </si>
  <si>
    <t>20090415_RED_WEN-I1_WDFW-R2626</t>
  </si>
  <si>
    <t>20090415_RED_WEN-I1_WDFW-R2627</t>
  </si>
  <si>
    <t>20090415_RED_WEN-I1_WDFW-R2628</t>
  </si>
  <si>
    <t>20090415_RED_WEN-I1_WDFW-R2629</t>
  </si>
  <si>
    <t>20090415_RED_WEN-I1_WDFW-R2630</t>
  </si>
  <si>
    <t>20090415_RED_WEN-I1_WDFW-R2631</t>
  </si>
  <si>
    <t>20090415_RED_WEN-I1_WDFW-R2632</t>
  </si>
  <si>
    <t>20090415_RED_WEN-I1_WDFW-R2634</t>
  </si>
  <si>
    <t>20090415_RED_WEN-I1_WDFW-R2635</t>
  </si>
  <si>
    <t>20090415_RED_WEN-I1_WDFW-R2636</t>
  </si>
  <si>
    <t>20090415_RED_WEN-I1_WDFW-R2637</t>
  </si>
  <si>
    <t>20090415_RED_WEN-I1_WDFW-R2638</t>
  </si>
  <si>
    <t>20090415_RED_WEN-I1_WDFW-R2639</t>
  </si>
  <si>
    <t>20090415_RED_WEN-I1_WDFW-R2640</t>
  </si>
  <si>
    <t>20090415_RED_WEN-I1_WDFW-R2641</t>
  </si>
  <si>
    <t>20090415_RED_WEN-I1_WDFW-R2642</t>
  </si>
  <si>
    <t>20090415_RED_WEN-I1_WDFW-R2643</t>
  </si>
  <si>
    <t>20090415_RED_WEN-I1_WDFW-R2644</t>
  </si>
  <si>
    <t>20090415_RED_WEN-I1_WDFW-R2645</t>
  </si>
  <si>
    <t>20090415_RED_WEN-W2_WDFW-R2457</t>
  </si>
  <si>
    <t>20090415_RED_WEN-W6_WDFW-R2646</t>
  </si>
  <si>
    <t>20090415_RED_WEN-W6_WDFW-R2648</t>
  </si>
  <si>
    <t>20090415_RED_WEN-W6_WDFW-R2649</t>
  </si>
  <si>
    <t>20090416_RED_WEN-W10_WDFW-R2458</t>
  </si>
  <si>
    <t>20090416_RED_WEN-W10_WDFW-R2459</t>
  </si>
  <si>
    <t>20090416_RED_WEN-W10_WDFW-R2460</t>
  </si>
  <si>
    <t>20090416_RED_WEN-W10_WDFW-R2462</t>
  </si>
  <si>
    <t>20090416_RED_WEN-W10_WDFW-R2463</t>
  </si>
  <si>
    <t>20090416_RED_WEN-W10_WDFW-R2465</t>
  </si>
  <si>
    <t>20090416_RED_WEN-W10_WDFW-R2466</t>
  </si>
  <si>
    <t>20090416_RED_WEN-W10_WDFW-R2467</t>
  </si>
  <si>
    <t>20090416_RED_WEN-W10_WDFW-R2468</t>
  </si>
  <si>
    <t>20090416_RED_WEN-W10_WDFW-R2469</t>
  </si>
  <si>
    <t>20090416_RED_WEN-W10_WDFW-R2470</t>
  </si>
  <si>
    <t>20090416_RED_WEN-W10_WDFW-R2471</t>
  </si>
  <si>
    <t>20090416_RED_WEN-W10_WDFW-R2472</t>
  </si>
  <si>
    <t>20090416_RED_WEN-W10_WDFW-R2473</t>
  </si>
  <si>
    <t>20090416_RED_WEN-W10_WDFW-R2474</t>
  </si>
  <si>
    <t>20090416_RED_WEN-W10_WDFW-R2475</t>
  </si>
  <si>
    <t>20090416_RED_WEN-W10_WDFW-R2476</t>
  </si>
  <si>
    <t>20090417_RED_WEN-W9_WDFW-R2651</t>
  </si>
  <si>
    <t>20090417_RED_WEN-W9_WDFW-R2767</t>
  </si>
  <si>
    <t>20090420_RED_WEN-N1_WDFW-R2658</t>
  </si>
  <si>
    <t>20090420_RED_WEN-N1_WDFW-R2661</t>
  </si>
  <si>
    <t>20090420_RED_WEN-N3_WDFW-R2370</t>
  </si>
  <si>
    <t>20090420_RED_WEN-N4_WDFW-R2477</t>
  </si>
  <si>
    <t>20090420_RED_WEN-N4_WDFW-R2478</t>
  </si>
  <si>
    <t>20090420_RED_WEN-N4_WDFW-R2479</t>
  </si>
  <si>
    <t>20090420_RED_WEN-W8-L_WDFW-R2480</t>
  </si>
  <si>
    <t>20090427_RED_WEN-N3_WDFW-R2372</t>
  </si>
  <si>
    <t>20090427_RED_WEN-N3_WDFW-R2377</t>
  </si>
  <si>
    <t>20090427_RED_WEN-N3_WDFW-R2390</t>
  </si>
  <si>
    <t>20090427_RED_WEN-N3_WDFW-R2391</t>
  </si>
  <si>
    <t>20090427_RED_WEN-N3A_WDFW-R2484</t>
  </si>
  <si>
    <t>20090429_RED_WEN-I1_WDFW-R2671</t>
  </si>
  <si>
    <t>20090429_RED_WEN-I1_WDFW-R2672</t>
  </si>
  <si>
    <t>20090429_RED_WEN-I1_WDFW-R2673</t>
  </si>
  <si>
    <t>20090429_RED_WEN-I1_WDFW-R2674</t>
  </si>
  <si>
    <t>20090429_RED_WEN-I1_WDFW-R2678</t>
  </si>
  <si>
    <t>20090429_RED_WEN-I1_WDFW-R2679</t>
  </si>
  <si>
    <t>20090429_RED_WEN-I1_WDFW-R2680</t>
  </si>
  <si>
    <t>20090429_RED_WEN-I1_WDFW-R2681</t>
  </si>
  <si>
    <t>20090429_RED_WEN-I1_WDFW-R2683</t>
  </si>
  <si>
    <t>20090429_RED_WEN-I1_WDFW-R2684</t>
  </si>
  <si>
    <t>20090429_RED_WEN-I1_WDFW-R2685</t>
  </si>
  <si>
    <t>20090429_RED_WEN-I1_WDFW-R2686</t>
  </si>
  <si>
    <t>20090429_RED_WEN-I1_WDFW-R2687</t>
  </si>
  <si>
    <t>20090429_RED_WEN-I1_WDFW-R2688</t>
  </si>
  <si>
    <t>20090429_RED_WEN-I1_WDFW-R2689</t>
  </si>
  <si>
    <t>20090429_RED_WEN-I1_WDFW-R2690</t>
  </si>
  <si>
    <t>20090429_RED_WEN-I1_WDFW-R2695</t>
  </si>
  <si>
    <t>20090429_RED_WEN-I1_WDFW-R2696</t>
  </si>
  <si>
    <t>20090429_RED_WEN-I1_WDFW-R2697</t>
  </si>
  <si>
    <t>20090429_RED_WEN-I1_WDFW-R2698</t>
  </si>
  <si>
    <t>20090429_RED_WEN-I1_WDFW-R2699</t>
  </si>
  <si>
    <t>20090429_RED_WEN-I1_WDFW-R2700</t>
  </si>
  <si>
    <t>20090429_RED_WEN-I1_WDFW-R2701</t>
  </si>
  <si>
    <t>20090429_RED_WEN-I1_WDFW-R2702</t>
  </si>
  <si>
    <t>20090429_RED_WEN-I1_WDFW-R2703</t>
  </si>
  <si>
    <t>20090429_RED_WEN-I1_WDFW-R2704</t>
  </si>
  <si>
    <t>20090429_RED_WEN-I1_WDFW-R2706</t>
  </si>
  <si>
    <t>20090429_RED_WEN-I1_WDFW-R2707</t>
  </si>
  <si>
    <t>20090429_RED_WEN-I1_WDFW-R2708</t>
  </si>
  <si>
    <t>20090429_RED_WEN-I1_WDFW-R2709</t>
  </si>
  <si>
    <t>20090429_RED_WEN-I1_WDFW-R2710</t>
  </si>
  <si>
    <t>20090429_RED_WEN-I1_WDFW-R2711</t>
  </si>
  <si>
    <t>20090429_RED_WEN-I1_WDFW-R2712</t>
  </si>
  <si>
    <t>20090429_RED_WEN-I1_WDFW-R2713</t>
  </si>
  <si>
    <t>20090429_RED_WEN-I1_WDFW-R2714</t>
  </si>
  <si>
    <t>20090429_RED_WEN-I1_WDFW-R2715</t>
  </si>
  <si>
    <t>20090429_RED_WEN-I1_WDFW-R2718</t>
  </si>
  <si>
    <t>20090429_RED_WEN-I1_WDFW-R2719</t>
  </si>
  <si>
    <t>20090429_RED_WEN-I1_WDFW-R2720</t>
  </si>
  <si>
    <t>20090429_RED_WEN-W2_WDFW-R2486</t>
  </si>
  <si>
    <t>20090429_RED_WEN-W2_WDFW-R2487</t>
  </si>
  <si>
    <t>20090429_RED_WEN-W6_WDFW-R2721</t>
  </si>
  <si>
    <t>20090429_RED_WEN-W6_WDFW-R2722</t>
  </si>
  <si>
    <t>20090430_RED_WEN-W10_WDFW-R2491</t>
  </si>
  <si>
    <t>20090430_RED_WEN-W10_WDFW-R2508</t>
  </si>
  <si>
    <t>20090430_RED_WEN-W10_WDFW-R2510</t>
  </si>
  <si>
    <t>20090430_RED_WEN-W10_WDFW-R2512</t>
  </si>
  <si>
    <t>20090430_RED_WEN-W9_WDFW-R2753</t>
  </si>
  <si>
    <t>20090430_RED_WEN-W9_WDFW-R2756</t>
  </si>
  <si>
    <t>20090430_RED_WEN-W9_WDFW-R2765</t>
  </si>
  <si>
    <t>20090430_RED_WEN-W9_WDFW-R2766</t>
  </si>
  <si>
    <t>20090501_RED_WEN-P1_WDFW-R2768</t>
  </si>
  <si>
    <t>20090501_RED_WEN-P1_WDFW-R2776</t>
  </si>
  <si>
    <t>20090501_RED_WEN-P2B_WDFW-R2378</t>
  </si>
  <si>
    <t>20090501_RED_WEN-P2B_WDFW-R2379</t>
  </si>
  <si>
    <t>20090506_RED_WEN-C1_WDFW-R2397</t>
  </si>
  <si>
    <t>20090506_RED_WEN-W2_WDFW-R2527</t>
  </si>
  <si>
    <t>20090508_RED_WEN-I1_WDFW-R2795</t>
  </si>
  <si>
    <t>20090508_RED_WEN-I1_WDFW-R2798</t>
  </si>
  <si>
    <t>20090508_RED_WEN-I1_WDFW-R2801</t>
  </si>
  <si>
    <t>20100309_RED_WEN-P1_WDFW-R1</t>
  </si>
  <si>
    <t>20100309_RED_WEN-P1_WDFW-R2</t>
  </si>
  <si>
    <t>20100314_RED_WEN-W10_WDFW-R14</t>
  </si>
  <si>
    <t>20100317_RED_WEN-W9_WDFW-R7</t>
  </si>
  <si>
    <t>20100318_RED_WEN-P1_WDFW-R3</t>
  </si>
  <si>
    <t>20100318_RED_WEN-P1_WDFW-R4</t>
  </si>
  <si>
    <t>20100318_RED_WEN-P1_WDFW-R5</t>
  </si>
  <si>
    <t>20100320_RED_WEN-W10_WDFW-R15</t>
  </si>
  <si>
    <t>20100320_RED_WEN-W10_WDFW-R16</t>
  </si>
  <si>
    <t>20100323_RED_WEN-W10_WDFW-R18</t>
  </si>
  <si>
    <t>20100323_RED_WEN-W9_WDFW-R8</t>
  </si>
  <si>
    <t>20100324_RED_WEN-I1_WDFW-R2</t>
  </si>
  <si>
    <t>20100324_RED_WEN-I1_WDFW-R3</t>
  </si>
  <si>
    <t>20100324_RED_WEN-I1_WDFW-R4</t>
  </si>
  <si>
    <t>20100324_RED_WEN-I1_WDFW-R5</t>
  </si>
  <si>
    <t>20100324_RED_WEN-P1_WDFW-R6</t>
  </si>
  <si>
    <t>20100327_RED_WEN-I1_WDFW-R9</t>
  </si>
  <si>
    <t>20100327_RED_WEN-P1_WDFW-R8</t>
  </si>
  <si>
    <t>20100327_RED_WEN-P1_WDFW-R9</t>
  </si>
  <si>
    <t>20100329_RED_WEN-N1_WDFW-R5</t>
  </si>
  <si>
    <t>20100329_RED_WEN-W10_WDFW-R19</t>
  </si>
  <si>
    <t>20100330_RED_WEN-I1_WDFW-R10</t>
  </si>
  <si>
    <t>20100330_RED_WEN-I1_WDFW-R11</t>
  </si>
  <si>
    <t>20100330_RED_WEN-I1_WDFW-R12</t>
  </si>
  <si>
    <t>20100330_RED_WEN-P1_WDFW-R10</t>
  </si>
  <si>
    <t>20100330_RED_WEN-P1_WDFW-R11</t>
  </si>
  <si>
    <t>20100330_RED_WEN-P1_WDFW-R12</t>
  </si>
  <si>
    <t>20100330_RED_WEN-P1_WDFW-R13</t>
  </si>
  <si>
    <t>20100330_RED_WEN-P1_WDFW-R14</t>
  </si>
  <si>
    <t>20100330_RED_WEN-P1_WDFW-R15</t>
  </si>
  <si>
    <t>20100330_RED_WEN-P1_WDFW-R16</t>
  </si>
  <si>
    <t>20100401_RED_WEN-N1_WDFW-R6</t>
  </si>
  <si>
    <t>20100401_RED_WEN-W9_WDFW-R13</t>
  </si>
  <si>
    <t>20100402_RED_WEN-N2_WDFW-R39</t>
  </si>
  <si>
    <t>20100402_RED_WEN-P1_WDFW-R17</t>
  </si>
  <si>
    <t>20100402_RED_WEN-P1_WDFW-R18</t>
  </si>
  <si>
    <t>20100402_RED_WEN-P1_WDFW-R19</t>
  </si>
  <si>
    <t>20100402_RED_WEN-P1_WDFW-R20</t>
  </si>
  <si>
    <t>20100404_RED_WEN-W10_WDFW-R20</t>
  </si>
  <si>
    <t>20100404_RED_WEN-W10_WDFW-R21</t>
  </si>
  <si>
    <t>20100404_RED_WEN-W10_WDFW-R22</t>
  </si>
  <si>
    <t>20100404_RED_WEN-W9_WDFW-R12</t>
  </si>
  <si>
    <t>20100404_RED_WEN-W9_WDFW-R16</t>
  </si>
  <si>
    <t>20100404_RED_WEN-W9_WDFW-R17</t>
  </si>
  <si>
    <t>20100405_RED_WEN-I1_WDFW-R14</t>
  </si>
  <si>
    <t>20100405_RED_WEN-I1_WDFW-R15</t>
  </si>
  <si>
    <t>20100405_RED_WEN-I1_WDFW-R16</t>
  </si>
  <si>
    <t>20100405_RED_WEN-I1_WDFW-R18</t>
  </si>
  <si>
    <t>20100405_RED_WEN-I1_WDFW-R19</t>
  </si>
  <si>
    <t>20100405_RED_WEN-N3_WDFW-R57</t>
  </si>
  <si>
    <t>20100405_RED_WEN-P1_WDFW-R21</t>
  </si>
  <si>
    <t>20100405_RED_WEN-P1_WDFW-R22</t>
  </si>
  <si>
    <t>20100405_RED_WEN-P1_WDFW-R23</t>
  </si>
  <si>
    <t>20100407_RED_WEN-N1_WDFW-R8</t>
  </si>
  <si>
    <t>20100407_RED_WEN-W10_WDFW-R23</t>
  </si>
  <si>
    <t>20100407_RED_WEN-W9_WDFW-R20</t>
  </si>
  <si>
    <t>20100407_RED_WEN-W9_WDFW-R21</t>
  </si>
  <si>
    <t>20100407_RED_WEN-W9_WDFW-R22</t>
  </si>
  <si>
    <t>20100408_RED_WEN-I1_WDFW-R24</t>
  </si>
  <si>
    <t>20100408_RED_WEN-I1_WDFW-R25</t>
  </si>
  <si>
    <t>20100408_RED_WEN-I1_WDFW-R26</t>
  </si>
  <si>
    <t>20100408_RED_WEN-N2_WDFW-R40</t>
  </si>
  <si>
    <t>20100408_RED_WEN-N3_WDFW-R58</t>
  </si>
  <si>
    <t>20100408_RED_WEN-N3_WDFW-R59</t>
  </si>
  <si>
    <t>20100408_RED_WEN-N3_WDFW-R60</t>
  </si>
  <si>
    <t>20100408_RED_WEN-N3_WDFW-R61</t>
  </si>
  <si>
    <t>20100408_RED_WEN-N3_WDFW-R62</t>
  </si>
  <si>
    <t>20100408_RED_WEN-P1_WDFW-R24</t>
  </si>
  <si>
    <t>20100408_RED_WEN-P1_WDFW-R25</t>
  </si>
  <si>
    <t>20100408_RED_WEN-P1_WDFW-R26</t>
  </si>
  <si>
    <t>20100408_RED_WEN-P1_WDFW-R27</t>
  </si>
  <si>
    <t>20100410_RED_WEN-N1_WDFW-R9</t>
  </si>
  <si>
    <t>20100410_RED_WEN-W9_WDFW-R24</t>
  </si>
  <si>
    <t>20100410_RED_WEN-W9_WDFW-R26</t>
  </si>
  <si>
    <t>20100410_RED_WEN-W9_WDFW-R27</t>
  </si>
  <si>
    <t>20100410_RED_WEN-W9_WDFW-R32</t>
  </si>
  <si>
    <t>20100410_RED_WEN-W9_WDFW-R33</t>
  </si>
  <si>
    <t>20100410_RED_WEN-W9_WDFW-R34</t>
  </si>
  <si>
    <t>20100410_RED_WEN-W9_WDFW-R44</t>
  </si>
  <si>
    <t>20100411_RED_WEN-I1_WDFW-R28</t>
  </si>
  <si>
    <t>20100411_RED_WEN-I1_WDFW-R29</t>
  </si>
  <si>
    <t>20100411_RED_WEN-I1_WDFW-R30</t>
  </si>
  <si>
    <t>20100411_RED_WEN-I1_WDFW-R31</t>
  </si>
  <si>
    <t>20100411_RED_WEN-I1_WDFW-R32</t>
  </si>
  <si>
    <t>20100411_RED_WEN-I1_WDFW-R33</t>
  </si>
  <si>
    <t>20100411_RED_WEN-I1_WDFW-R34</t>
  </si>
  <si>
    <t>20100411_RED_WEN-I1_WDFW-R38</t>
  </si>
  <si>
    <t>20100411_RED_WEN-I1_WDFW-R39</t>
  </si>
  <si>
    <t>20100411_RED_WEN-N3_WDFW-R63</t>
  </si>
  <si>
    <t>20100411_RED_WEN-P1_WDFW-R28</t>
  </si>
  <si>
    <t>20100413_RED_WEN-N1_WDFW-R10</t>
  </si>
  <si>
    <t>20100413_RED_WEN-W10_WDFW-R25</t>
  </si>
  <si>
    <t>20100413_RED_WEN-W10_WDFW-R29</t>
  </si>
  <si>
    <t>20100413_RED_WEN-W9_WDFW-R35</t>
  </si>
  <si>
    <t>20100413_RED_WEN-W9_WDFW-R37</t>
  </si>
  <si>
    <t>20100413_RED_WEN-W9_WDFW-R38</t>
  </si>
  <si>
    <t>20100413_RED_WEN-W9_WDFW-R40</t>
  </si>
  <si>
    <t>20100413_RED_WEN-W9_WDFW-R41</t>
  </si>
  <si>
    <t>20100413_RED_WEN-W9_WDFW-R42</t>
  </si>
  <si>
    <t>20100413_RED_WEN-W9_WDFW-R43</t>
  </si>
  <si>
    <t>20100413_RED_WEN-W9_WDFW-R47</t>
  </si>
  <si>
    <t>20100413_RED_WEN-W9_WDFW-R48</t>
  </si>
  <si>
    <t>20100414_RED_WEN-I1_WDFW-R40</t>
  </si>
  <si>
    <t>20100414_RED_WEN-I1_WDFW-R41</t>
  </si>
  <si>
    <t>20100414_RED_WEN-I1_WDFW-R42</t>
  </si>
  <si>
    <t>20100414_RED_WEN-I1_WDFW-R43</t>
  </si>
  <si>
    <t>20100414_RED_WEN-I1_WDFW-R44</t>
  </si>
  <si>
    <t>20100414_RED_WEN-I1_WDFW-R45</t>
  </si>
  <si>
    <t>20100414_RED_WEN-N2_WDFW-R42</t>
  </si>
  <si>
    <t>20100414_RED_WEN-N3_WDFW-R64</t>
  </si>
  <si>
    <t>20100414_RED_WEN-N3_WDFW-R65</t>
  </si>
  <si>
    <t>20100414_RED_WEN-P1_WDFW-R29</t>
  </si>
  <si>
    <t>20100414_RED_WEN-P1_WDFW-R30</t>
  </si>
  <si>
    <t>20100414_RED_WEN-P1_WDFW-R31</t>
  </si>
  <si>
    <t>20100414_RED_WEN-P1_WDFW-R32</t>
  </si>
  <si>
    <t>20100414_RED_WEN-P1_WDFW-R33</t>
  </si>
  <si>
    <t>20100416_RED_WEN-N1_WDFW-R12</t>
  </si>
  <si>
    <t>20100416_RED_WEN-N1_WDFW-R13</t>
  </si>
  <si>
    <t>20100416_RED_WEN-N1_WDFW-R14</t>
  </si>
  <si>
    <t>20100416_RED_WEN-W10_WDFW-R30</t>
  </si>
  <si>
    <t>20100416_RED_WEN-W10_WDFW-R31</t>
  </si>
  <si>
    <t>20100416_RED_WEN-W10_WDFW-R33</t>
  </si>
  <si>
    <t>20100416_RED_WEN-W10_WDFW-R34</t>
  </si>
  <si>
    <t>20100416_RED_WEN-W10_WDFW-R35</t>
  </si>
  <si>
    <t>20100416_RED_WEN-W10_WDFW-R36</t>
  </si>
  <si>
    <t>20100416_RED_WEN-W10_WDFW-R37</t>
  </si>
  <si>
    <t>20100416_RED_WEN-W10_WDFW-R39</t>
  </si>
  <si>
    <t>20100416_RED_WEN-W10_WDFW-R40</t>
  </si>
  <si>
    <t>20100416_RED_WEN-W10_WDFW-R42</t>
  </si>
  <si>
    <t>20100416_RED_WEN-W9_WDFW-R51</t>
  </si>
  <si>
    <t>20100416_RED_WEN-W9_WDFW-R52</t>
  </si>
  <si>
    <t>20100416_RED_WEN-W9_WDFW-R53</t>
  </si>
  <si>
    <t>20100416_RED_WEN-W9_WDFW-R54</t>
  </si>
  <si>
    <t>20100416_RED_WEN-W9_WDFW-R55</t>
  </si>
  <si>
    <t>20100416_RED_WEN-W9_WDFW-R57</t>
  </si>
  <si>
    <t>20100416_RED_WEN-W9_WDFW-R59</t>
  </si>
  <si>
    <t>20100416_RED_WEN-W9_WDFW-R63</t>
  </si>
  <si>
    <t>20100416_RED_WEN-W9_WDFW-R64</t>
  </si>
  <si>
    <t>20100416_RED_WEN-W9_WDFW-R65</t>
  </si>
  <si>
    <t>20100416_RED_WEN-W9_WDFW-R66</t>
  </si>
  <si>
    <t>20100416_RED_WEN-W9_WDFW-R67</t>
  </si>
  <si>
    <t>20100417_RED_WEN-I1_WDFW-R49</t>
  </si>
  <si>
    <t>20100417_RED_WEN-I1_WDFW-R50</t>
  </si>
  <si>
    <t>20100417_RED_WEN-I1_WDFW-R51</t>
  </si>
  <si>
    <t>20100417_RED_WEN-I1_WDFW-R52</t>
  </si>
  <si>
    <t>20100417_RED_WEN-I1_WDFW-R54</t>
  </si>
  <si>
    <t>20100417_RED_WEN-I1_WDFW-R58</t>
  </si>
  <si>
    <t>20100417_RED_WEN-I1_WDFW-R60</t>
  </si>
  <si>
    <t>20100417_RED_WEN-I1_WDFW-R61</t>
  </si>
  <si>
    <t>20100417_RED_WEN-I1_WDFW-R62</t>
  </si>
  <si>
    <t>20100417_RED_WEN-I1_WDFW-R63</t>
  </si>
  <si>
    <t>20100417_RED_WEN-I1_WDFW-R64</t>
  </si>
  <si>
    <t>20100417_RED_WEN-I1_WDFW-R65</t>
  </si>
  <si>
    <t>20100417_RED_WEN-I1_WDFW-R66</t>
  </si>
  <si>
    <t>20100417_RED_WEN-N3_WDFW-R66</t>
  </si>
  <si>
    <t>20100417_RED_WEN-N3_WDFW-R67</t>
  </si>
  <si>
    <t>20100417_RED_WEN-N3_WDFW-R68</t>
  </si>
  <si>
    <t>20100417_RED_WEN-N3_WDFW-R69</t>
  </si>
  <si>
    <t>20100417_RED_WEN-N3_WDFW-R70</t>
  </si>
  <si>
    <t>20100417_RED_WEN-P1_WDFW-R35</t>
  </si>
  <si>
    <t>20100417_RED_WEN-P1_WDFW-R36</t>
  </si>
  <si>
    <t>20100417_RED_WEN-P1_WDFW-R37</t>
  </si>
  <si>
    <t>20100417_RED_WEN-P1_WDFW-R38</t>
  </si>
  <si>
    <t>20100417_RED_WEN-P1_WDFW-R39</t>
  </si>
  <si>
    <t>20100417_RED_WEN-P1_WDFW-R40</t>
  </si>
  <si>
    <t>20100419_RED_WEN-N1_WDFW-R15</t>
  </si>
  <si>
    <t>20100419_RED_WEN-W10_WDFW-R45</t>
  </si>
  <si>
    <t>20100419_RED_WEN-W10_WDFW-R46</t>
  </si>
  <si>
    <t>20100419_RED_WEN-W10_WDFW-R47</t>
  </si>
  <si>
    <t>20100419_RED_WEN-W10_WDFW-R48</t>
  </si>
  <si>
    <t>20100419_RED_WEN-W10_WDFW-R50</t>
  </si>
  <si>
    <t>20100419_RED_WEN-W10_WDFW-R51</t>
  </si>
  <si>
    <t>20100419_RED_WEN-W10_WDFW-R54</t>
  </si>
  <si>
    <t>20100419_RED_WEN-W10_WDFW-R55</t>
  </si>
  <si>
    <t>20100419_RED_WEN-W10_WDFW-R57</t>
  </si>
  <si>
    <t>20100419_RED_WEN-W10_WDFW-R58</t>
  </si>
  <si>
    <t>20100419_RED_WEN-W10_WDFW-R59</t>
  </si>
  <si>
    <t>20100419_RED_WEN-W10_WDFW-R61</t>
  </si>
  <si>
    <t>20100419_RED_WEN-W10_WDFW-R66</t>
  </si>
  <si>
    <t>20100419_RED_WEN-W10_WDFW-R67</t>
  </si>
  <si>
    <t>20100419_RED_WEN-W10_WDFW-R68</t>
  </si>
  <si>
    <t>20100419_RED_WEN-W10_WDFW-R69</t>
  </si>
  <si>
    <t>20100419_RED_WEN-W10_WDFW-R74</t>
  </si>
  <si>
    <t>20100419_RED_WEN-W9_WDFW-R70</t>
  </si>
  <si>
    <t>20100420_RED_WEN-N2_WDFW-R43</t>
  </si>
  <si>
    <t>20100420_RED_WEN-N3_WDFW-R71</t>
  </si>
  <si>
    <t>20100420_RED_WEN-N3_WDFW-R72</t>
  </si>
  <si>
    <t>20100420_RED_WEN-N3_WDFW-R73</t>
  </si>
  <si>
    <t>20100424_RED_WEN-W10_WDFW-R76</t>
  </si>
  <si>
    <t>20100424_RED_WEN-W10_WDFW-R78</t>
  </si>
  <si>
    <t>20100424_RED_WEN-W10_WDFW-R79</t>
  </si>
  <si>
    <t>20100424_RED_WEN-W10_WDFW-R83</t>
  </si>
  <si>
    <t>20100424_RED_WEN-W10_WDFW-R84</t>
  </si>
  <si>
    <t>20100424_RED_WEN-W10_WDFW-R85</t>
  </si>
  <si>
    <t>20100424_RED_WEN-W10_WDFW-R87</t>
  </si>
  <si>
    <t>20100424_RED_WEN-W9_WDFW-R80</t>
  </si>
  <si>
    <t>20100425_RED_WEN-I1_WDFW-R83</t>
  </si>
  <si>
    <t>20100425_RED_WEN-N2_WDFW-R44</t>
  </si>
  <si>
    <t>20100425_RED_WEN-N3_WDFW-R74</t>
  </si>
  <si>
    <t>20100425_RED_WEN-N3_WDFW-R75</t>
  </si>
  <si>
    <t>20100425_RED_WEN-N3_WDFW-R76</t>
  </si>
  <si>
    <t>20100425_RED_WEN-N3_WDFW-R77</t>
  </si>
  <si>
    <t>20100425_RED_WEN-N3_WDFW-R78</t>
  </si>
  <si>
    <t>20100425_RED_WEN-N3_WDFW-R79</t>
  </si>
  <si>
    <t>20100425_RED_WEN-N3_WDFW-R80</t>
  </si>
  <si>
    <t>20100425_RED_WEN-N3_WDFW-R81</t>
  </si>
  <si>
    <t>20100425_RED_WEN-P1_WDFW-R41</t>
  </si>
  <si>
    <t>20100425_RED_WEN-P1_WDFW-R42</t>
  </si>
  <si>
    <t>20100425_RED_WEN-P1_WDFW-R44</t>
  </si>
  <si>
    <t>20100425_RED_WEN-P1_WDFW-R45</t>
  </si>
  <si>
    <t>20100427_RED_WEN-W10_WDFW-R93</t>
  </si>
  <si>
    <t>20100427_RED_WEN-W10_WDFW-R97</t>
  </si>
  <si>
    <t>20100427_RED_WEN-W9_WDFW-R85</t>
  </si>
  <si>
    <t>20100427_RED_WEN-W9_WDFW-R86</t>
  </si>
  <si>
    <t>20100428_RED_WEN-N3_WDFW-R82</t>
  </si>
  <si>
    <t>20100428_RED_WEN-N3_WDFW-R83</t>
  </si>
  <si>
    <t>20100428_RED_WEN-N3_WDFW-R85</t>
  </si>
  <si>
    <t>20100428_RED_WEN-N3_WDFW-R86</t>
  </si>
  <si>
    <t>20100428_RED_WEN-N3_WDFW-R87</t>
  </si>
  <si>
    <t>20100428_RED_WEN-P1_WDFW-R48</t>
  </si>
  <si>
    <t>20100501_RED_WEN-N2_WDFW-R47</t>
  </si>
  <si>
    <t>20100501_RED_WEN-N3_WDFW-R91</t>
  </si>
  <si>
    <t>20100501_RED_WEN-N3_WDFW-R92</t>
  </si>
  <si>
    <t>20100501_RED_WEN-N3_WDFW-R93</t>
  </si>
  <si>
    <t>20100501_RED_WEN-N3_WDFW-R96</t>
  </si>
  <si>
    <t>20100501_RED_WEN-P1_WDFW-R52</t>
  </si>
  <si>
    <t>20100504_RED_WEN-W10_WDFW-R106</t>
  </si>
  <si>
    <t>20100505_RED_WEN-N3_WDFW-R97</t>
  </si>
  <si>
    <t>20100508_RED_WEN-N3_WDFW-R111</t>
  </si>
  <si>
    <t>20100508_RED_WEN-N3_WDFW-R113</t>
  </si>
  <si>
    <t>20100512_RED_WEN-N2_WDFW-R52</t>
  </si>
  <si>
    <t>20100512_RED_WEN-N3_WDFW-R118</t>
  </si>
  <si>
    <t>20110309_RED_WEN-N3_WDFW-R2</t>
  </si>
  <si>
    <t>20110309_RED_WEN-N3_WDFW-R3</t>
  </si>
  <si>
    <t>20110312_RED_WEN-N3_WDFW-R4</t>
  </si>
  <si>
    <t>20110315_RED_WEN-N4_WDFW-R1</t>
  </si>
  <si>
    <t>20110318_RED_WEN-N3_WDFW-R5</t>
  </si>
  <si>
    <t>20110318_RED_WEN-W2_WDFW-R2</t>
  </si>
  <si>
    <t>20110322_RED_WEN-I1_WDFW-R2</t>
  </si>
  <si>
    <t>20110322_RED_WEN-N1_WDFW-R2</t>
  </si>
  <si>
    <t>20110325_RED_WEN-I1_WDFW-R3</t>
  </si>
  <si>
    <t>20110329_RED_WEN-I1_WDFW-R4</t>
  </si>
  <si>
    <t>20110329_RED_WEN-I1_WDFW-R6</t>
  </si>
  <si>
    <t>20110329_RED_WEN-I1_WDFW-R7</t>
  </si>
  <si>
    <t>20110329_RED_WEN-I1_WDFW-R8</t>
  </si>
  <si>
    <t>20110329_RED_WEN-I1_WDFW-R9</t>
  </si>
  <si>
    <t>20110405_RED_WEN-I1_WDFW-R10</t>
  </si>
  <si>
    <t>20110405_RED_WEN-I1_WDFW-R11</t>
  </si>
  <si>
    <t>20110405_RED_WEN-I1_WDFW-R12</t>
  </si>
  <si>
    <t>20110405_RED_WEN-I1_WDFW-R13</t>
  </si>
  <si>
    <t>20110405_RED_WEN-I1_WDFW-R14</t>
  </si>
  <si>
    <t>20110405_RED_WEN-I1_WDFW-R15</t>
  </si>
  <si>
    <t>20110405_RED_WEN-I1_WDFW-R16</t>
  </si>
  <si>
    <t>20110405_RED_WEN-I1_WDFW-R17</t>
  </si>
  <si>
    <t>20110405_RED_WEN-I1_WDFW-R29</t>
  </si>
  <si>
    <t>20110406_RED_WEN-W10_WDFW-R2</t>
  </si>
  <si>
    <t>20110407_RED_WEN-I1_WDFW-R18</t>
  </si>
  <si>
    <t>20110407_RED_WEN-I1_WDFW-R19</t>
  </si>
  <si>
    <t>20110407_RED_WEN-I1_WDFW-R21</t>
  </si>
  <si>
    <t>20110407_RED_WEN-I1_WDFW-R22</t>
  </si>
  <si>
    <t>20110407_RED_WEN-I1_WDFW-R23</t>
  </si>
  <si>
    <t>20110407_RED_WEN-I1_WDFW-R24</t>
  </si>
  <si>
    <t>20110407_RED_WEN-I1_WDFW-R25</t>
  </si>
  <si>
    <t>20110407_RED_WEN-I1_WDFW-R26</t>
  </si>
  <si>
    <t>20110407_RED_WEN-I1_WDFW-R27</t>
  </si>
  <si>
    <t>20110407_RED_WEN-I1_WDFW-R28</t>
  </si>
  <si>
    <t>20110409_RED_WEN-P1_WDFW-R1</t>
  </si>
  <si>
    <t>20110409_RED_WEN-W10_WDFW-R3</t>
  </si>
  <si>
    <t>20110409_RED_WEN-W10_WDFW-R4</t>
  </si>
  <si>
    <t>20110410_RED_WEN-I1_WDFW-R30</t>
  </si>
  <si>
    <t>20110410_RED_WEN-I1_WDFW-R31</t>
  </si>
  <si>
    <t>20110410_RED_WEN-I1_WDFW-R32</t>
  </si>
  <si>
    <t>20110410_RED_WEN-I1_WDFW-R33</t>
  </si>
  <si>
    <t>20110410_RED_WEN-I1_WDFW-R34</t>
  </si>
  <si>
    <t>20110410_RED_WEN-I1_WDFW-R35</t>
  </si>
  <si>
    <t>20110410_RED_WEN-I1_WDFW-R36</t>
  </si>
  <si>
    <t>20110410_RED_WEN-I1_WDFW-R37</t>
  </si>
  <si>
    <t>20110410_RED_WEN-I1_WDFW-R38</t>
  </si>
  <si>
    <t>20110410_RED_WEN-I1_WDFW-R39</t>
  </si>
  <si>
    <t>20110410_RED_WEN-I1_WDFW-R40</t>
  </si>
  <si>
    <t>20110410_RED_WEN-I1_WDFW-R41</t>
  </si>
  <si>
    <t>20110410_RED_WEN-I1_WDFW-R42</t>
  </si>
  <si>
    <t>20110410_RED_WEN-I1_WDFW-R43</t>
  </si>
  <si>
    <t>20110410_RED_WEN-I1_WDFW-R44</t>
  </si>
  <si>
    <t>20110410_RED_WEN-I1_WDFW-R45</t>
  </si>
  <si>
    <t>20110410_RED_WEN-I1_WDFW-R46</t>
  </si>
  <si>
    <t>20110410_RED_WEN-I1_WDFW-R47</t>
  </si>
  <si>
    <t>20110410_RED_WEN-I1_WDFW-R48</t>
  </si>
  <si>
    <t>20110410_RED_WEN-I1_WDFW-R49</t>
  </si>
  <si>
    <t>20110410_RED_WEN-W9_WDFW-R2</t>
  </si>
  <si>
    <t>20110410_RED_WEN-W9_WDFW-R4</t>
  </si>
  <si>
    <t>20110412_RED_WEN-N3_WDFW-R8</t>
  </si>
  <si>
    <t>20110412_RED_WEN-N3_WDFW-R9</t>
  </si>
  <si>
    <t>20110413_RED_WEN-C1_WDFW-R2</t>
  </si>
  <si>
    <t>20110413_RED_WEN-C1_WDFW-R3</t>
  </si>
  <si>
    <t>20110413_RED_WEN-W10_WDFW-R5</t>
  </si>
  <si>
    <t>20110413_RED_WEN-W10_WDFW-R6</t>
  </si>
  <si>
    <t>20110413_RED_WEN-W10_WDFW-R7</t>
  </si>
  <si>
    <t>20110413_RED_WEN-W9_WDFW-R12</t>
  </si>
  <si>
    <t>20110413_RED_WEN-W9_WDFW-R18</t>
  </si>
  <si>
    <t>20110413_RED_WEN-W9_WDFW-R6</t>
  </si>
  <si>
    <t>20110414_RED_WEN-I1_WDFW-R50</t>
  </si>
  <si>
    <t>20110414_RED_WEN-I1_WDFW-R51</t>
  </si>
  <si>
    <t>20110414_RED_WEN-I1_WDFW-R52</t>
  </si>
  <si>
    <t>20110414_RED_WEN-I1_WDFW-R53</t>
  </si>
  <si>
    <t>20110414_RED_WEN-I1_WDFW-R54</t>
  </si>
  <si>
    <t>20110414_RED_WEN-I1_WDFW-R55</t>
  </si>
  <si>
    <t>20110414_RED_WEN-I1_WDFW-R56</t>
  </si>
  <si>
    <t>20110414_RED_WEN-I1_WDFW-R57</t>
  </si>
  <si>
    <t>20110414_RED_WEN-I1_WDFW-R58</t>
  </si>
  <si>
    <t>20110414_RED_WEN-I1_WDFW-R59</t>
  </si>
  <si>
    <t>20110414_RED_WEN-I1_WDFW-R60</t>
  </si>
  <si>
    <t>20110414_RED_WEN-I1_WDFW-R61</t>
  </si>
  <si>
    <t>20110414_RED_WEN-I1_WDFW-R62</t>
  </si>
  <si>
    <t>20110414_RED_WEN-I1_WDFW-R63</t>
  </si>
  <si>
    <t>20110414_RED_WEN-I1_WDFW-R64</t>
  </si>
  <si>
    <t>20110414_RED_WEN-I1_WDFW-R65</t>
  </si>
  <si>
    <t>20110414_RED_WEN-I1_WDFW-R66</t>
  </si>
  <si>
    <t>20110414_RED_WEN-I1_WDFW-R67</t>
  </si>
  <si>
    <t>20110414_RED_WEN-I1_WDFW-R68</t>
  </si>
  <si>
    <t>20110414_RED_WEN-I1_WDFW-R69</t>
  </si>
  <si>
    <t>20110414_RED_WEN-I1_WDFW-R70</t>
  </si>
  <si>
    <t>20110414_RED_WEN-I1_WDFW-R71</t>
  </si>
  <si>
    <t>20110414_RED_WEN-I1_WDFW-R73</t>
  </si>
  <si>
    <t>20110414_RED_WEN-I1_WDFW-R74</t>
  </si>
  <si>
    <t>20110414_RED_WEN-I1_WDFW-R75</t>
  </si>
  <si>
    <t>20110414_RED_WEN-I1_WDFW-R76</t>
  </si>
  <si>
    <t>20110414_RED_WEN-I1_WDFW-R77</t>
  </si>
  <si>
    <t>20110414_RED_WEN-I1_WDFW-R78</t>
  </si>
  <si>
    <t>20110414_RED_WEN-I1_WDFW-R79</t>
  </si>
  <si>
    <t>20110414_RED_WEN-I1_WDFW-R80</t>
  </si>
  <si>
    <t>20110414_RED_WEN-I1_WDFW-R82</t>
  </si>
  <si>
    <t>20110414_RED_WEN-I1_WDFW-R84</t>
  </si>
  <si>
    <t>20110414_RED_WEN-I1_WDFW-R86</t>
  </si>
  <si>
    <t>20110415_RED_WEN-N2_WDFW-R3</t>
  </si>
  <si>
    <t>20110415_RED_WEN-N3_WDFW-R12</t>
  </si>
  <si>
    <t>20110415_RED_WEN-N3_WDFW-R13</t>
  </si>
  <si>
    <t>20110415_RED_WEN-N3_WDFW-R15</t>
  </si>
  <si>
    <t>20110415_RED_WEN-N3_WDFW-R16</t>
  </si>
  <si>
    <t>20110415_RED_WEN-N3_WDFW-R17</t>
  </si>
  <si>
    <t>20110415_RED_WEN-N3_WDFW-R18</t>
  </si>
  <si>
    <t>20110415_RED_WEN-N3A_WDFW-R2</t>
  </si>
  <si>
    <t>20110415_RED_WEN-N4_WDFW-R2</t>
  </si>
  <si>
    <t>20110415_RED_WEN-P1_WDFW-R2</t>
  </si>
  <si>
    <t>20110415_RED_WEN-P1_WDFW-R3</t>
  </si>
  <si>
    <t>20110415_RED_WEN-P1_WDFW-R4</t>
  </si>
  <si>
    <t>20110415_RED_WEN-P1_WDFW-R5</t>
  </si>
  <si>
    <t>20110415_RED_WEN-P1_WDFW-R7</t>
  </si>
  <si>
    <t>20110415_RED_WEN-P1_WDFW-R8</t>
  </si>
  <si>
    <t>20110415_RED_WEN-P1_WDFW-R9</t>
  </si>
  <si>
    <t>20110415_RED_WEN-W10_WDFW-R12</t>
  </si>
  <si>
    <t>20110415_RED_WEN-W2_WDFW-R4</t>
  </si>
  <si>
    <t>20110416_RED_WEN-C1A_WDFW-R2</t>
  </si>
  <si>
    <t>20110416_RED_WEN-I1_WDFW-R81</t>
  </si>
  <si>
    <t>20110416_RED_WEN-I1_WDFW-R83</t>
  </si>
  <si>
    <t>20110416_RED_WEN-I1_WDFW-R87</t>
  </si>
  <si>
    <t>20110416_RED_WEN-I1_WDFW-R88</t>
  </si>
  <si>
    <t>20110416_RED_WEN-I1_WDFW-R89</t>
  </si>
  <si>
    <t>20110416_RED_WEN-I1_WDFW-R90</t>
  </si>
  <si>
    <t>20110416_RED_WEN-I1_WDFW-R91</t>
  </si>
  <si>
    <t>20110416_RED_WEN-I1_WDFW-R92</t>
  </si>
  <si>
    <t>20110416_RED_WEN-I1_WDFW-R93</t>
  </si>
  <si>
    <t>20110416_RED_WEN-I1_WDFW-R94</t>
  </si>
  <si>
    <t>20110416_RED_WEN-I1_WDFW-R95</t>
  </si>
  <si>
    <t>20110416_RED_WEN-I1_WDFW-R96</t>
  </si>
  <si>
    <t>20110416_RED_WEN-W6_WDFW-R6</t>
  </si>
  <si>
    <t>20110416_RED_WEN-W6_WDFW-R7</t>
  </si>
  <si>
    <t>20110416_RED_WEN-W9_WDFW-R13</t>
  </si>
  <si>
    <t>20110416_RED_WEN-W9_WDFW-R17</t>
  </si>
  <si>
    <t>20110417_RED_WEN-I1_WDFW-R100</t>
  </si>
  <si>
    <t>20110417_RED_WEN-I1_WDFW-R102</t>
  </si>
  <si>
    <t>20110417_RED_WEN-I1_WDFW-R98</t>
  </si>
  <si>
    <t>20110417_RED_WEN-I1_WDFW-R99</t>
  </si>
  <si>
    <t>20110418_RED_WEN-N2_WDFW-R4</t>
  </si>
  <si>
    <t>20110418_RED_WEN-N2_WDFW-R7</t>
  </si>
  <si>
    <t>20110418_RED_WEN-N2_WDFW-R8</t>
  </si>
  <si>
    <t>20110418_RED_WEN-N2_WDFW-R9</t>
  </si>
  <si>
    <t>20110418_RED_WEN-N3_WDFW-R19</t>
  </si>
  <si>
    <t>20110418_RED_WEN-N3_WDFW-R21</t>
  </si>
  <si>
    <t>20110418_RED_WEN-N4_WDFW-R3</t>
  </si>
  <si>
    <t>20110418_RED_WEN-N4_WDFW-R4</t>
  </si>
  <si>
    <t>20110418_RED_WEN-N4_WDFW-R5</t>
  </si>
  <si>
    <t>20110418_RED_WEN-N4_WDFW-R6</t>
  </si>
  <si>
    <t>20110418_RED_WEN-N4_WDFW-R7</t>
  </si>
  <si>
    <t>20110418_RED_WEN-N4_WDFW-R8</t>
  </si>
  <si>
    <t>20110418_RED_WEN-P1_WDFW-R10</t>
  </si>
  <si>
    <t>20110418_RED_WEN-P1_WDFW-R13</t>
  </si>
  <si>
    <t>20110418_RED_WEN-P1_WDFW-R14</t>
  </si>
  <si>
    <t>20110418_RED_WEN-P1_WDFW-R15</t>
  </si>
  <si>
    <t>20110418_RED_WEN-W10_WDFW-R11</t>
  </si>
  <si>
    <t>20110418_RED_WEN-W2_WDFW-R5</t>
  </si>
  <si>
    <t>20110418_RED_WEN-W2_WDFW-R6</t>
  </si>
  <si>
    <t>20110418_RED_WEN-W2_WDFW-R7</t>
  </si>
  <si>
    <t>20110418_RED_WEN-W2_WDFW-R8</t>
  </si>
  <si>
    <t>20110418_RED_WEN-W2_WDFW-R9</t>
  </si>
  <si>
    <t>20110419_RED_WEN-C1_WDFW-R10</t>
  </si>
  <si>
    <t>20110419_RED_WEN-C1_WDFW-R11</t>
  </si>
  <si>
    <t>20110419_RED_WEN-C1_WDFW-R6</t>
  </si>
  <si>
    <t>20110419_RED_WEN-C1_WDFW-R7</t>
  </si>
  <si>
    <t>20110419_RED_WEN-C1_WDFW-R8</t>
  </si>
  <si>
    <t>20110419_RED_WEN-C1_WDFW-R9</t>
  </si>
  <si>
    <t>20110419_RED_WEN-C1A_WDFW-R4</t>
  </si>
  <si>
    <t>20110419_RED_WEN-I1_WDFW-R103</t>
  </si>
  <si>
    <t>20110419_RED_WEN-I1_WDFW-R105</t>
  </si>
  <si>
    <t>20110419_RED_WEN-I1_WDFW-R108</t>
  </si>
  <si>
    <t>20110419_RED_WEN-I1_WDFW-R112</t>
  </si>
  <si>
    <t>20110419_RED_WEN-I1_WDFW-R113</t>
  </si>
  <si>
    <t>20110419_RED_WEN-I1_WDFW-R114</t>
  </si>
  <si>
    <t>20110419_RED_WEN-I1_WDFW-R115</t>
  </si>
  <si>
    <t>20110419_RED_WEN-N1_WDFW-R11</t>
  </si>
  <si>
    <t>20110419_RED_WEN-N1_WDFW-R8</t>
  </si>
  <si>
    <t>20110419_RED_WEN-W9_WDFW-R19</t>
  </si>
  <si>
    <t>20110419_RED_WEN-W9_WDFW-R21</t>
  </si>
  <si>
    <t>20110419_RED_WEN-W9_WDFW-R24</t>
  </si>
  <si>
    <t>20110420_RED_WEN-I1_WDFW-R119</t>
  </si>
  <si>
    <t>20110420_RED_WEN-I1_WDFW-R120</t>
  </si>
  <si>
    <t>20110420_RED_WEN-P1_WDFW-R17</t>
  </si>
  <si>
    <t>20110420_RED_WEN-P1_WDFW-R18</t>
  </si>
  <si>
    <t>20110420_RED_WEN-P1_WDFW-R19</t>
  </si>
  <si>
    <t>20110420_RED_WEN-P1_WDFW-R20</t>
  </si>
  <si>
    <t>20110420_RED_WEN-P1_WDFW-R21</t>
  </si>
  <si>
    <t>20110420_RED_WEN-P1_WDFW-R22</t>
  </si>
  <si>
    <t>20110420_RED_WEN-P1_WDFW-R23</t>
  </si>
  <si>
    <t>20110420_RED_WEN-P1_WDFW-R24</t>
  </si>
  <si>
    <t>20110420_RED_WEN-P1_WDFW-R25</t>
  </si>
  <si>
    <t>20110420_RED_WEN-P1_WDFW-R26</t>
  </si>
  <si>
    <t>20110421_RED_WEN-N2_WDFW-R10</t>
  </si>
  <si>
    <t>20110421_RED_WEN-N2_WDFW-R13</t>
  </si>
  <si>
    <t>20110421_RED_WEN-N3_WDFW-R25</t>
  </si>
  <si>
    <t>20110421_RED_WEN-N3A_WDFW-R4</t>
  </si>
  <si>
    <t>20110421_RED_WEN-N3A_WDFW-R5</t>
  </si>
  <si>
    <t>20110421_RED_WEN-N3A_WDFW-R6</t>
  </si>
  <si>
    <t>20110421_RED_WEN-N3A_WDFW-R7</t>
  </si>
  <si>
    <t>20110421_RED_WEN-N4_WDFW-R10</t>
  </si>
  <si>
    <t>20110421_RED_WEN-N4_WDFW-R12</t>
  </si>
  <si>
    <t>20110421_RED_WEN-N4_WDFW-R9</t>
  </si>
  <si>
    <t>20110421_RED_WEN-P1_WDFW-R27</t>
  </si>
  <si>
    <t>20110421_RED_WEN-W2_WDFW-R10</t>
  </si>
  <si>
    <t>20110421_RED_WEN-W2_WDFW-R11</t>
  </si>
  <si>
    <t>20110421_RED_WEN-W2_WDFW-R12</t>
  </si>
  <si>
    <t>20110423_RED_WEN-C1_WDFW-R12</t>
  </si>
  <si>
    <t>20110423_RED_WEN-C1_WDFW-R16</t>
  </si>
  <si>
    <t>20110423_RED_WEN-C1_WDFW-R17</t>
  </si>
  <si>
    <t>20110423_RED_WEN-C1A_WDFW-R9</t>
  </si>
  <si>
    <t>20110423_RED_WEN-I1_WDFW-R124</t>
  </si>
  <si>
    <t>20110423_RED_WEN-I1_WDFW-R132</t>
  </si>
  <si>
    <t>20110423_RED_WEN-N1_WDFW-R15</t>
  </si>
  <si>
    <t>20110423_RED_WEN-W9_WDFW-R22</t>
  </si>
  <si>
    <t>20110423_RED_WEN-W9_WDFW-R25</t>
  </si>
  <si>
    <t>20110423_RED_WEN-W9_WDFW-R28</t>
  </si>
  <si>
    <t>20110423_RED_WEN-W9_WDFW-R31</t>
  </si>
  <si>
    <t>20110424_RED_WEN-N3_WDFW-R26</t>
  </si>
  <si>
    <t>20110424_RED_WEN-N3A_WDFW-R8</t>
  </si>
  <si>
    <t>20110424_RED_WEN-N4_WDFW-R13</t>
  </si>
  <si>
    <t>20110424_RED_WEN-N4_WDFW-R15</t>
  </si>
  <si>
    <t>20110424_RED_WEN-N4_WDFW-R16</t>
  </si>
  <si>
    <t>20110424_RED_WEN-P1_WDFW-R28</t>
  </si>
  <si>
    <t>20110424_RED_WEN-P1_WDFW-R30</t>
  </si>
  <si>
    <t>20110424_RED_WEN-P1_WDFW-R32</t>
  </si>
  <si>
    <t>20110424_RED_WEN-W10_WDFW-R17</t>
  </si>
  <si>
    <t>20110424_RED_WEN-W10_WDFW-R20</t>
  </si>
  <si>
    <t>20110424_RED_WEN-W10_WDFW-R21</t>
  </si>
  <si>
    <t>20110424_RED_WEN-W10_WDFW-R33</t>
  </si>
  <si>
    <t>20110425_RED_WEN-I1_WDFW-R130</t>
  </si>
  <si>
    <t>20110425_RED_WEN-W9_WDFW-R32</t>
  </si>
  <si>
    <t>20110425_RED_WEN-W9_WDFW-R34</t>
  </si>
  <si>
    <t>20110425_RED_WEN-W9_WDFW-R35</t>
  </si>
  <si>
    <t>20110425_RED_WEN-W9_WDFW-R36</t>
  </si>
  <si>
    <t>20110425_RED_WEN-W9_WDFW-R37</t>
  </si>
  <si>
    <t>20110426_RED_WEN-P1_WDFW-R35</t>
  </si>
  <si>
    <t>20110426_RED_WEN-P1_WDFW-R36</t>
  </si>
  <si>
    <t>20110427_RED_WEN-N2_WDFW-R15</t>
  </si>
  <si>
    <t>20110427_RED_WEN-N3_WDFW-R33</t>
  </si>
  <si>
    <t>20110427_RED_WEN-N3_WDFW-R35</t>
  </si>
  <si>
    <t>20110427_RED_WEN-N3_WDFW-R36</t>
  </si>
  <si>
    <t>20110427_RED_WEN-N3_WDFW-R39</t>
  </si>
  <si>
    <t>20110427_RED_WEN-N3A_WDFW-R11</t>
  </si>
  <si>
    <t>20110427_RED_WEN-N3A_WDFW-R9</t>
  </si>
  <si>
    <t>20110427_RED_WEN-N4_WDFW-R17</t>
  </si>
  <si>
    <t>20110427_RED_WEN-N4_WDFW-R18</t>
  </si>
  <si>
    <t>20110427_RED_WEN-N4_WDFW-R19</t>
  </si>
  <si>
    <t>20110427_RED_WEN-N4_WDFW-R20</t>
  </si>
  <si>
    <t>20110427_RED_WEN-P1_WDFW-R42</t>
  </si>
  <si>
    <t>20110427_RED_WEN-P2B_WDFW-R1</t>
  </si>
  <si>
    <t>20110427_RED_WEN-W2_WDFW-R14</t>
  </si>
  <si>
    <t>20110428_RED_WEN-C1_WDFW-R22</t>
  </si>
  <si>
    <t>20110428_RED_WEN-C1_WDFW-R24</t>
  </si>
  <si>
    <t>20110428_RED_WEN-N1_WDFW-R27</t>
  </si>
  <si>
    <t>20110428_RED_WEN-W9_WDFW-R38</t>
  </si>
  <si>
    <t>20110428_RED_WEN-W9_WDFW-R40</t>
  </si>
  <si>
    <t>20110428_RED_WEN-W9_WDFW-R41</t>
  </si>
  <si>
    <t>20110429_RED_WEN-I1_WDFW-R137</t>
  </si>
  <si>
    <t>20110429_RED_WEN-P1_WDFW-R45</t>
  </si>
  <si>
    <t>20110430_RED_WEN-N2_WDFW-R16</t>
  </si>
  <si>
    <t>20110430_RED_WEN-N2_WDFW-R17</t>
  </si>
  <si>
    <t>20110430_RED_WEN-N3_WDFW-R41</t>
  </si>
  <si>
    <t>20110430_RED_WEN-N3_WDFW-R42</t>
  </si>
  <si>
    <t>20110430_RED_WEN-N3_WDFW-R44</t>
  </si>
  <si>
    <t>20110501_RED_WEN-W9_WDFW-R42</t>
  </si>
  <si>
    <t>20110502_RED_WEN-N2_WDFW-R18</t>
  </si>
  <si>
    <t>20110502_RED_WEN-P1_WDFW-R49</t>
  </si>
  <si>
    <t>20110502_RED_WEN-P1_WDFW-R50</t>
  </si>
  <si>
    <t>20110503_RED_WEN-N3_WDFW-R55</t>
  </si>
  <si>
    <t>20110503_RED_WEN-N3A_WDFW-R12</t>
  </si>
  <si>
    <t>20110503_RED_WEN-N3A_WDFW-R13</t>
  </si>
  <si>
    <t>20110503_RED_WEN-N4_WDFW-R21</t>
  </si>
  <si>
    <t>20110503_RED_WEN-W10_WDFW-R37</t>
  </si>
  <si>
    <t>20110503_RED_WEN-W10_WDFW-R38</t>
  </si>
  <si>
    <t>20110503_RED_WEN-W10_WDFW-R39</t>
  </si>
  <si>
    <t>20110503_RED_WEN-W10_WDFW-R40</t>
  </si>
  <si>
    <t>20110503_RED_WEN-W10_WDFW-R41</t>
  </si>
  <si>
    <t>20110504_RED_WEN-I1_WDFW-R147</t>
  </si>
  <si>
    <t>20110505_RED_WEN-N2_WDFW-R23</t>
  </si>
  <si>
    <t>20110506_RED_WEN-N2_WDFW-R26</t>
  </si>
  <si>
    <t>20110507_RED_WEN-W9_WDFW-R55</t>
  </si>
  <si>
    <t>20110508_RED_WEN-W9_WDFW-R65</t>
  </si>
  <si>
    <t>20110508_RED_WEN-W9_WDFW-R66</t>
  </si>
  <si>
    <t>20110509_RED_WEN-N3A_WDFW-R14</t>
  </si>
  <si>
    <t>20110509_RED_WEN-N3A_WDFW-R16</t>
  </si>
  <si>
    <t>20110513_RED_WEN-N3A_WDFW-R17</t>
  </si>
  <si>
    <t>20110513_RED_WEN-N4_WDFW-R23</t>
  </si>
  <si>
    <t>20120322_RED_WEN-P1_WDFW-R1</t>
  </si>
  <si>
    <t>20120403_RED_WEN-W10_WDFW-R2</t>
  </si>
  <si>
    <t>20120403_RED_WEN-W10_WDFW-R3</t>
  </si>
  <si>
    <t>20120404_RED_WEN-N1_WDFW-R1</t>
  </si>
  <si>
    <t>20120404_RED_WEN-N1_WDFW-R2</t>
  </si>
  <si>
    <t>20120406_RED_WEN-P1_WDFW-R2</t>
  </si>
  <si>
    <t>20120406_RED_WEN-P1_WDFW-R3</t>
  </si>
  <si>
    <t>20120406_RED_WEN-P1_WDFW-R4</t>
  </si>
  <si>
    <t>20120406_RED_WEN-P1_WDFW-R5</t>
  </si>
  <si>
    <t>20120407_RED_WEN-W9_WDFW-R1</t>
  </si>
  <si>
    <t>20120409_RED_WEN-P1_WDFW-R6</t>
  </si>
  <si>
    <t>20120410_RED_WEN-N1_WDFW-R4</t>
  </si>
  <si>
    <t>20120410_RED_WEN-N2_WDFW-R2</t>
  </si>
  <si>
    <t>20120410_RED_WEN-W9_WDFW-R2</t>
  </si>
  <si>
    <t>20120412_RED_WEN-I1_WDFW-R2</t>
  </si>
  <si>
    <t>20120412_RED_WEN-I1_WDFW-R3</t>
  </si>
  <si>
    <t>20120412_RED_WEN-I1_WDFW-R4</t>
  </si>
  <si>
    <t>20120412_RED_WEN-I1_WDFW-R5</t>
  </si>
  <si>
    <t>20120412_RED_WEN-I1_WDFW-R6</t>
  </si>
  <si>
    <t>20120412_RED_WEN-I1_WDFW-R7</t>
  </si>
  <si>
    <t>20120412_RED_WEN-I1_WDFW-R8</t>
  </si>
  <si>
    <t>20120412_RED_WEN-N3A_WDFW-R2</t>
  </si>
  <si>
    <t>20120412_RED_WEN-N3A_WDFW-R3</t>
  </si>
  <si>
    <t>20120412_RED_WEN-N4_WDFW-R1</t>
  </si>
  <si>
    <t>20120413_RED_WEN-N2_WDFW-R3</t>
  </si>
  <si>
    <t>20120413_RED_WEN-N3_WDFW-R2</t>
  </si>
  <si>
    <t>20120413_RED_WEN-N3_WDFW-R3</t>
  </si>
  <si>
    <t>20120413_RED_WEN-N3_WDFW-R4</t>
  </si>
  <si>
    <t>20120413_RED_WEN-W9_WDFW-R10</t>
  </si>
  <si>
    <t>20120413_RED_WEN-W9_WDFW-R3</t>
  </si>
  <si>
    <t>20120413_RED_WEN-W9_WDFW-R4</t>
  </si>
  <si>
    <t>20120413_RED_WEN-W9_WDFW-R5</t>
  </si>
  <si>
    <t>20120415_RED_WEN-I1_WDFW-R10</t>
  </si>
  <si>
    <t>20120415_RED_WEN-I1_WDFW-R11</t>
  </si>
  <si>
    <t>20120415_RED_WEN-I1_WDFW-R12</t>
  </si>
  <si>
    <t>20120415_RED_WEN-I1_WDFW-R13</t>
  </si>
  <si>
    <t>20120415_RED_WEN-I1_WDFW-R14</t>
  </si>
  <si>
    <t>20120415_RED_WEN-I1_WDFW-R9</t>
  </si>
  <si>
    <t>20120415_RED_WEN-P1_WDFW-R10</t>
  </si>
  <si>
    <t>20120415_RED_WEN-P1_WDFW-R11</t>
  </si>
  <si>
    <t>20120415_RED_WEN-P1_WDFW-R12</t>
  </si>
  <si>
    <t>20120415_RED_WEN-P1_WDFW-R13</t>
  </si>
  <si>
    <t>20120415_RED_WEN-P1_WDFW-R7</t>
  </si>
  <si>
    <t>20120415_RED_WEN-P1_WDFW-R8</t>
  </si>
  <si>
    <t>20120415_RED_WEN-P1_WDFW-R9</t>
  </si>
  <si>
    <t>20120416_RED_WEN-C1_WDFW-R1</t>
  </si>
  <si>
    <t>20120416_RED_WEN-N2_WDFW-R4</t>
  </si>
  <si>
    <t>20120416_RED_WEN-N3_WDFW-R5</t>
  </si>
  <si>
    <t>20120416_RED_WEN-N3_WDFW-R6</t>
  </si>
  <si>
    <t>20120416_RED_WEN-N3_WDFW-R7</t>
  </si>
  <si>
    <t>20120416_RED_WEN-N3_WDFW-R8</t>
  </si>
  <si>
    <t>20120416_RED_WEN-W9_WDFW-R11</t>
  </si>
  <si>
    <t>20120416_RED_WEN-W9_WDFW-R6</t>
  </si>
  <si>
    <t>20120416_RED_WEN-W9_WDFW-R7</t>
  </si>
  <si>
    <t>20120416_RED_WEN-W9_WDFW-R8</t>
  </si>
  <si>
    <t>20120416_RED_WEN-W9_WDFW-R9</t>
  </si>
  <si>
    <t>20120417_RED_WEN-W10_WDFW-R13</t>
  </si>
  <si>
    <t>20120417_RED_WEN-W10_WDFW-R14</t>
  </si>
  <si>
    <t>20120417_RED_WEN-W10_WDFW-R15</t>
  </si>
  <si>
    <t>20120417_RED_WEN-W10_WDFW-R16</t>
  </si>
  <si>
    <t>20120417_RED_WEN-W10_WDFW-R17</t>
  </si>
  <si>
    <t>20120417_RED_WEN-W10_WDFW-R18</t>
  </si>
  <si>
    <t>20120417_RED_WEN-W10_WDFW-R5</t>
  </si>
  <si>
    <t>20120417_RED_WEN-W10_WDFW-R8</t>
  </si>
  <si>
    <t>20120418_RED_WEN-I1_WDFW-R15</t>
  </si>
  <si>
    <t>20120418_RED_WEN-I1_WDFW-R16</t>
  </si>
  <si>
    <t>20120418_RED_WEN-I1_WDFW-R17</t>
  </si>
  <si>
    <t>20120418_RED_WEN-I1_WDFW-R18</t>
  </si>
  <si>
    <t>20120418_RED_WEN-I1_WDFW-R19</t>
  </si>
  <si>
    <t>20120418_RED_WEN-N1_WDFW-R3</t>
  </si>
  <si>
    <t>20120418_RED_WEN-N1_WDFW-R5</t>
  </si>
  <si>
    <t>20120418_RED_WEN-N3A_WDFW-R4</t>
  </si>
  <si>
    <t>20120418_RED_WEN-N3A_WDFW-R5</t>
  </si>
  <si>
    <t>20120418_RED_WEN-N3A_WDFW-R6</t>
  </si>
  <si>
    <t>20120418_RED_WEN-N3A_WDFW-R7</t>
  </si>
  <si>
    <t>20120418_RED_WEN-N3A_WDFW-R8</t>
  </si>
  <si>
    <t>20120418_RED_WEN-N3A_WDFW-R9</t>
  </si>
  <si>
    <t>20120418_RED_WEN-N4_WDFW-R2</t>
  </si>
  <si>
    <t>20120418_RED_WEN-N4_WDFW-R3</t>
  </si>
  <si>
    <t>20120418_RED_WEN-N4_WDFW-R4</t>
  </si>
  <si>
    <t>20120418_RED_WEN-N4_WDFW-R5</t>
  </si>
  <si>
    <t>20120418_RED_WEN-P1_WDFW-R14</t>
  </si>
  <si>
    <t>20120418_RED_WEN-P1_WDFW-R15</t>
  </si>
  <si>
    <t>20120418_RED_WEN-P1_WDFW-R16</t>
  </si>
  <si>
    <t>20120418_RED_WEN-P1_WDFW-R17</t>
  </si>
  <si>
    <t>20120418_RED_WEN-P1_WDFW-R18</t>
  </si>
  <si>
    <t>20120418_RED_WEN-P1_WDFW-R19</t>
  </si>
  <si>
    <t>20120418_RED_WEN-P1_WDFW-R20</t>
  </si>
  <si>
    <t>20120419_RED_WEN-I2_WDFW-R2</t>
  </si>
  <si>
    <t>20120419_RED_WEN-N3_WDFW-R10</t>
  </si>
  <si>
    <t>20120419_RED_WEN-N3_WDFW-R11</t>
  </si>
  <si>
    <t>20120419_RED_WEN-N3_WDFW-R12</t>
  </si>
  <si>
    <t>20120419_RED_WEN-N3_WDFW-R9</t>
  </si>
  <si>
    <t>20120419_RED_WEN-W9_WDFW-R12</t>
  </si>
  <si>
    <t>20120419_RED_WEN-W9_WDFW-R13</t>
  </si>
  <si>
    <t>20120419_RED_WEN-W9_WDFW-R14</t>
  </si>
  <si>
    <t>20120419_RED_WEN-W9_WDFW-R15</t>
  </si>
  <si>
    <t>20120419_RED_WEN-W9_WDFW-R16</t>
  </si>
  <si>
    <t>20120419_RED_WEN-W9_WDFW-R17</t>
  </si>
  <si>
    <t>20120421_RED_WEN-I1_WDFW-R20</t>
  </si>
  <si>
    <t>20120421_RED_WEN-I1_WDFW-R21</t>
  </si>
  <si>
    <t>20120421_RED_WEN-I1_WDFW-R22</t>
  </si>
  <si>
    <t>20120421_RED_WEN-I1_WDFW-R23</t>
  </si>
  <si>
    <t>20120421_RED_WEN-I1_WDFW-R24</t>
  </si>
  <si>
    <t>20120421_RED_WEN-P1_WDFW-R21</t>
  </si>
  <si>
    <t>20120421_RED_WEN-P1_WDFW-R22</t>
  </si>
  <si>
    <t>20120422_RED_WEN-N2_WDFW-R5</t>
  </si>
  <si>
    <t>20120422_RED_WEN-N2_WDFW-R6</t>
  </si>
  <si>
    <t>20120422_RED_WEN-N3_WDFW-R13</t>
  </si>
  <si>
    <t>20120422_RED_WEN-N3_WDFW-R14</t>
  </si>
  <si>
    <t>20120422_RED_WEN-N3_WDFW-R15</t>
  </si>
  <si>
    <t>20120422_RED_WEN-N3_WDFW-R16</t>
  </si>
  <si>
    <t>20120422_RED_WEN-W9_WDFW-R18</t>
  </si>
  <si>
    <t>20120502_RED_WEN-I2_WDFW-R3</t>
  </si>
  <si>
    <t>20120503_RED_WEN-I1_WDFW-R26</t>
  </si>
  <si>
    <t>20120503_RED_WEN-I1_WDFW-R27</t>
  </si>
  <si>
    <t>20120503_RED_WEN-I1_WDFW-R28</t>
  </si>
  <si>
    <t>20120503_RED_WEN-P1_WDFW-R24</t>
  </si>
  <si>
    <t>20120504_RED_WEN-N2_WDFW-R10</t>
  </si>
  <si>
    <t>20120504_RED_WEN-N2_WDFW-R11</t>
  </si>
  <si>
    <t>20120504_RED_WEN-N2_WDFW-R12</t>
  </si>
  <si>
    <t>20120504_RED_WEN-N2_WDFW-R13</t>
  </si>
  <si>
    <t>20120504_RED_WEN-N2_WDFW-R14</t>
  </si>
  <si>
    <t>20120504_RED_WEN-N2_WDFW-R15</t>
  </si>
  <si>
    <t>20120504_RED_WEN-N2_WDFW-R16</t>
  </si>
  <si>
    <t>20120504_RED_WEN-N2_WDFW-R17</t>
  </si>
  <si>
    <t>20120504_RED_WEN-N2_WDFW-R18</t>
  </si>
  <si>
    <t>20120504_RED_WEN-N2_WDFW-R19</t>
  </si>
  <si>
    <t>20120504_RED_WEN-N2_WDFW-R20</t>
  </si>
  <si>
    <t>20120504_RED_WEN-N2_WDFW-R7</t>
  </si>
  <si>
    <t>20120504_RED_WEN-N2_WDFW-R8</t>
  </si>
  <si>
    <t>20120504_RED_WEN-N2_WDFW-R9</t>
  </si>
  <si>
    <t>20120504_RED_WEN-N3_WDFW-R18</t>
  </si>
  <si>
    <t>20120504_RED_WEN-N3_WDFW-R19</t>
  </si>
  <si>
    <t>20120504_RED_WEN-N3_WDFW-R20</t>
  </si>
  <si>
    <t>20120504_RED_WEN-N3_WDFW-R21</t>
  </si>
  <si>
    <t>20120504_RED_WEN-N3_WDFW-R22</t>
  </si>
  <si>
    <t>20120504_RED_WEN-N3_WDFW-R23</t>
  </si>
  <si>
    <t>20120504_RED_WEN-W9_WDFW-R19</t>
  </si>
  <si>
    <t>20120504_RED_WEN-W9_WDFW-R20</t>
  </si>
  <si>
    <t>20120504_RED_WEN-W9_WDFW-R21</t>
  </si>
  <si>
    <t>20120504_RED_WEN-W9_WDFW-R22</t>
  </si>
  <si>
    <t>20120504_RED_WEN-W9_WDFW-R24</t>
  </si>
  <si>
    <t>20120504_RED_WEN-W9_WDFW-R25</t>
  </si>
  <si>
    <t>20120504_RED_WEN-W9_WDFW-R26</t>
  </si>
  <si>
    <t>20120507_RED_WEN-I1_WDFW-R29</t>
  </si>
  <si>
    <t>20120507_RED_WEN-I1_WDFW-R30</t>
  </si>
  <si>
    <t>20120507_RED_WEN-I1_WDFW-R31</t>
  </si>
  <si>
    <t>20120507_RED_WEN-I1_WDFW-R32</t>
  </si>
  <si>
    <t>20120507_RED_WEN-I1_WDFW-R33</t>
  </si>
  <si>
    <t>20120507_RED_WEN-I1_WDFW-R34</t>
  </si>
  <si>
    <t>20120507_RED_WEN-I1_WDFW-R35</t>
  </si>
  <si>
    <t>20120507_RED_WEN-I1_WDFW-R36</t>
  </si>
  <si>
    <t>20120507_RED_WEN-I1_WDFW-R37</t>
  </si>
  <si>
    <t>20120507_RED_WEN-P1_WDFW-R25</t>
  </si>
  <si>
    <t>20120507_RED_WEN-P1_WDFW-R26</t>
  </si>
  <si>
    <t>20120507_RED_WEN-P1_WDFW-R33</t>
  </si>
  <si>
    <t>20120508_RED_WEN-N2_WDFW-R21</t>
  </si>
  <si>
    <t>20120508_RED_WEN-N2_WDFW-R22</t>
  </si>
  <si>
    <t>20120508_RED_WEN-N2_WDFW-R23</t>
  </si>
  <si>
    <t>20120508_RED_WEN-N2_WDFW-R24</t>
  </si>
  <si>
    <t>20120508_RED_WEN-N2_WDFW-R25</t>
  </si>
  <si>
    <t>20120508_RED_WEN-N2_WDFW-R26</t>
  </si>
  <si>
    <t>20120508_RED_WEN-N2_WDFW-R27</t>
  </si>
  <si>
    <t>20120508_RED_WEN-N2_WDFW-R28</t>
  </si>
  <si>
    <t>20120508_RED_WEN-N2_WDFW-R29</t>
  </si>
  <si>
    <t>20120508_RED_WEN-N2_WDFW-R31</t>
  </si>
  <si>
    <t>20120508_RED_WEN-N2_WDFW-R32</t>
  </si>
  <si>
    <t>20120508_RED_WEN-N3_WDFW-R28</t>
  </si>
  <si>
    <t>20120508_RED_WEN-N3_WDFW-R29</t>
  </si>
  <si>
    <t>20120508_RED_WEN-N3_WDFW-R30</t>
  </si>
  <si>
    <t>20120508_RED_WEN-N3_WDFW-R31</t>
  </si>
  <si>
    <t>20120508_RED_WEN-N3_WDFW-R33</t>
  </si>
  <si>
    <t>20120508_RED_WEN-N3_WDFW-R34</t>
  </si>
  <si>
    <t>20120508_RED_WEN-N3_WDFW-R36</t>
  </si>
  <si>
    <t>20120508_RED_WEN-N3_WDFW-R37</t>
  </si>
  <si>
    <t>20120508_RED_WEN-N3_WDFW-R38</t>
  </si>
  <si>
    <t>20120508_RED_WEN-N3_WDFW-R39</t>
  </si>
  <si>
    <t>20120508_RED_WEN-N3_WDFW-R40</t>
  </si>
  <si>
    <t>20120508_RED_WEN-N3_WDFW-R41</t>
  </si>
  <si>
    <t>20120508_RED_WEN-N3_WDFW-R42</t>
  </si>
  <si>
    <t>20120508_RED_WEN-N3_WDFW-R43</t>
  </si>
  <si>
    <t>20120508_RED_WEN-N3_WDFW-R44</t>
  </si>
  <si>
    <t>20120508_RED_WEN-N3_WDFW-R45</t>
  </si>
  <si>
    <t>20120508_RED_WEN-W10_WDFW-R31</t>
  </si>
  <si>
    <t>20120508_RED_WEN-W9_WDFW-R27</t>
  </si>
  <si>
    <t>20120508_RED_WEN-W9_WDFW-R28</t>
  </si>
  <si>
    <t>20120508_RED_WEN-W9_WDFW-R30</t>
  </si>
  <si>
    <t>20120508_RED_WEN-W9_WDFW-R31</t>
  </si>
  <si>
    <t>20120508_RED_WEN-W9_WDFW-R32</t>
  </si>
  <si>
    <t>20120509_RED_WEN-I2_WDFW-R4</t>
  </si>
  <si>
    <t>20120509_RED_WEN-N1_WDFW-R7</t>
  </si>
  <si>
    <t>20120509_RED_WEN-N1_WDFW-R9</t>
  </si>
  <si>
    <t>20120509_RED_WEN-N2_WDFW-R44</t>
  </si>
  <si>
    <t>20120510_RED_WEN-I1_WDFW-R38</t>
  </si>
  <si>
    <t>20120510_RED_WEN-I1_WDFW-R39</t>
  </si>
  <si>
    <t>20120510_RED_WEN-I1_WDFW-R40</t>
  </si>
  <si>
    <t>20120510_RED_WEN-I1_WDFW-R41</t>
  </si>
  <si>
    <t>20120510_RED_WEN-P1_WDFW-R27</t>
  </si>
  <si>
    <t>20120510_RED_WEN-P1_WDFW-R31</t>
  </si>
  <si>
    <t>20120511_RED_WEN-N2_WDFW-R33</t>
  </si>
  <si>
    <t>20120511_RED_WEN-N2_WDFW-R37</t>
  </si>
  <si>
    <t>20120511_RED_WEN-N3_WDFW-R46</t>
  </si>
  <si>
    <t>20120511_RED_WEN-N3_WDFW-R47</t>
  </si>
  <si>
    <t>20120511_RED_WEN-N3A_WDFW-R10</t>
  </si>
  <si>
    <t>20120511_RED_WEN-N3A_WDFW-R11</t>
  </si>
  <si>
    <t>20120511_RED_WEN-N3A_WDFW-R12</t>
  </si>
  <si>
    <t>20120511_RED_WEN-N3A_WDFW-R13</t>
  </si>
  <si>
    <t>20120511_RED_WEN-N3A_WDFW-R14</t>
  </si>
  <si>
    <t>20120511_RED_WEN-N3A_WDFW-R15</t>
  </si>
  <si>
    <t>20120511_RED_WEN-N3A_WDFW-R16</t>
  </si>
  <si>
    <t>20120511_RED_WEN-N4_WDFW-R6</t>
  </si>
  <si>
    <t>20120511_RED_WEN-N4_WDFW-R7</t>
  </si>
  <si>
    <t>20120511_RED_WEN-N4_WDFW-R8</t>
  </si>
  <si>
    <t>20120512_RED_WEN-N2_WDFW-R38</t>
  </si>
  <si>
    <t>20120512_RED_WEN-N2_WDFW-R39</t>
  </si>
  <si>
    <t>20120512_RED_WEN-N2_WDFW-R40</t>
  </si>
  <si>
    <t>20120512_RED_WEN-N2_WDFW-R41</t>
  </si>
  <si>
    <t>20120512_RED_WEN-N2_WDFW-R42</t>
  </si>
  <si>
    <t>20120512_RED_WEN-N2_WDFW-R43</t>
  </si>
  <si>
    <t>20120512_RED_WEN-N3_WDFW-R52</t>
  </si>
  <si>
    <t>20120512_RED_WEN-N3_WDFW-R53</t>
  </si>
  <si>
    <t>20120512_RED_WEN-N3_WDFW-R54</t>
  </si>
  <si>
    <t>20120513_RED_WEN-I1_WDFW-R42</t>
  </si>
  <si>
    <t>20120513_RED_WEN-P1_WDFW-R30</t>
  </si>
  <si>
    <t>20120513_RED_WEN-P1_WDFW-R32</t>
  </si>
  <si>
    <t>20120514_RED_WEN-P2A_WDFW-R1</t>
  </si>
  <si>
    <t>20120514_RED_WEN-P2A_WDFW-R3</t>
  </si>
  <si>
    <t>20120514_RED_WEN-P2A_WDFW-R4</t>
  </si>
  <si>
    <t>20120514_RED_WEN-P2C_WDFW-R1</t>
  </si>
  <si>
    <t>20120514_RED_WEN-P2C_WDFW-R3</t>
  </si>
  <si>
    <t>20120514_RED_WEN-P2C_WDFW-R4</t>
  </si>
  <si>
    <t>20120525_RED_WEN-P2C_WDFW-R21</t>
  </si>
  <si>
    <t>20120525_RED_WEN-P2C_WDFW-R22</t>
  </si>
  <si>
    <t>20130311_RED_WEN-I1_WDFW-R1</t>
  </si>
  <si>
    <t>20130311_RED_WEN-I1_WDFW-R2</t>
  </si>
  <si>
    <t>20130318_RED_WEN-I1_WDFW-R1</t>
  </si>
  <si>
    <t>20130320_RED_WEN-W9_WDFW-R1</t>
  </si>
  <si>
    <t>20130326_RED_WEN-P1_WDFW-R1</t>
  </si>
  <si>
    <t>20130326_RED_WEN-P1_WDFW-R2</t>
  </si>
  <si>
    <t>20130326_RED_WEN-P1_WDFW-R3</t>
  </si>
  <si>
    <t>20130326_RED_WEN-P1_WDFW-R4</t>
  </si>
  <si>
    <t>20130327_RED_WEN-W10_WDFW-R2</t>
  </si>
  <si>
    <t>20130327_RED_WEN-W10_WDFW-R3</t>
  </si>
  <si>
    <t>20130327_RED_WEN-W10_WDFW-R4</t>
  </si>
  <si>
    <t>20130327_RED_WEN-W9_WDFW-R1</t>
  </si>
  <si>
    <t>20130327_RED_WEN-W9_WDFW-R2</t>
  </si>
  <si>
    <t>20130327_RED_WEN-W9_WDFW-R3</t>
  </si>
  <si>
    <t>20130327_RED_WEN-W9_WDFW-R4</t>
  </si>
  <si>
    <t>20130327_RED_WEN-W9_WDFW-R5</t>
  </si>
  <si>
    <t>20130327_RED_WEN-W9_WDFW-R6</t>
  </si>
  <si>
    <t>20130327_RED_WEN-W9_WDFW-R7</t>
  </si>
  <si>
    <t>20130327_RED_WEN-W9_WDFW-R8</t>
  </si>
  <si>
    <t>20130327_RED_WEN-W9_WDFW-R9</t>
  </si>
  <si>
    <t>20130328_RED_WEN-C1_WDFW-R1</t>
  </si>
  <si>
    <t>20130328_RED_WEN-C1D_WDFW-R2</t>
  </si>
  <si>
    <t>20130329_RED_WEN-N3_WDFW-R1</t>
  </si>
  <si>
    <t>20130329_RED_WEN-N3_WDFW-R2</t>
  </si>
  <si>
    <t>20130329_RED_WEN-N3_WDFW-R3</t>
  </si>
  <si>
    <t>20130401_RED_WEN-I1_WDFW-R1</t>
  </si>
  <si>
    <t>20130401_RED_WEN-I1_WDFW-R10</t>
  </si>
  <si>
    <t>20130401_RED_WEN-I1_WDFW-R11</t>
  </si>
  <si>
    <t>20130401_RED_WEN-I1_WDFW-R12</t>
  </si>
  <si>
    <t>20130401_RED_WEN-I1_WDFW-R2</t>
  </si>
  <si>
    <t>20130401_RED_WEN-I1_WDFW-R3</t>
  </si>
  <si>
    <t>20130401_RED_WEN-I1_WDFW-R4</t>
  </si>
  <si>
    <t>20130401_RED_WEN-I1_WDFW-R5</t>
  </si>
  <si>
    <t>20130401_RED_WEN-I1_WDFW-R6</t>
  </si>
  <si>
    <t>20130401_RED_WEN-I1_WDFW-R7</t>
  </si>
  <si>
    <t>20130401_RED_WEN-I1_WDFW-R8</t>
  </si>
  <si>
    <t>20130401_RED_WEN-I1_WDFW-R9</t>
  </si>
  <si>
    <t>20130401_RED_WEN-I2_WDFW-R1</t>
  </si>
  <si>
    <t>20130401_RED_WEN-W2_WDFW-R1</t>
  </si>
  <si>
    <t>20130402_RED_WEN-P1_WDFW-R1</t>
  </si>
  <si>
    <t>20130403_RED_WEN-W10_WDFW-R2</t>
  </si>
  <si>
    <t>20130403_RED_WEN-W10_WDFW-R3</t>
  </si>
  <si>
    <t>20130403_RED_WEN-W10_WDFW-R4</t>
  </si>
  <si>
    <t>20130403_RED_WEN-W10_WDFW-R5</t>
  </si>
  <si>
    <t>20130403_RED_WEN-W9_WDFW-R1</t>
  </si>
  <si>
    <t>20130403_RED_WEN-W9_WDFW-R10</t>
  </si>
  <si>
    <t>20130403_RED_WEN-W9_WDFW-R11</t>
  </si>
  <si>
    <t>20130403_RED_WEN-W9_WDFW-R12</t>
  </si>
  <si>
    <t>20130403_RED_WEN-W9_WDFW-R2</t>
  </si>
  <si>
    <t>20130403_RED_WEN-W9_WDFW-R3</t>
  </si>
  <si>
    <t>20130403_RED_WEN-W9_WDFW-R4</t>
  </si>
  <si>
    <t>20130403_RED_WEN-W9_WDFW-R5</t>
  </si>
  <si>
    <t>20130403_RED_WEN-W9_WDFW-R6</t>
  </si>
  <si>
    <t>20130403_RED_WEN-W9_WDFW-R7</t>
  </si>
  <si>
    <t>20130403_RED_WEN-W9_WDFW-R8</t>
  </si>
  <si>
    <t>20130403_RED_WEN-W9_WDFW-R9</t>
  </si>
  <si>
    <t>20130404_RED_WEN-N3_WDFW-R1</t>
  </si>
  <si>
    <t>20130404_RED_WEN-N3_WDFW-R2</t>
  </si>
  <si>
    <t>20130404_RED_WEN-N3_WDFW-R3</t>
  </si>
  <si>
    <t>20130404_RED_WEN-N3_WDFW-R4</t>
  </si>
  <si>
    <t>20130409_RED_WEN-P3_WDFW-R1</t>
  </si>
  <si>
    <t>20130410_RED_WEN-W10_WDFW-R1</t>
  </si>
  <si>
    <t>20130410_RED_WEN-W10_WDFW-R4</t>
  </si>
  <si>
    <t>20130410_RED_WEN-W10_WDFW-R5</t>
  </si>
  <si>
    <t>20130410_RED_WEN-W10_WDFW-R6</t>
  </si>
  <si>
    <t>20130410_RED_WEN-W10_WDFW-R7</t>
  </si>
  <si>
    <t>20130410_RED_WEN-W10_WDFW-R9</t>
  </si>
  <si>
    <t>20130410_RED_WEN-W9_WDFW-R1</t>
  </si>
  <si>
    <t>20130410_RED_WEN-W9_WDFW-R10</t>
  </si>
  <si>
    <t>20130410_RED_WEN-W9_WDFW-R11</t>
  </si>
  <si>
    <t>20130410_RED_WEN-W9_WDFW-R13</t>
  </si>
  <si>
    <t>20130410_RED_WEN-W9_WDFW-R3</t>
  </si>
  <si>
    <t>20130410_RED_WEN-W9_WDFW-R4</t>
  </si>
  <si>
    <t>20130410_RED_WEN-W9_WDFW-R5</t>
  </si>
  <si>
    <t>20130410_RED_WEN-W9_WDFW-R6</t>
  </si>
  <si>
    <t>20130410_RED_WEN-W9_WDFW-R7</t>
  </si>
  <si>
    <t>20130410_RED_WEN-W9_WDFW-R8</t>
  </si>
  <si>
    <t>20130410_RED_WEN-W9_WDFW-R9</t>
  </si>
  <si>
    <t>20130411_RED_WEN-I1_WDFW-R1</t>
  </si>
  <si>
    <t>20130411_RED_WEN-I1_WDFW-R2</t>
  </si>
  <si>
    <t>20130411_RED_WEN-I1_WDFW-R3</t>
  </si>
  <si>
    <t>20130411_RED_WEN-I1_WDFW-R4</t>
  </si>
  <si>
    <t>20130411_RED_WEN-I1_WDFW-R5</t>
  </si>
  <si>
    <t>20130411_RED_WEN-I1_WDFW-R6</t>
  </si>
  <si>
    <t>20130411_RED_WEN-I2_WDFW-R1</t>
  </si>
  <si>
    <t>20130411_RED_WEN-W2_WDFW-R1</t>
  </si>
  <si>
    <t>20130412_RED_WEN-N3_WDFW-R1</t>
  </si>
  <si>
    <t>20130412_RED_WEN-N3_WDFW-R4</t>
  </si>
  <si>
    <t>20130412_RED_WEN-N3_WDFW-R5</t>
  </si>
  <si>
    <t>20130412_RED_WEN-N3_WDFW-R6</t>
  </si>
  <si>
    <t>20130412_RED_WEN-N4_WDFW-R1</t>
  </si>
  <si>
    <t>20130412_RED_WEN-N4_WDFW-R2</t>
  </si>
  <si>
    <t>20130415_RED_WEN-I1_WDFW-R1</t>
  </si>
  <si>
    <t>20130415_RED_WEN-I1_WDFW-R2</t>
  </si>
  <si>
    <t>20130415_RED_WEN-I1_WDFW-R3</t>
  </si>
  <si>
    <t>20130415_RED_WEN-I1_WDFW-R4</t>
  </si>
  <si>
    <t>20130415_RED_WEN-I1_WDFW-R5</t>
  </si>
  <si>
    <t>20130415_RED_WEN-I1_WDFW-R6</t>
  </si>
  <si>
    <t>20130415_RED_WEN-I1_WDFW-R7</t>
  </si>
  <si>
    <t>20130415_RED_WEN-I1_WDFW-R8</t>
  </si>
  <si>
    <t>20130415_RED_WEN-W2_WDFW-R1</t>
  </si>
  <si>
    <t>20130415_RED_WEN-W2_WDFW-R2</t>
  </si>
  <si>
    <t>20130415_RED_WEN-W2_WDFW-R3</t>
  </si>
  <si>
    <t>20130415_RED_WEN-W2_WDFW-R4</t>
  </si>
  <si>
    <t>20130415_RED_WEN-W2_WDFW-R5</t>
  </si>
  <si>
    <t>20130415_RED_WEN-W2_WDFW-R6</t>
  </si>
  <si>
    <t>20130415_RED_WEN-W2_WDFW-R7</t>
  </si>
  <si>
    <t>20130416_RED_WEN-P1_WDFW-R1</t>
  </si>
  <si>
    <t>20130416_RED_WEN-P1_WDFW-R2</t>
  </si>
  <si>
    <t>20130416_RED_WEN-P1_WDFW-R3</t>
  </si>
  <si>
    <t>20130416_RED_WEN-P1_WDFW-R4</t>
  </si>
  <si>
    <t>20130416_RED_WEN-P1_WDFW-R5</t>
  </si>
  <si>
    <t>20130416_RED_WEN-P1_WDFW-R6</t>
  </si>
  <si>
    <t>20130416_RED_WEN-P1_WDFW-R9</t>
  </si>
  <si>
    <t>20130416_RED_WEN-W8_WDFW-R1</t>
  </si>
  <si>
    <t>20130416_RED_WEN-W8_WDFW-R2</t>
  </si>
  <si>
    <t>20130416_RED_WEN-W8_WDFW-R3</t>
  </si>
  <si>
    <t>20130416_RED_WEN-W8_WDFW-R4</t>
  </si>
  <si>
    <t>20130416_RED_WEN-W8_WDFW-R5</t>
  </si>
  <si>
    <t>20130417_RED_WEN-W10_WDFW-R1</t>
  </si>
  <si>
    <t>20130417_RED_WEN-W10_WDFW-R10</t>
  </si>
  <si>
    <t>20130417_RED_WEN-W10_WDFW-R11</t>
  </si>
  <si>
    <t>20130417_RED_WEN-W10_WDFW-R12</t>
  </si>
  <si>
    <t>20130417_RED_WEN-W10_WDFW-R13</t>
  </si>
  <si>
    <t>20130417_RED_WEN-W10_WDFW-R14</t>
  </si>
  <si>
    <t>20130417_RED_WEN-W10_WDFW-R15</t>
  </si>
  <si>
    <t>20130417_RED_WEN-W10_WDFW-R16</t>
  </si>
  <si>
    <t>20130417_RED_WEN-W10_WDFW-R17</t>
  </si>
  <si>
    <t>20130417_RED_WEN-W10_WDFW-R2</t>
  </si>
  <si>
    <t>20130417_RED_WEN-W10_WDFW-R3</t>
  </si>
  <si>
    <t>20130417_RED_WEN-W10_WDFW-R4</t>
  </si>
  <si>
    <t>20130417_RED_WEN-W10_WDFW-R5</t>
  </si>
  <si>
    <t>20130417_RED_WEN-W10_WDFW-R7</t>
  </si>
  <si>
    <t>20130417_RED_WEN-W9_WDFW-R12</t>
  </si>
  <si>
    <t>20130417_RED_WEN-W9_WDFW-R13</t>
  </si>
  <si>
    <t>20130417_RED_WEN-W9_WDFW-R14</t>
  </si>
  <si>
    <t>20130417_RED_WEN-W9_WDFW-R15</t>
  </si>
  <si>
    <t>20130417_RED_WEN-W9_WDFW-R16</t>
  </si>
  <si>
    <t>20130417_RED_WEN-W9_WDFW-R17</t>
  </si>
  <si>
    <t>20130417_RED_WEN-W9_WDFW-R2</t>
  </si>
  <si>
    <t>20130417_RED_WEN-W9_WDFW-R3</t>
  </si>
  <si>
    <t>20130417_RED_WEN-W9_WDFW-R4</t>
  </si>
  <si>
    <t>20130417_RED_WEN-W9_WDFW-R5</t>
  </si>
  <si>
    <t>20130417_RED_WEN-W9_WDFW-R7</t>
  </si>
  <si>
    <t>20130417_RED_WEN-W9_WDFW-R9</t>
  </si>
  <si>
    <t>20130418_RED_WEN-C1_WDFW-R1</t>
  </si>
  <si>
    <t>20130418_RED_WEN-C1_WDFW-R2</t>
  </si>
  <si>
    <t>20130418_RED_WEN-C2_WDFW-R1</t>
  </si>
  <si>
    <t>20130418_RED_WEN-C2_WDFW-R2</t>
  </si>
  <si>
    <t>20130419_RED_WEN-N1_WDFW-R1</t>
  </si>
  <si>
    <t>20130419_RED_WEN-N1_WDFW-R10</t>
  </si>
  <si>
    <t>20130419_RED_WEN-N1_WDFW-R2</t>
  </si>
  <si>
    <t>20130419_RED_WEN-N1_WDFW-R3</t>
  </si>
  <si>
    <t>20130419_RED_WEN-N1_WDFW-R4</t>
  </si>
  <si>
    <t>20130419_RED_WEN-N1_WDFW-R6</t>
  </si>
  <si>
    <t>20130419_RED_WEN-N1_WDFW-R7</t>
  </si>
  <si>
    <t>20130419_RED_WEN-N1_WDFW-R8</t>
  </si>
  <si>
    <t>20130419_RED_WEN-N1_WDFW-R9</t>
  </si>
  <si>
    <t>20130419_RED_WEN-N3_WDFW-R1</t>
  </si>
  <si>
    <t>20130419_RED_WEN-N3_WDFW-R10</t>
  </si>
  <si>
    <t>20130419_RED_WEN-N3_WDFW-R11</t>
  </si>
  <si>
    <t>20130419_RED_WEN-N3_WDFW-R12</t>
  </si>
  <si>
    <t>20130419_RED_WEN-N3_WDFW-R13</t>
  </si>
  <si>
    <t>20130419_RED_WEN-N3_WDFW-R14</t>
  </si>
  <si>
    <t>20130419_RED_WEN-N3_WDFW-R15</t>
  </si>
  <si>
    <t>20130419_RED_WEN-N3_WDFW-R16</t>
  </si>
  <si>
    <t>20130419_RED_WEN-N3_WDFW-R17</t>
  </si>
  <si>
    <t>20130419_RED_WEN-N3_WDFW-R18</t>
  </si>
  <si>
    <t>20130419_RED_WEN-N3_WDFW-R19</t>
  </si>
  <si>
    <t>20130419_RED_WEN-N3_WDFW-R2</t>
  </si>
  <si>
    <t>20130419_RED_WEN-N3_WDFW-R20</t>
  </si>
  <si>
    <t>20130419_RED_WEN-N3_WDFW-R21</t>
  </si>
  <si>
    <t>20130419_RED_WEN-N3_WDFW-R3</t>
  </si>
  <si>
    <t>20130419_RED_WEN-N3_WDFW-R4</t>
  </si>
  <si>
    <t>20130419_RED_WEN-N3_WDFW-R5</t>
  </si>
  <si>
    <t>20130419_RED_WEN-N3_WDFW-R6</t>
  </si>
  <si>
    <t>20130419_RED_WEN-N3_WDFW-R7</t>
  </si>
  <si>
    <t>20130419_RED_WEN-N3_WDFW-R8</t>
  </si>
  <si>
    <t>20130419_RED_WEN-N3_WDFW-R9</t>
  </si>
  <si>
    <t>20130419_RED_WEN-N4_WDFW-R1</t>
  </si>
  <si>
    <t>20130419_RED_WEN-N4_WDFW-R2</t>
  </si>
  <si>
    <t>20130419_RED_WEN-N4_WDFW-R3</t>
  </si>
  <si>
    <t>20130419_RED_WEN-N4_WDFW-R4</t>
  </si>
  <si>
    <t>20130422_RED_WEN-I1_WDFW-R1</t>
  </si>
  <si>
    <t>20130422_RED_WEN-I1_WDFW-R10</t>
  </si>
  <si>
    <t>20130422_RED_WEN-I1_WDFW-R11</t>
  </si>
  <si>
    <t>20130422_RED_WEN-I1_WDFW-R12</t>
  </si>
  <si>
    <t>20130422_RED_WEN-I1_WDFW-R13</t>
  </si>
  <si>
    <t>20130422_RED_WEN-I1_WDFW-R14</t>
  </si>
  <si>
    <t>20130422_RED_WEN-I1_WDFW-R2</t>
  </si>
  <si>
    <t>20130422_RED_WEN-I1_WDFW-R3</t>
  </si>
  <si>
    <t>20130422_RED_WEN-I1_WDFW-R4</t>
  </si>
  <si>
    <t>20130422_RED_WEN-I1_WDFW-R5</t>
  </si>
  <si>
    <t>20130422_RED_WEN-I1_WDFW-R6</t>
  </si>
  <si>
    <t>20130422_RED_WEN-I1_WDFW-R7</t>
  </si>
  <si>
    <t>20130422_RED_WEN-I1_WDFW-R8</t>
  </si>
  <si>
    <t>20130422_RED_WEN-I1_WDFW-R9</t>
  </si>
  <si>
    <t>20130422_RED_WEN-W6_WDFW-R1</t>
  </si>
  <si>
    <t>20130422_RED_WEN-W6_WDFW-R2</t>
  </si>
  <si>
    <t>20130422_RED_WEN-W6_WDFW-R3</t>
  </si>
  <si>
    <t>20130423_RED_WEN-P1_WDFW-R10</t>
  </si>
  <si>
    <t>20130423_RED_WEN-P1_WDFW-R11</t>
  </si>
  <si>
    <t>20130423_RED_WEN-P1_WDFW-R12</t>
  </si>
  <si>
    <t>20130423_RED_WEN-P1_WDFW-R13</t>
  </si>
  <si>
    <t>20130423_RED_WEN-P1_WDFW-R14</t>
  </si>
  <si>
    <t>20130423_RED_WEN-P1_WDFW-R15</t>
  </si>
  <si>
    <t>20130423_RED_WEN-P1_WDFW-R16</t>
  </si>
  <si>
    <t>20130423_RED_WEN-P1_WDFW-R17</t>
  </si>
  <si>
    <t>20130423_RED_WEN-P1_WDFW-R18</t>
  </si>
  <si>
    <t>20130423_RED_WEN-P1_WDFW-R2</t>
  </si>
  <si>
    <t>20130423_RED_WEN-P1_WDFW-R3</t>
  </si>
  <si>
    <t>20130423_RED_WEN-P1_WDFW-R4</t>
  </si>
  <si>
    <t>20130423_RED_WEN-P1_WDFW-R5</t>
  </si>
  <si>
    <t>20130423_RED_WEN-P1_WDFW-R6</t>
  </si>
  <si>
    <t>20130423_RED_WEN-P1_WDFW-R7</t>
  </si>
  <si>
    <t>20130423_RED_WEN-P1_WDFW-R9</t>
  </si>
  <si>
    <t>20130423_RED_WEN-P3_WDFW-R1</t>
  </si>
  <si>
    <t>20130423_RED_WEN-P3_WDFW-R2</t>
  </si>
  <si>
    <t>20130423_RED_WEN-W2_WDFW-R1</t>
  </si>
  <si>
    <t>20130423_RED_WEN-W2_WDFW-R10</t>
  </si>
  <si>
    <t>20130423_RED_WEN-W2_WDFW-R11</t>
  </si>
  <si>
    <t>20130423_RED_WEN-W2_WDFW-R12</t>
  </si>
  <si>
    <t>20130423_RED_WEN-W2_WDFW-R2</t>
  </si>
  <si>
    <t>20130423_RED_WEN-W2_WDFW-R3</t>
  </si>
  <si>
    <t>20130423_RED_WEN-W2_WDFW-R4</t>
  </si>
  <si>
    <t>20130423_RED_WEN-W2_WDFW-R5</t>
  </si>
  <si>
    <t>20130423_RED_WEN-W2_WDFW-R6</t>
  </si>
  <si>
    <t>20130423_RED_WEN-W2_WDFW-R7</t>
  </si>
  <si>
    <t>20130423_RED_WEN-W2_WDFW-R8</t>
  </si>
  <si>
    <t>20130423_RED_WEN-W2_WDFW-R9</t>
  </si>
  <si>
    <t>20130423_RED_WEN-W8_WDFW-R1</t>
  </si>
  <si>
    <t>20130424_RED_WEN-W10_WDFW-R1</t>
  </si>
  <si>
    <t>20130424_RED_WEN-W10_WDFW-R10</t>
  </si>
  <si>
    <t>20130424_RED_WEN-W10_WDFW-R11</t>
  </si>
  <si>
    <t>20130424_RED_WEN-W10_WDFW-R12</t>
  </si>
  <si>
    <t>20130424_RED_WEN-W10_WDFW-R13</t>
  </si>
  <si>
    <t>20130424_RED_WEN-W10_WDFW-R14</t>
  </si>
  <si>
    <t>20130424_RED_WEN-W10_WDFW-R15</t>
  </si>
  <si>
    <t>20130424_RED_WEN-W10_WDFW-R16</t>
  </si>
  <si>
    <t>20130424_RED_WEN-W10_WDFW-R17</t>
  </si>
  <si>
    <t>20130424_RED_WEN-W10_WDFW-R18</t>
  </si>
  <si>
    <t>20130424_RED_WEN-W10_WDFW-R19</t>
  </si>
  <si>
    <t>20130424_RED_WEN-W10_WDFW-R2</t>
  </si>
  <si>
    <t>20130424_RED_WEN-W10_WDFW-R20</t>
  </si>
  <si>
    <t>20130424_RED_WEN-W10_WDFW-R21</t>
  </si>
  <si>
    <t>20130424_RED_WEN-W10_WDFW-R22</t>
  </si>
  <si>
    <t>20130424_RED_WEN-W10_WDFW-R23</t>
  </si>
  <si>
    <t>20130424_RED_WEN-W10_WDFW-R24</t>
  </si>
  <si>
    <t>20130424_RED_WEN-W10_WDFW-R4</t>
  </si>
  <si>
    <t>20130424_RED_WEN-W10_WDFW-R5</t>
  </si>
  <si>
    <t>20130424_RED_WEN-W10_WDFW-R6</t>
  </si>
  <si>
    <t>20130424_RED_WEN-W10_WDFW-R7</t>
  </si>
  <si>
    <t>20130424_RED_WEN-W10_WDFW-R8</t>
  </si>
  <si>
    <t>20130424_RED_WEN-W10_WDFW-R9</t>
  </si>
  <si>
    <t>20130424_RED_WEN-W9_WDFW-R1</t>
  </si>
  <si>
    <t>20130424_RED_WEN-W9_WDFW-R10</t>
  </si>
  <si>
    <t>20130424_RED_WEN-W9_WDFW-R3</t>
  </si>
  <si>
    <t>20130424_RED_WEN-W9_WDFW-R5</t>
  </si>
  <si>
    <t>20130424_RED_WEN-W9_WDFW-R6</t>
  </si>
  <si>
    <t>20130424_RED_WEN-W9_WDFW-R7</t>
  </si>
  <si>
    <t>20130424_RED_WEN-W9_WDFW-R8</t>
  </si>
  <si>
    <t>20130424_RED_WEN-W9_WDFW-R9</t>
  </si>
  <si>
    <t>20130425_RED_WEN-C1_WDFW-R1</t>
  </si>
  <si>
    <t>20130425_RED_WEN-C1_WDFW-R2</t>
  </si>
  <si>
    <t>20130425_RED_WEN-C1_WDFW-R3</t>
  </si>
  <si>
    <t>20130425_RED_WEN-C1_WDFW-R4</t>
  </si>
  <si>
    <t>20130425_RED_WEN-C1_WDFW-R5</t>
  </si>
  <si>
    <t>20130425_RED_WEN-C2_WDFW-R1</t>
  </si>
  <si>
    <t>20130425_RED_WEN-C2_WDFW-R2</t>
  </si>
  <si>
    <t>20130425_RED_WEN-C2_WDFW-R3</t>
  </si>
  <si>
    <t>20130425_RED_WEN-C2_WDFW-R4</t>
  </si>
  <si>
    <t>20130425_RED_WEN-C2_WDFW-R5</t>
  </si>
  <si>
    <t>20130425_RED_WEN-C2_WDFW-R6</t>
  </si>
  <si>
    <t>20130426_RED_WEN-N1_WDFW-R1</t>
  </si>
  <si>
    <t>20130426_RED_WEN-N1_WDFW-R10</t>
  </si>
  <si>
    <t>20130426_RED_WEN-N1_WDFW-R2</t>
  </si>
  <si>
    <t>20130426_RED_WEN-N1_WDFW-R3</t>
  </si>
  <si>
    <t>20130426_RED_WEN-N1_WDFW-R6</t>
  </si>
  <si>
    <t>20130426_RED_WEN-N1_WDFW-R8</t>
  </si>
  <si>
    <t>20130426_RED_WEN-N1_WDFW-R9</t>
  </si>
  <si>
    <t>20130426_RED_WEN-N3_WDFW-R1</t>
  </si>
  <si>
    <t>20130426_RED_WEN-N3_WDFW-R10</t>
  </si>
  <si>
    <t>20130426_RED_WEN-N3_WDFW-R11</t>
  </si>
  <si>
    <t>20130426_RED_WEN-N3_WDFW-R12</t>
  </si>
  <si>
    <t>20130426_RED_WEN-N3_WDFW-R13</t>
  </si>
  <si>
    <t>20130426_RED_WEN-N3_WDFW-R14</t>
  </si>
  <si>
    <t>20130426_RED_WEN-N3_WDFW-R15</t>
  </si>
  <si>
    <t>20130426_RED_WEN-N3_WDFW-R16</t>
  </si>
  <si>
    <t>20130426_RED_WEN-N3_WDFW-R17</t>
  </si>
  <si>
    <t>20130426_RED_WEN-N3_WDFW-R18</t>
  </si>
  <si>
    <t>20130426_RED_WEN-N3_WDFW-R19</t>
  </si>
  <si>
    <t>20130426_RED_WEN-N3_WDFW-R2</t>
  </si>
  <si>
    <t>20130426_RED_WEN-N3_WDFW-R20</t>
  </si>
  <si>
    <t>20130426_RED_WEN-N3_WDFW-R21</t>
  </si>
  <si>
    <t>20130426_RED_WEN-N3_WDFW-R22</t>
  </si>
  <si>
    <t>20130426_RED_WEN-N3_WDFW-R23</t>
  </si>
  <si>
    <t>20130426_RED_WEN-N3_WDFW-R24</t>
  </si>
  <si>
    <t>20130426_RED_WEN-N3_WDFW-R25</t>
  </si>
  <si>
    <t>20130426_RED_WEN-N3_WDFW-R26</t>
  </si>
  <si>
    <t>20130426_RED_WEN-N3_WDFW-R27</t>
  </si>
  <si>
    <t>20130426_RED_WEN-N3_WDFW-R28</t>
  </si>
  <si>
    <t>20130426_RED_WEN-N3_WDFW-R29</t>
  </si>
  <si>
    <t>20130426_RED_WEN-N3_WDFW-R3</t>
  </si>
  <si>
    <t>20130426_RED_WEN-N3_WDFW-R30</t>
  </si>
  <si>
    <t>20130426_RED_WEN-N3_WDFW-R31</t>
  </si>
  <si>
    <t>20130426_RED_WEN-N3_WDFW-R32</t>
  </si>
  <si>
    <t>20130426_RED_WEN-N3_WDFW-R4</t>
  </si>
  <si>
    <t>20130426_RED_WEN-N3_WDFW-R5</t>
  </si>
  <si>
    <t>20130426_RED_WEN-N3_WDFW-R6</t>
  </si>
  <si>
    <t>20130426_RED_WEN-N3_WDFW-R7</t>
  </si>
  <si>
    <t>20130426_RED_WEN-N3_WDFW-R8</t>
  </si>
  <si>
    <t>20130426_RED_WEN-N3_WDFW-R9</t>
  </si>
  <si>
    <t>20130426_RED_WEN-N4_WDFW-R1</t>
  </si>
  <si>
    <t>20130426_RED_WEN-N4_WDFW-R2</t>
  </si>
  <si>
    <t>20130426_RED_WEN-N4_WDFW-R3</t>
  </si>
  <si>
    <t>20130426_RED_WEN-N4_WDFW-R4</t>
  </si>
  <si>
    <t>20130426_RED_WEN-N4_WDFW-R5</t>
  </si>
  <si>
    <t>20130426_RED_WEN-N4_WDFW-R6</t>
  </si>
  <si>
    <t>20130426_RED_WEN-N4_WDFW-R7</t>
  </si>
  <si>
    <t>20130426_RED_WEN-N4_WDFW-R8</t>
  </si>
  <si>
    <t>20130426_RED_WEN-N4_WDFW-R9</t>
  </si>
  <si>
    <t>20130429_RED_WEN-I1_WDFW-R1</t>
  </si>
  <si>
    <t>20130429_RED_WEN-I1_WDFW-R2</t>
  </si>
  <si>
    <t>20130429_RED_WEN-W2_WDFW-R1</t>
  </si>
  <si>
    <t>20130429_RED_WEN-W2_WDFW-R2</t>
  </si>
  <si>
    <t>20130429_RED_WEN-W2_WDFW-R3</t>
  </si>
  <si>
    <t>20130429_RED_WEN-W2_WDFW-R4</t>
  </si>
  <si>
    <t>20130429_RED_WEN-W2_WDFW-R5</t>
  </si>
  <si>
    <t>20130430_RED_WEN-P1_WDFW-R1</t>
  </si>
  <si>
    <t>20130430_RED_WEN-P1_WDFW-R2</t>
  </si>
  <si>
    <t>20130430_RED_WEN-P1_WDFW-R3</t>
  </si>
  <si>
    <t>20130430_RED_WEN-P1_WDFW-R4</t>
  </si>
  <si>
    <t>20130430_RED_WEN-P3_WDFW-R1</t>
  </si>
  <si>
    <t>20130430_RED_WEN-P3_WDFW-R2</t>
  </si>
  <si>
    <t>20130501_RED_WEN-W10_WDFW-R1</t>
  </si>
  <si>
    <t>20130501_RED_WEN-W10_WDFW-R10</t>
  </si>
  <si>
    <t>20130501_RED_WEN-W10_WDFW-R11</t>
  </si>
  <si>
    <t>20130501_RED_WEN-W10_WDFW-R12</t>
  </si>
  <si>
    <t>20130501_RED_WEN-W10_WDFW-R13</t>
  </si>
  <si>
    <t>20130501_RED_WEN-W10_WDFW-R16</t>
  </si>
  <si>
    <t>20130501_RED_WEN-W10_WDFW-R17</t>
  </si>
  <si>
    <t>20130501_RED_WEN-W10_WDFW-R19</t>
  </si>
  <si>
    <t>20130501_RED_WEN-W10_WDFW-R2</t>
  </si>
  <si>
    <t>20130501_RED_WEN-W10_WDFW-R21</t>
  </si>
  <si>
    <t>20130501_RED_WEN-W10_WDFW-R3</t>
  </si>
  <si>
    <t>20130501_RED_WEN-W10_WDFW-R4</t>
  </si>
  <si>
    <t>20130501_RED_WEN-W10_WDFW-R5</t>
  </si>
  <si>
    <t>20130501_RED_WEN-W10_WDFW-R6</t>
  </si>
  <si>
    <t>20130501_RED_WEN-W10_WDFW-R8</t>
  </si>
  <si>
    <t>20130501_RED_WEN-W10_WDFW-R9</t>
  </si>
  <si>
    <t>20130501_RED_WEN-W9_WDFW-R1</t>
  </si>
  <si>
    <t>20130501_RED_WEN-W9_WDFW-R10</t>
  </si>
  <si>
    <t>20130501_RED_WEN-W9_WDFW-R11</t>
  </si>
  <si>
    <t>20130501_RED_WEN-W9_WDFW-R12</t>
  </si>
  <si>
    <t>20130501_RED_WEN-W9_WDFW-R13</t>
  </si>
  <si>
    <t>20130501_RED_WEN-W9_WDFW-R14</t>
  </si>
  <si>
    <t>20130501_RED_WEN-W9_WDFW-R15</t>
  </si>
  <si>
    <t>20130501_RED_WEN-W9_WDFW-R4</t>
  </si>
  <si>
    <t>20130501_RED_WEN-W9_WDFW-R5</t>
  </si>
  <si>
    <t>20130501_RED_WEN-W9_WDFW-R6</t>
  </si>
  <si>
    <t>20130501_RED_WEN-W9_WDFW-R7</t>
  </si>
  <si>
    <t>20130501_RED_WEN-W9_WDFW-R9</t>
  </si>
  <si>
    <t>20130502_RED_WEN-C1_WDFW-R2</t>
  </si>
  <si>
    <t>20130502_RED_WEN-C1_WDFW-R3</t>
  </si>
  <si>
    <t>D1</t>
  </si>
  <si>
    <t>20130502_RED_WEN-D1_WDFW-R2</t>
  </si>
  <si>
    <t>K1</t>
  </si>
  <si>
    <t>20130502_RED_WEN-K1_WDFW-R1</t>
  </si>
  <si>
    <t>V1</t>
  </si>
  <si>
    <t>20130502_RED_WEN-V1_WDFW-R1</t>
  </si>
  <si>
    <t>20130503_RED_WEN-N1_WDFW-R1</t>
  </si>
  <si>
    <t>20130503_RED_WEN-N1_WDFW-R10</t>
  </si>
  <si>
    <t>20130503_RED_WEN-N1_WDFW-R3</t>
  </si>
  <si>
    <t>20130503_RED_WEN-N1_WDFW-R6</t>
  </si>
  <si>
    <t>20130503_RED_WEN-N1_WDFW-R7</t>
  </si>
  <si>
    <t>20130503_RED_WEN-N1_WDFW-R8</t>
  </si>
  <si>
    <t>20130503_RED_WEN-N1_WDFW-R9</t>
  </si>
  <si>
    <t>20130503_RED_WEN-N3_WDFW-R1</t>
  </si>
  <si>
    <t>20130503_RED_WEN-N3_WDFW-R10</t>
  </si>
  <si>
    <t>20130503_RED_WEN-N3_WDFW-R11</t>
  </si>
  <si>
    <t>20130503_RED_WEN-N3_WDFW-R12</t>
  </si>
  <si>
    <t>20130503_RED_WEN-N3_WDFW-R14</t>
  </si>
  <si>
    <t>20130503_RED_WEN-N3_WDFW-R15</t>
  </si>
  <si>
    <t>20130503_RED_WEN-N3_WDFW-R2</t>
  </si>
  <si>
    <t>20130503_RED_WEN-N3_WDFW-R3</t>
  </si>
  <si>
    <t>20130503_RED_WEN-N3_WDFW-R4</t>
  </si>
  <si>
    <t>20130503_RED_WEN-N3_WDFW-R5</t>
  </si>
  <si>
    <t>20130503_RED_WEN-N3_WDFW-R6</t>
  </si>
  <si>
    <t>20130503_RED_WEN-N3_WDFW-R7</t>
  </si>
  <si>
    <t>20130503_RED_WEN-N3_WDFW-R8</t>
  </si>
  <si>
    <t>20130503_RED_WEN-N3_WDFW-R9</t>
  </si>
  <si>
    <t>20130503_RED_WEN-N4_WDFW-R1</t>
  </si>
  <si>
    <t>20130503_RED_WEN-N4_WDFW-R2</t>
  </si>
  <si>
    <t>20130503_RED_WEN-N4_WDFW-R3</t>
  </si>
  <si>
    <t>20130506_RED_WEN-P4_WDFW-R1</t>
  </si>
  <si>
    <t>20140325_RED_WEN-W9-L_WDFW-R1</t>
  </si>
  <si>
    <t>20140325_RED_WEN-W9-L_WDFW-R2</t>
  </si>
  <si>
    <t>20140326_RED_WEN-W10-R_WDFW-R1</t>
  </si>
  <si>
    <t>20140326_RED_WEN-W10-R_WDFW-R2</t>
  </si>
  <si>
    <t>20140331_RED_WEN-W6-R_WDFW-R1</t>
  </si>
  <si>
    <t>20140331_RED_WEN-W6-R_WDFW-R2</t>
  </si>
  <si>
    <t>20140401_RED_WEN-W9-L_WDFW-R1</t>
  </si>
  <si>
    <t>20140401_RED_WEN-W9-L_WDFW-R2</t>
  </si>
  <si>
    <t>20140401_RED_WEN-W9-L_WDFW-R3</t>
  </si>
  <si>
    <t>20140401_RED_WEN-W9-R_WDFW-R1</t>
  </si>
  <si>
    <t>20140401_RED_WEN-W9-R_WDFW-R2</t>
  </si>
  <si>
    <t>20140401_RED_WEN-W9-R_WDFW-R3</t>
  </si>
  <si>
    <t>20140402_RED_WEN-C1_WDFW-R1</t>
  </si>
  <si>
    <t>20140407_RED_WEN-W6-R_WDFW-R1</t>
  </si>
  <si>
    <t>20140407_RED_WEN-W6-R_WDFW-R2</t>
  </si>
  <si>
    <t>20140407_RED_WEN-W6-R_WDFW-R3</t>
  </si>
  <si>
    <t>20140408_RED_WEN-W9-L_WDFW-R1</t>
  </si>
  <si>
    <t>20140408_RED_WEN-W9-L_WDFW-R2</t>
  </si>
  <si>
    <t>20140408_RED_WEN-W9-R_WDFW-R1</t>
  </si>
  <si>
    <t>20140408_RED_WEN-W9-R_WDFW-R2</t>
  </si>
  <si>
    <t>20140408_RED_WEN-W9-R_WDFW-R3</t>
  </si>
  <si>
    <t>20140408_RED_WEN-W9-R_WDFW-R4</t>
  </si>
  <si>
    <t>20140414_RED_WEN-W6-L_WDFW-R1</t>
  </si>
  <si>
    <t>20140414_RED_WEN-W6-R_WDFW-R1</t>
  </si>
  <si>
    <t>20140414_RED_WEN-W6-R_WDFW-R2</t>
  </si>
  <si>
    <t>20140414_RED_WEN-W6-R_WDFW-R3</t>
  </si>
  <si>
    <t>20140415_RED_WEN-W9-L_WDFW-R1</t>
  </si>
  <si>
    <t>20140415_RED_WEN-W9-L_WDFW-R2</t>
  </si>
  <si>
    <t>20140415_RED_WEN-W9-L_WDFW-R3</t>
  </si>
  <si>
    <t>20140415_RED_WEN-W9-L_WDFW-R4</t>
  </si>
  <si>
    <t>20140415_RED_WEN-W9-L_WDFW-R5</t>
  </si>
  <si>
    <t>20140415_RED_WEN-W9-R_WDFW-R1</t>
  </si>
  <si>
    <t>20140415_RED_WEN-W9-R_WDFW-R2</t>
  </si>
  <si>
    <t>20140415_RED_WEN-W9-R_WDFW-R3</t>
  </si>
  <si>
    <t>20140416_RED_WEN-W10-R_WDFW-R1</t>
  </si>
  <si>
    <t>20140416_RED_WEN-W10-R_WDFW-R2</t>
  </si>
  <si>
    <t>20140422_RED_WEN-W10-L_WDFW-R1</t>
  </si>
  <si>
    <t>20140422_RED_WEN-W10-R_WDFW-R1</t>
  </si>
  <si>
    <t>20140423_RED_WEN-W10-L_WDFW-R1</t>
  </si>
  <si>
    <t>20140423_RED_WEN-W9-L_WDFW-R1</t>
  </si>
  <si>
    <t>20140423_RED_WEN-W9-L_WDFW-R2</t>
  </si>
  <si>
    <t>20140423_RED_WEN-W9-L_WDFW-R3</t>
  </si>
  <si>
    <t>20140423_RED_WEN-W9-L_WDFW-R4</t>
  </si>
  <si>
    <t>20140423_RED_WEN-W9-L_WDFW-R5</t>
  </si>
  <si>
    <t>20140423_RED_WEN-W9-L_WDFW-R6</t>
  </si>
  <si>
    <t>20140423_RED_WEN-W9-L_WDFW-R7</t>
  </si>
  <si>
    <t>20140423_RED_WEN-W9-L_WDFW-R8</t>
  </si>
  <si>
    <t>20140423_RED_WEN-W9-R_WDFW-R1</t>
  </si>
  <si>
    <t>20140423_RED_WEN-W9-R_WDFW-R2</t>
  </si>
  <si>
    <t>20140424_RED_WEN-W2-L_WDFW-R1</t>
  </si>
  <si>
    <t>20140424_RED_WEN-W2-L_WDFW-R2</t>
  </si>
  <si>
    <t>20140424_RED_WEN-W2-L_WDFW-R3</t>
  </si>
  <si>
    <t>20140424_RED_WEN-W6-L_WDFW-R1</t>
  </si>
  <si>
    <t>20140424_RED_WEN-W6-L_WDFW-R2</t>
  </si>
  <si>
    <t>20140424_RED_WEN-W6-R_WDFW-R2</t>
  </si>
  <si>
    <t>20140424_RED_WEN-W6-R_WDFW-R3</t>
  </si>
  <si>
    <t>20140428_RED_WEN-W6-R_WDFW-R1</t>
  </si>
  <si>
    <t>20140428_RED_WEN-W6-R_WDFW-R2</t>
  </si>
  <si>
    <t>20140428_RED_WEN-W6-R_WDFW-R3</t>
  </si>
  <si>
    <t>20140428_RED_WEN-W6-R_WDFW-R4</t>
  </si>
  <si>
    <t>20140428_RED_WEN-W6-R_WDFW-R5</t>
  </si>
  <si>
    <t>20140430_RED_WEN-W10-R_WDFW-R1</t>
  </si>
  <si>
    <t>20140430_RED_WEN-W10-R_WDFW-R2</t>
  </si>
  <si>
    <t>20140430_RED_WEN-W10-R_WDFW-R3</t>
  </si>
  <si>
    <t>20140501_RED_WEN-W9-L_WDFW-R2</t>
  </si>
  <si>
    <t>20140501_RED_WEN-W9-R_WDFW-R2</t>
  </si>
  <si>
    <t>20140506_RED_WEN-W9-R_WDFW-R1</t>
  </si>
  <si>
    <t>20140506_RED_WEN-W9-R_WDFW-R2</t>
  </si>
  <si>
    <t>20140507_RED_WEN-W10-L_WDFW-R2</t>
  </si>
  <si>
    <t>20140507_RED_WEN-W10-L_WDFW-R3</t>
  </si>
  <si>
    <t>20140507_RED_WEN-W10-R_WDFW-R1</t>
  </si>
  <si>
    <t>20140508_RED_WEN-W6-R_WDFW-R1</t>
  </si>
  <si>
    <t>20140512_RED_WEN-W2-L_WDFW-R1</t>
  </si>
  <si>
    <t>20140512_RED_WEN-W6-R_WDFW-R1</t>
  </si>
  <si>
    <t>20140512_RED_WEN-W6-R_WDFW-R2</t>
  </si>
  <si>
    <t>20140512_RED_WEN-W6-R_WDFW-R4</t>
  </si>
  <si>
    <t>20140513_RED_WEN-W9-R_WDFW-R2</t>
  </si>
  <si>
    <t>20150305_RED-S_WEN-W9-R_WDFW-R1</t>
  </si>
  <si>
    <t>20150306_RED-S_WEN-W9-R_WDFW-R1</t>
  </si>
  <si>
    <t>20150310_RED-S_WEN-W8-R_WDFW-R1</t>
  </si>
  <si>
    <t>20150311_RED-S_WEN-W6-R_WDFW-R1</t>
  </si>
  <si>
    <t>20150311_RED-S_WEN-W6-R_WDFW-R2</t>
  </si>
  <si>
    <t>20150311_RED-S_WEN-W6-R_WDFW-R3</t>
  </si>
  <si>
    <t>20150311_RED-S_WEN-W6-R_WDFW-R4</t>
  </si>
  <si>
    <t>20150311_RED-S_WEN-W6-R_WDFW-R5</t>
  </si>
  <si>
    <t>20150311_RED-S_WEN-W6-R_WDFW-R6</t>
  </si>
  <si>
    <t>20150312_RED-S_WEN-W10-L_WDFW-R1</t>
  </si>
  <si>
    <t>20150312_RED-S_WEN-W10-R_WDFW-R1</t>
  </si>
  <si>
    <t>20150312_RED-S_WEN-W10-R_WDFW-R2</t>
  </si>
  <si>
    <t>20150312_RED-S_WEN-W10-R_WDFW-R3</t>
  </si>
  <si>
    <t>20150317_RED-S_WEN-W8-R_WDFW-R1</t>
  </si>
  <si>
    <t>20150319_RED-S_WEN-W10-L_WDFW-R3</t>
  </si>
  <si>
    <t>20150319_RED-S_WEN-W10-R_WDFW-R1</t>
  </si>
  <si>
    <t>20150323_RED-S_WEN-W9-R_WDFW-R5</t>
  </si>
  <si>
    <t>20150325_RED-S_WEN-W2-L_WDFW-R1</t>
  </si>
  <si>
    <t>20150325_RED-S_WEN-W6-L_WDFW-R1</t>
  </si>
  <si>
    <t>20150325_RED-S_WEN-W6-L_WDFW-R2</t>
  </si>
  <si>
    <t>20150325_RED-S_WEN-W6-R_WDFW-R1</t>
  </si>
  <si>
    <t>20150325_RED-S_WEN-W6-R_WDFW-R2</t>
  </si>
  <si>
    <t>20150325_RED-S_WEN-W6-R_WDFW-R3</t>
  </si>
  <si>
    <t>20150325_RED-S_WEN-W6-R_WDFW-R4</t>
  </si>
  <si>
    <t>20150325_RED-S_WEN-W6-R_WDFW-R5</t>
  </si>
  <si>
    <t>20150326_RED-S_WEN-W10-R_WDFW-R2</t>
  </si>
  <si>
    <t>20150330_RED-S_WEN-W9-R_WDFW-R4</t>
  </si>
  <si>
    <t>20150401_RED-S_WEN-W6-R_WDFW-R1</t>
  </si>
  <si>
    <t>20150401_RED-S_WEN-W6-R_WDFW-R2</t>
  </si>
  <si>
    <t>20150401_RED-S_WEN-W6-R_WDFW-R3</t>
  </si>
  <si>
    <t>20150401_RED-S_WEN-W6-R_WDFW-R4</t>
  </si>
  <si>
    <t>20150401_RED-S_WEN-W6-R_WDFW-R5</t>
  </si>
  <si>
    <t>20150401_RED-S_WEN-W6-R_WDFW-R6</t>
  </si>
  <si>
    <t>20150401_RED-S_WEN-W6-R_WDFW-R7</t>
  </si>
  <si>
    <t>20150402_RED-S_WEN-W10-R_WDFW-R1</t>
  </si>
  <si>
    <t>20150402_RED-S_WEN-W10-R_WDFW-R2</t>
  </si>
  <si>
    <t>20150402_RED-S_WEN-W10-R_WDFW-R3</t>
  </si>
  <si>
    <t>20150406_RED-S_WEN-W9-R_WDFW-R10</t>
  </si>
  <si>
    <t>20150406_RED-S_WEN-W9-R_WDFW-R6</t>
  </si>
  <si>
    <t>20150406_RED-S_WEN-W9-R_WDFW-R8</t>
  </si>
  <si>
    <t>20150406_RED-S_WEN-W9-R_WDFW-R9</t>
  </si>
  <si>
    <t>20150407_RED-S_WEN-W8-L_WDFW-R1</t>
  </si>
  <si>
    <t>20150408_RED-S_WEN-W6-L_WDFW-R1</t>
  </si>
  <si>
    <t>20150408_RED-S_WEN-W6-L_WDFW-R2</t>
  </si>
  <si>
    <t>20150408_RED-S_WEN-W6-R_WDFW-R1</t>
  </si>
  <si>
    <t>20150408_RED-S_WEN-W6-R_WDFW-R2</t>
  </si>
  <si>
    <t>20150408_RED-S_WEN-W6-R_WDFW-R3</t>
  </si>
  <si>
    <t>20150408_RED-S_WEN-W6-R_WDFW-R4</t>
  </si>
  <si>
    <t>20150408_RED-S_WEN-W6-R_WDFW-R5</t>
  </si>
  <si>
    <t>20150408_RED-S_WEN-W6-R_WDFW-R7</t>
  </si>
  <si>
    <t>20150408_RED-S_WEN-W6-R_WDFW-R8</t>
  </si>
  <si>
    <t>20150408_RED-S_WEN-W6-R_WDFW-R9</t>
  </si>
  <si>
    <t>20150409_RED-S_WEN-W10-R_WDFW-R1</t>
  </si>
  <si>
    <t>20150409_RED-S_WEN-W10-R_WDFW-R2</t>
  </si>
  <si>
    <t>20150409_RED-S_WEN-W10-R_WDFW-R3</t>
  </si>
  <si>
    <t>20150409_RED-S_WEN-W10-R_WDFW-R4</t>
  </si>
  <si>
    <t>20150409_RED-S_WEN-W10-R_WDFW-R5</t>
  </si>
  <si>
    <t>20150409_RED-S_WEN-W10-R_WDFW-R6</t>
  </si>
  <si>
    <t>20150409_RED-S_WEN-W10-R_WDFW-R7</t>
  </si>
  <si>
    <t>20150413_RED-S_WEN-W9-L_WDFW-R1</t>
  </si>
  <si>
    <t>20150413_RED-S_WEN-W9-R_WDFW-R1</t>
  </si>
  <si>
    <t>20150413_RED-S_WEN-W9-R_WDFW-R2</t>
  </si>
  <si>
    <t>20150413_RED-S_WEN-W9-R_WDFW-R4</t>
  </si>
  <si>
    <t>20150413_RED-S_WEN-W9-R_WDFW-R5</t>
  </si>
  <si>
    <t>20150413_RED-S_WEN-W9-R_WDFW-R6</t>
  </si>
  <si>
    <t>20150413_RED-S_WEN-W9-R_WDFW-R8</t>
  </si>
  <si>
    <t>20150413_RED-S_WEN-W9-R_WDFW-R9</t>
  </si>
  <si>
    <t>20150414_RED-S_WEN-W6-L_WDFW-R1</t>
  </si>
  <si>
    <t>20150414_RED-S_WEN-W6-L_WDFW-R2</t>
  </si>
  <si>
    <t>20150414_RED-S_WEN-W6-R_WDFW-R2</t>
  </si>
  <si>
    <t>20150414_RED-S_WEN-W6-R_WDFW-R3</t>
  </si>
  <si>
    <t>20150414_RED-S_WEN-W6-R_WDFW-R4</t>
  </si>
  <si>
    <t>20150414_RED-S_WEN-W6-R_WDFW-R5</t>
  </si>
  <si>
    <t>20150414_RED-S_WEN-W8-L_WDFW-R1</t>
  </si>
  <si>
    <t>20150416_RED-S_WEN-W10-L_WDFW-R1</t>
  </si>
  <si>
    <t>20150416_RED-S_WEN-W10-L_WDFW-R2</t>
  </si>
  <si>
    <t>20150416_RED-S_WEN-W10-L_WDFW-R4</t>
  </si>
  <si>
    <t>20150416_RED-S_WEN-W10-L_WDFW-R5</t>
  </si>
  <si>
    <t>20150416_RED-S_WEN-W10-R_WDFW-R1</t>
  </si>
  <si>
    <t>20150416_RED-S_WEN-W10-R_WDFW-R2</t>
  </si>
  <si>
    <t>20150416_RED-S_WEN-W10-R_WDFW-R3</t>
  </si>
  <si>
    <t>20150416_RED-S_WEN-W10-R_WDFW-R4</t>
  </si>
  <si>
    <t>20150420_RED-S_WEN-W9-L_WDFW-R1</t>
  </si>
  <si>
    <t>20150420_RED-S_WEN-W9-R_WDFW-R2</t>
  </si>
  <si>
    <t>20150420_RED-S_WEN-W9-R_WDFW-R5</t>
  </si>
  <si>
    <t>20150420_RED-S_WEN-W9-R_WDFW-R6</t>
  </si>
  <si>
    <t>20150420_RED-S_WEN-W9-R_WDFW-R7</t>
  </si>
  <si>
    <t>20150420_RED-S_WEN-W9-R_WDFW-R8</t>
  </si>
  <si>
    <t>20150421_RED-S_WEN-C1_WDFW-R1</t>
  </si>
  <si>
    <t>20150421_RED-S_WEN-W8-R_WDFW-R1</t>
  </si>
  <si>
    <t>20150422_RED-S_WEN-W6-R_WDFW-R3</t>
  </si>
  <si>
    <t>20150422_RED-S_WEN-W6-R_WDFW-R4</t>
  </si>
  <si>
    <t>20150422_RED-S_WEN-W6-R_WDFW-R5</t>
  </si>
  <si>
    <t>20150422_RED-S_WEN-W6-R_WDFW-R6</t>
  </si>
  <si>
    <t>20150423_RED-S_WEN-W10-L_WDFW-R15</t>
  </si>
  <si>
    <t>20150423_RED-S_WEN-W10-L_WDFW-R16</t>
  </si>
  <si>
    <t>20150423_RED-S_WEN-W10-L_WDFW-R17</t>
  </si>
  <si>
    <t>20150423_RED-S_WEN-W10-L_WDFW-R4</t>
  </si>
  <si>
    <t>20150423_RED-S_WEN-W10-R_WDFW-R1</t>
  </si>
  <si>
    <t>20150423_RED-S_WEN-W10-R_WDFW-R11</t>
  </si>
  <si>
    <t>20150423_RED-S_WEN-W10-R_WDFW-R12</t>
  </si>
  <si>
    <t>20150423_RED-S_WEN-W10-R_WDFW-R14</t>
  </si>
  <si>
    <t>20150423_RED-S_WEN-W10-R_WDFW-R2</t>
  </si>
  <si>
    <t>20150423_RED-S_WEN-W10-R_WDFW-R3</t>
  </si>
  <si>
    <t>20150423_RED-S_WEN-W10-R_WDFW-R4</t>
  </si>
  <si>
    <t>20150423_RED-S_WEN-W10-R_WDFW-R5</t>
  </si>
  <si>
    <t>20150423_RED-S_WEN-W10-R_WDFW-R7</t>
  </si>
  <si>
    <t>20150423_RED-S_WEN-W10-R_WDFW-R9</t>
  </si>
  <si>
    <t>20150427_RED-S_WEN-W9-L_WDFW-R1</t>
  </si>
  <si>
    <t>20150427_RED-S_WEN-W9-L_WDFW-R2</t>
  </si>
  <si>
    <t>20150427_RED-S_WEN-W9-L_WDFW-R3</t>
  </si>
  <si>
    <t>20150427_RED-S_WEN-W9-L_WDFW-R5</t>
  </si>
  <si>
    <t>20150427_RED-S_WEN-W9-L_WDFW-R6</t>
  </si>
  <si>
    <t>20150429_RED-S_WEN-W6-L_WDFW-R1</t>
  </si>
  <si>
    <t>20150429_RED-S_WEN-W6-L_WDFW-R2</t>
  </si>
  <si>
    <t>20150429_RED-S_WEN-W6-R_WDFW-R1</t>
  </si>
  <si>
    <t>20150506_RED-S_WEN-W6-R_WDFW-R1</t>
  </si>
  <si>
    <t>20150506_RED-S_WEN-W6-R_WDFW-R2</t>
  </si>
  <si>
    <t>20160314_RED-S_WEN-W9-R_WDFW-R1</t>
  </si>
  <si>
    <t>20160316_RED-S_WEN-W6-R_WDFW-R1</t>
  </si>
  <si>
    <t>20160317_RED-S_WEN-W10-R_WDFW-R1</t>
  </si>
  <si>
    <t>20160321_RED-S_WEN-W9-R_WDFW-R1</t>
  </si>
  <si>
    <t>20160321_RED-S_WEN-W9-R_WDFW-R2</t>
  </si>
  <si>
    <t>20160321_RED-S_WEN-W9-R_WDFW-R3</t>
  </si>
  <si>
    <t>20160321_RED-S_WEN-W9-R_WDFW-R4</t>
  </si>
  <si>
    <t>20160321_RED-S_WEN-W9-R_WDFW-R5</t>
  </si>
  <si>
    <t>20160324_RED-S_WEN-W10-R_WDFW-R1</t>
  </si>
  <si>
    <t>20160324_RED-S_WEN-W10-R_WDFW-R2</t>
  </si>
  <si>
    <t>20160324_RED-S_WEN-W10-R_WDFW-R3</t>
  </si>
  <si>
    <t>20160328_RED-S_WEN-W9-R_WDFW-R1</t>
  </si>
  <si>
    <t>20160328_RED-S_WEN-W9-R_WDFW-R2</t>
  </si>
  <si>
    <t>20160328_RED-S_WEN-W9-R_WDFW-R3</t>
  </si>
  <si>
    <t>20160329_RED-S_WEN-W8-R_WDFW-R1</t>
  </si>
  <si>
    <t>20160330_RED-S_WEN-W6-R_WDFW-R1</t>
  </si>
  <si>
    <t>20160330_RED-S_WEN-W6-R_WDFW-R2</t>
  </si>
  <si>
    <t>20160330_RED-S_WEN-W6-R_WDFW-R3</t>
  </si>
  <si>
    <t>20160330_RED-S_WEN-W6-R_WDFW-R4</t>
  </si>
  <si>
    <t>20160331_RED-S_WEN-W10-R_WDFW-R1</t>
  </si>
  <si>
    <t>20160331_RED-S_WEN-W10-R_WDFW-R2</t>
  </si>
  <si>
    <t>20160331_RED-S_WEN-W10-R_WDFW-R3</t>
  </si>
  <si>
    <t>20160331_RED-S_WEN-W10-R_WDFW-R4</t>
  </si>
  <si>
    <t>20160331_RED-S_WEN-W10-R_WDFW-R5</t>
  </si>
  <si>
    <t>20160331_RED-S_WEN-W10-R_WDFW-R6</t>
  </si>
  <si>
    <t>20160404_RED-S_WEN-W9-R_WDFW-R1</t>
  </si>
  <si>
    <t>20160406_RED-S_WEN-W6-L_WDFW-R1</t>
  </si>
  <si>
    <t>20160407_RED-S_WEN-W10-L_WDFW-R2</t>
  </si>
  <si>
    <t>20160407_RED-S_WEN-W10-R_WDFW-R1</t>
  </si>
  <si>
    <t>20160407_RED-S_WEN-W10-R_WDFW-R2</t>
  </si>
  <si>
    <t>20160407_RED-S_WEN-W10-R_WDFW-R3</t>
  </si>
  <si>
    <t>20160407_RED-S_WEN-W10-R_WDFW-R4</t>
  </si>
  <si>
    <t>20160407_RED-S_WEN-W10-R_WDFW-R5</t>
  </si>
  <si>
    <t>20160407_RED-S_WEN-W10-R_WDFW-R6</t>
  </si>
  <si>
    <t>20160407_RED-S_WEN-W10-R_WDFW-R7</t>
  </si>
  <si>
    <t>20160407_RED-S_WEN-W10-R_WDFW-R8</t>
  </si>
  <si>
    <t>20160414_RED-S_WEN-W9-L_WDFW-R1</t>
  </si>
  <si>
    <t>20160414_RED-S_WEN-W9-L_WDFW-R2</t>
  </si>
  <si>
    <t>20160414_RED-S_WEN-W9-R_WDFW-R2</t>
  </si>
  <si>
    <t>20160415_RED-S_WEN-W6-R_WDFW-R1</t>
  </si>
  <si>
    <t>20160418_RED-S_WEN-W10-L_WDFW-R10</t>
  </si>
  <si>
    <t>20160418_RED-S_WEN-W10-L_WDFW-R11</t>
  </si>
  <si>
    <t>20160418_RED-S_WEN-W10-L_WDFW-R12</t>
  </si>
  <si>
    <t>20160418_RED-S_WEN-W10-L_WDFW-R13</t>
  </si>
  <si>
    <t>20160418_RED-S_WEN-W10-L_WDFW-R14</t>
  </si>
  <si>
    <t>20160418_RED-S_WEN-W10-L_WDFW-R15</t>
  </si>
  <si>
    <t>20160418_RED-S_WEN-W10-L_WDFW-R16</t>
  </si>
  <si>
    <t>20160418_RED-S_WEN-W10-L_WDFW-R17</t>
  </si>
  <si>
    <t>20160418_RED-S_WEN-W10-L_WDFW-R3</t>
  </si>
  <si>
    <t>20160418_RED-S_WEN-W10-L_WDFW-R4</t>
  </si>
  <si>
    <t>20160418_RED-S_WEN-W10-L_WDFW-R5</t>
  </si>
  <si>
    <t>20160418_RED-S_WEN-W10-L_WDFW-R7</t>
  </si>
  <si>
    <t>20160418_RED-S_WEN-W10-L_WDFW-R8</t>
  </si>
  <si>
    <t>20160418_RED-S_WEN-W10-L_WDFW-R9</t>
  </si>
  <si>
    <t>20160418_RED-S_WEN-W10-R_WDFW-R1</t>
  </si>
  <si>
    <t>20160418_RED-S_WEN-W10-R_WDFW-R10</t>
  </si>
  <si>
    <t>20160418_RED-S_WEN-W10-R_WDFW-R11</t>
  </si>
  <si>
    <t>20160418_RED-S_WEN-W10-R_WDFW-R12</t>
  </si>
  <si>
    <t>20160418_RED-S_WEN-W10-R_WDFW-R13</t>
  </si>
  <si>
    <t>20160418_RED-S_WEN-W10-R_WDFW-R14</t>
  </si>
  <si>
    <t>20160418_RED-S_WEN-W10-R_WDFW-R15</t>
  </si>
  <si>
    <t>20160418_RED-S_WEN-W10-R_WDFW-R2</t>
  </si>
  <si>
    <t>20160418_RED-S_WEN-W10-R_WDFW-R3</t>
  </si>
  <si>
    <t>20160418_RED-S_WEN-W10-R_WDFW-R4</t>
  </si>
  <si>
    <t>20160418_RED-S_WEN-W10-R_WDFW-R5</t>
  </si>
  <si>
    <t>20160418_RED-S_WEN-W10-R_WDFW-R6</t>
  </si>
  <si>
    <t>20160418_RED-S_WEN-W10-R_WDFW-R7</t>
  </si>
  <si>
    <t>20160418_RED-S_WEN-W10-R_WDFW-R8</t>
  </si>
  <si>
    <t>20160418_RED-S_WEN-W10-R_WDFW-R9</t>
  </si>
  <si>
    <t>20160419_RED-S_WEN-W6-R_WDFW-R1</t>
  </si>
  <si>
    <t>20160419_RED-S_WEN-W6-R_WDFW-R2</t>
  </si>
  <si>
    <t>20160419_RED-S_WEN-W9-R_WDFW-R1</t>
  </si>
  <si>
    <t>20160419_RED-S_WEN-W9-R_WDFW-R2</t>
  </si>
  <si>
    <t>20160426_RED-S_WEN-W10-L_WDFW-R1</t>
  </si>
  <si>
    <t>20160426_RED-S_WEN-W10-L_WDFW-R2</t>
  </si>
  <si>
    <t>20160426_RED-S_WEN-W10-L_WDFW-R3</t>
  </si>
  <si>
    <t>20160426_RED-S_WEN-W10-R_WDFW-R1</t>
  </si>
  <si>
    <t>20160426_RED-S_WEN-W10-R_WDFW-R2</t>
  </si>
  <si>
    <t>20160428_RED-S_WEN-W6-R_WDFW-R1</t>
  </si>
  <si>
    <t>20160502_RED-S_WEN-W9-L_WDFW-R1</t>
  </si>
  <si>
    <t>20160510_RED-S_WEN-W10-R_WDFW-R1</t>
  </si>
  <si>
    <t>20160510_RED-S_WEN-W10-R_WDFW-R2</t>
  </si>
  <si>
    <t>20170306_RED-S_WEN-W9-L_WDFW-R1</t>
  </si>
  <si>
    <t>20170306_RED-S_WEN-W9-L_WDFW-R10</t>
  </si>
  <si>
    <t>20170306_RED-S_WEN-W9-L_WDFW-R11</t>
  </si>
  <si>
    <t>20170306_RED-S_WEN-W9-L_WDFW-R12</t>
  </si>
  <si>
    <t>20170306_RED-S_WEN-W9-L_WDFW-R2</t>
  </si>
  <si>
    <t>20170306_RED-S_WEN-W9-L_WDFW-R3</t>
  </si>
  <si>
    <t>20170306_RED-S_WEN-W9-L_WDFW-R4</t>
  </si>
  <si>
    <t>20170306_RED-S_WEN-W9-L_WDFW-R5</t>
  </si>
  <si>
    <t>20170306_RED-S_WEN-W9-L_WDFW-R6</t>
  </si>
  <si>
    <t>20170306_RED-S_WEN-W9-L_WDFW-R7</t>
  </si>
  <si>
    <t>20170306_RED-S_WEN-W9-L_WDFW-R8</t>
  </si>
  <si>
    <t>20170306_RED-S_WEN-W9-L_WDFW-R9</t>
  </si>
  <si>
    <t>20170306_RED-S_WEN-W9-R_WDFW-R1</t>
  </si>
  <si>
    <t>20170306_RED-S_WEN-W9-R_WDFW-R10</t>
  </si>
  <si>
    <t>20170306_RED-S_WEN-W9-R_WDFW-R11</t>
  </si>
  <si>
    <t>20170306_RED-S_WEN-W9-R_WDFW-R12</t>
  </si>
  <si>
    <t>20170306_RED-S_WEN-W9-R_WDFW-R13</t>
  </si>
  <si>
    <t>20170306_RED-S_WEN-W9-R_WDFW-R14</t>
  </si>
  <si>
    <t>20170306_RED-S_WEN-W9-R_WDFW-R15</t>
  </si>
  <si>
    <t>20170306_RED-S_WEN-W9-R_WDFW-R16</t>
  </si>
  <si>
    <t>20170306_RED-S_WEN-W9-R_WDFW-R17</t>
  </si>
  <si>
    <t>20170306_RED-S_WEN-W9-R_WDFW-R18</t>
  </si>
  <si>
    <t>20170306_RED-S_WEN-W9-R_WDFW-R19</t>
  </si>
  <si>
    <t>20170306_RED-S_WEN-W9-R_WDFW-R2</t>
  </si>
  <si>
    <t>20170306_RED-S_WEN-W9-R_WDFW-R20</t>
  </si>
  <si>
    <t>20170306_RED-S_WEN-W9-R_WDFW-R21</t>
  </si>
  <si>
    <t>20170306_RED-S_WEN-W9-R_WDFW-R22</t>
  </si>
  <si>
    <t>20170306_RED-S_WEN-W9-R_WDFW-R24</t>
  </si>
  <si>
    <t>20170306_RED-S_WEN-W9-R_WDFW-R25</t>
  </si>
  <si>
    <t>20170306_RED-S_WEN-W9-R_WDFW-R26</t>
  </si>
  <si>
    <t>20170306_RED-S_WEN-W9-R_WDFW-R3</t>
  </si>
  <si>
    <t>20170306_RED-S_WEN-W9-R_WDFW-R4</t>
  </si>
  <si>
    <t>20170306_RED-S_WEN-W9-R_WDFW-R5</t>
  </si>
  <si>
    <t>20170306_RED-S_WEN-W9-R_WDFW-R6</t>
  </si>
  <si>
    <t>20170306_RED-S_WEN-W9-R_WDFW-R7</t>
  </si>
  <si>
    <t>20170306_RED-S_WEN-W9-R_WDFW-R8</t>
  </si>
  <si>
    <t>20170306_RED-S_WEN-W9-R_WDFW-R9</t>
  </si>
  <si>
    <t>20170307_RED-S_WEN-W10-L_WDFW-R1</t>
  </si>
  <si>
    <t>20170307_RED-S_WEN-W10-L_WDFW-R2</t>
  </si>
  <si>
    <t>20170307_RED-S_WEN-W10-L_WDFW-R3</t>
  </si>
  <si>
    <t>20170307_RED-S_WEN-W10-L_WDFW-R4</t>
  </si>
  <si>
    <t>20170307_RED-S_WEN-W10-L_WDFW-R5</t>
  </si>
  <si>
    <t>20170307_RED-S_WEN-W10-L_WDFW-R6</t>
  </si>
  <si>
    <t>20170307_RED-S_WEN-W10-L_WDFW-R7</t>
  </si>
  <si>
    <t>20170307_RED-S_WEN-W10-R_WDFW-R1</t>
  </si>
  <si>
    <t>20170307_RED-S_WEN-W10-R_WDFW-R10</t>
  </si>
  <si>
    <t>20170307_RED-S_WEN-W10-R_WDFW-R11</t>
  </si>
  <si>
    <t>20170307_RED-S_WEN-W10-R_WDFW-R2</t>
  </si>
  <si>
    <t>20170307_RED-S_WEN-W10-R_WDFW-R26</t>
  </si>
  <si>
    <t>20170307_RED-S_WEN-W10-R_WDFW-R27</t>
  </si>
  <si>
    <t>20170307_RED-S_WEN-W10-R_WDFW-R3</t>
  </si>
  <si>
    <t>20170307_RED-S_WEN-W10-R_WDFW-R4</t>
  </si>
  <si>
    <t>20170307_RED-S_WEN-W10-R_WDFW-R5</t>
  </si>
  <si>
    <t>20170307_RED-S_WEN-W10-R_WDFW-R6</t>
  </si>
  <si>
    <t>20170307_RED-S_WEN-W10-R_WDFW-R7</t>
  </si>
  <si>
    <t>20170307_RED-S_WEN-W10-R_WDFW-R8</t>
  </si>
  <si>
    <t>20170307_RED-S_WEN-W10-R_WDFW-R9</t>
  </si>
  <si>
    <t>20170308_RED-S_WEN-P1_WDFW-R1</t>
  </si>
  <si>
    <t>20170308_RED-S_WEN-W6-R_WDFW-R1</t>
  </si>
  <si>
    <t>20170308_RED-S_WEN-W6-R_WDFW-R2</t>
  </si>
  <si>
    <t>20170308_RED-S_WEN-W6-R_WDFW-R4</t>
  </si>
  <si>
    <t>20170308_RED-S_WEN-W6-R_WDFW-R6</t>
  </si>
  <si>
    <t>20170308_RED-S_WEN-W8-R_WDFW-R1</t>
  </si>
  <si>
    <t>20170308_RED-S_WEN-W8-R_WDFW-R2</t>
  </si>
  <si>
    <t>20170427_RED-P_WEN-W2-L_WDFW-R1</t>
  </si>
  <si>
    <t>20180312_RED_WEN-W9-R_WDFW-R001</t>
  </si>
  <si>
    <t>20180327_RED_WEN-W9-R_WDFW-R002</t>
  </si>
  <si>
    <t>20180327_RED_WEN-W9-R_WDFW-R003</t>
  </si>
  <si>
    <t>20180411_RED_WEN-W6-R_WDFW-R001</t>
  </si>
  <si>
    <t>20180411_RED_WEN-W8_WDFW-R001</t>
  </si>
  <si>
    <t>20180412_RED_WEN-W10-L_WDFW-R001</t>
  </si>
  <si>
    <t>20180412_RED_WEN-W10-R_WDFW-R001</t>
  </si>
  <si>
    <t>20180416_RED_WEN-W10-L_WDFW-R003</t>
  </si>
  <si>
    <t>20180416_RED_WEN-W10-R_WDFW-R002</t>
  </si>
  <si>
    <t>20180416_RED_WEN-W10-R_WDFW-R003</t>
  </si>
  <si>
    <t>20180416_RED_WEN-W10-R_WDFW-R004</t>
  </si>
  <si>
    <t>20180417_RED_WEN-W9-L_WDFW-R001</t>
  </si>
  <si>
    <t>20180417_RED_WEN-W9-L_WDFW-R002</t>
  </si>
  <si>
    <t>20180417_RED_WEN-W9-R_WDFW-R004</t>
  </si>
  <si>
    <t>20180418_RED_WEN-P1_WDFW-R001</t>
  </si>
  <si>
    <t>20180418_RED_WEN-W6-R_WDFW-R002</t>
  </si>
  <si>
    <t>20180419_RED_WEN-W10-L_WDFW-R004</t>
  </si>
  <si>
    <t>20180419_RED_WEN-W10-R_WDFW-R005</t>
  </si>
  <si>
    <t>20180419_RED_WEN-W10-R_WDFW-R006</t>
  </si>
  <si>
    <t>20180419_RED_WEN-W10-R_WDFW-R007</t>
  </si>
  <si>
    <t>20180423_RED_WEN-W10-L_WDFW-R005</t>
  </si>
  <si>
    <t>20180424_RED_WEN-W9-L_WDFW-R004</t>
  </si>
  <si>
    <t>20180426_RED_WEN-W10-L_WDFW-R006</t>
  </si>
  <si>
    <t>20180426_RED_WEN-W10-R_WDFW-R008</t>
  </si>
  <si>
    <t>20180430_RED_WEN-W10-L_WDFW-R007</t>
  </si>
  <si>
    <t>20180503_RED_WEN-W10-L_WDFW-R008</t>
  </si>
  <si>
    <t>20190401_RED_WEN-W10L_WDFW_B001</t>
  </si>
  <si>
    <t>20190403_RED_WEN-W9L_WDFW_B001</t>
  </si>
  <si>
    <t>20190408_RED_WEN-W10L_WDFW_B002</t>
  </si>
  <si>
    <t>20190408_RED_WEN-W10L_WDFW_B003</t>
  </si>
  <si>
    <t>20190408_RED_WEN-W10L_WDFW_B004</t>
  </si>
  <si>
    <t>20190408_RED_WEN-W10L_WDFW_B005</t>
  </si>
  <si>
    <t>20190408_RED_WEN-W10L_WDFW_B006</t>
  </si>
  <si>
    <t>20190408_RED_WEN-W10L_WDFW_B007</t>
  </si>
  <si>
    <t>20190408_RED_WEN-W10R_WDFW_R001</t>
  </si>
  <si>
    <t>20190408_RED_WEN-W10R_WDFW_R002</t>
  </si>
  <si>
    <t>20190408_RED_WEN-W10R_WDFW_R003</t>
  </si>
  <si>
    <t>20190410_RED_WEN-W9R_WDFW_B002</t>
  </si>
  <si>
    <t>20190411_RED_WEN-W6L_WDFW_B001</t>
  </si>
  <si>
    <t>20190411_RED_WEN-W6R_WDFW_B001</t>
  </si>
  <si>
    <t>20190415_RED_WEN-W10L_WDFW_B009</t>
  </si>
  <si>
    <t>20190415_RED_WEN-W10L_WDFW_B010</t>
  </si>
  <si>
    <t>20190415_RED_WEN-W10L_WDFW_B011</t>
  </si>
  <si>
    <t>20190415_RED_WEN-W10R_WDFW_R004</t>
  </si>
  <si>
    <t>20190415_RED_WEN-W10R_WDFW_R005</t>
  </si>
  <si>
    <t>20190416_RED_WEN-P1L_WDFW_B001</t>
  </si>
  <si>
    <t>20190416_RED_WEN-W8R_WDFW_B001</t>
  </si>
  <si>
    <t>20190417_RED_WEN-W9L_WDFW_B002</t>
  </si>
  <si>
    <t>20190417_RED_WEN-W9L_WDFW_B003</t>
  </si>
  <si>
    <t>20190417_RED_WEN-W9L_WDFW_B005</t>
  </si>
  <si>
    <t>20190417_RED_WEN-W9R_WDFW_R003</t>
  </si>
  <si>
    <t>20190417_RED_WEN-W9R_WDFW_R004</t>
  </si>
  <si>
    <t>20190418_RED_WEN-W6L_WDFW_B002</t>
  </si>
  <si>
    <t>20190422_RED_WEN-W10L_WDFW_B012</t>
  </si>
  <si>
    <t>20190422_RED_WEN-W10R_WDFW_R006</t>
  </si>
  <si>
    <t>20190422_RED_WEN-W10R_WDFW_R007</t>
  </si>
  <si>
    <t>20190423_RED_WEN-W9R_WDFW_R005</t>
  </si>
  <si>
    <t>20190423_RED_WEN-W9R_WDFW_R006</t>
  </si>
  <si>
    <t>20190429_RED_WEN-W10R_WDFW_R008</t>
  </si>
  <si>
    <t>20190429_RED_WEN-W10R_WDFW_R009</t>
  </si>
  <si>
    <t>20190429_RED_WEN-W10R_WDFW_R010</t>
  </si>
  <si>
    <t>20190501_RED_WEN-W9L_WDFW_B006</t>
  </si>
  <si>
    <t>20190501_RED_WEN-W9R_WDFW_R007</t>
  </si>
  <si>
    <t>20190501_RED_WEN-W9R_WDFW_R008</t>
  </si>
  <si>
    <t>20190501_RED_WEN-W9R_WDFW_R009</t>
  </si>
  <si>
    <t>20190501_RED_WEN-W9R_WDFW_R010</t>
  </si>
  <si>
    <t>20190502_RED_WEN-W6R_WDFW_R002</t>
  </si>
  <si>
    <t>20190506_RED_WEN-W10R_WDFW_R011</t>
  </si>
  <si>
    <t>20210301_RED_WEN-W10L_WDFW-R001</t>
  </si>
  <si>
    <t>20210301_RED_WEN-W10L_WDFW-R002</t>
  </si>
  <si>
    <t>20210304_RED_WEN-W9R_WDFW-R001</t>
  </si>
  <si>
    <t>20210304_RED_WEN-W9R_WDFW-R002</t>
  </si>
  <si>
    <t>20210304_RED_WEN-W9R_WDFW-R003</t>
  </si>
  <si>
    <t>20210304_RED_WEN-W9R_WDFW-R004</t>
  </si>
  <si>
    <t>20210304_RED_WEN-W9R_WDFW-R005</t>
  </si>
  <si>
    <t>20210304_RED_WEN-W9R_WDFW-R006</t>
  </si>
  <si>
    <t>20210304_RED_WEN-W9R_WDFW-R009</t>
  </si>
  <si>
    <t>20210304_RED_WEN-W9R_WDFW-R010</t>
  </si>
  <si>
    <t>20210308_RED_WEN-W10L_WDFW-R003</t>
  </si>
  <si>
    <t>20210308_RED_WEN-W10R_WDFW-R002</t>
  </si>
  <si>
    <t>20210311_RED_WEN-W9R_WDFW-R011</t>
  </si>
  <si>
    <t>20210311_RED_WEN-W9R_WDFW-R012</t>
  </si>
  <si>
    <t>20210315_RED_WEN-W10R_WDFW-R001</t>
  </si>
  <si>
    <t>20210315_RED_WEN-W10R_WDFW-R003</t>
  </si>
  <si>
    <t>20210315_RED_WEN-W10R_WDFW-R004</t>
  </si>
  <si>
    <t>20210318_RED_WEN-W9L_WDFW-R001</t>
  </si>
  <si>
    <t>20210322_RED_WEN-W10L_WDFW-R004</t>
  </si>
  <si>
    <t>20210322_RED_WEN-W10L_WDFW-R005</t>
  </si>
  <si>
    <t>20210322_RED_WEN-W10L_WDFW-R006</t>
  </si>
  <si>
    <t>20210323_RED_WEN-C1_WDFW-R001</t>
  </si>
  <si>
    <t>20210329_RED_WEN-W10L_WDFW-R007</t>
  </si>
  <si>
    <t>20210329_RED_WEN-W10L_WDFW-R008</t>
  </si>
  <si>
    <t>20210329_RED_WEN-W10R_WDFW-R005</t>
  </si>
  <si>
    <t>20210405_RED_WEN-W10L_WDFW-R009</t>
  </si>
  <si>
    <t>20210405_RED_WEN-W10L_WDFW-R010</t>
  </si>
  <si>
    <t>20210405_RED_WEN-W10L_WDFW-R011</t>
  </si>
  <si>
    <t>20210405_RED_WEN-W10R_WDFW-R006</t>
  </si>
  <si>
    <t>20210412_RED_WEN-W10L_WDFW-R013</t>
  </si>
  <si>
    <t>20210412_RED_WEN-W10R_WDFW-R008</t>
  </si>
  <si>
    <t>20210412_RED_WEN-W10R_WDFW-R010</t>
  </si>
  <si>
    <t>20210412_RED_WEN-W10R_WDFW-R011</t>
  </si>
  <si>
    <t>20210412_RED_WEN-W10R_WDFW-R012</t>
  </si>
  <si>
    <t>20210415_RED_WEN-W9L_WDFW-R003</t>
  </si>
  <si>
    <t>20210419_RED_WEN-W10L_WDFW-R014</t>
  </si>
  <si>
    <t>20210419_RED_WEN-W10L_WDFW-R018</t>
  </si>
  <si>
    <t>20210419_RED_WEN-W10L_WDFW-R019</t>
  </si>
  <si>
    <t>20210419_RED_WEN-W10L_WDFW-R020</t>
  </si>
  <si>
    <t>20210419_RED_WEN-W10L_WDFW-R021</t>
  </si>
  <si>
    <t>20210422_RED_WEN-W9L_WDFW-R004</t>
  </si>
  <si>
    <t>20210422_RED_WEN-W9R_WDFW-R014</t>
  </si>
  <si>
    <t>20210422_RED_WEN-W9R_WDFW-R015</t>
  </si>
  <si>
    <t>20210426_RED_WEN-W10R_WDFW-R016</t>
  </si>
  <si>
    <t>20210428_RED_WEN-W6R_WDFW-R001</t>
  </si>
  <si>
    <t>20210429_RED_WEN-W9L_WDFW-R008</t>
  </si>
  <si>
    <t>20210429_RED_WEN-W9R_WDFW-R018</t>
  </si>
  <si>
    <t>20210429_RED_WEN-W9R_WDFW-R019</t>
  </si>
  <si>
    <t>20210503_RED_WEN-W10R_WDFW-R017</t>
  </si>
  <si>
    <t>20210503_RED_WEN-W10R_WDFW-R018</t>
  </si>
  <si>
    <t>20210503_RED_WEN-W10R_WDFW-R019</t>
  </si>
  <si>
    <t>20210503_RED_WEN-W10R_WDFW-R021</t>
  </si>
  <si>
    <t>20210503_RED_WEN-W10R_WDFW-R023</t>
  </si>
  <si>
    <t>20210510_RED_WEN-W10R_WDFW-R026</t>
  </si>
  <si>
    <t>20210513_RED_WEN-W9R_WDFW-R027</t>
  </si>
  <si>
    <t>W1,W2,W3</t>
  </si>
  <si>
    <t>W4,W5,W6</t>
  </si>
  <si>
    <t>W8,W7</t>
  </si>
  <si>
    <t>W9,W10</t>
  </si>
  <si>
    <t>C1,C2</t>
  </si>
  <si>
    <t>N2,N3</t>
  </si>
  <si>
    <t>Index/Stream</t>
  </si>
  <si>
    <t>Obs. Eff.</t>
  </si>
  <si>
    <t>W9 - W7</t>
  </si>
  <si>
    <t>W6 - W1</t>
  </si>
  <si>
    <t xml:space="preserve">Index Reach </t>
  </si>
  <si>
    <t>Lower RR bridge to Church Camp</t>
  </si>
  <si>
    <t>Church Camp to White Pine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</si>
</sst>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mm/dd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Border="1"/>
    <xf numFmtId="164" fontId="1" fillId="0" borderId="0" xfId="0" applyNumberFormat="1" applyFont="1"/>
    <xf numFmtId="1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6" borderId="0" xfId="0" applyFill="1"/>
    <xf numFmtId="0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4" fillId="0" borderId="0" xfId="1"/>
    <xf numFmtId="166" fontId="4" fillId="0" borderId="0" xfId="1" applyNumberFormat="1"/>
    <xf numFmtId="0" fontId="6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66" fontId="7" fillId="0" borderId="0" xfId="1" applyNumberFormat="1" applyFont="1"/>
    <xf numFmtId="0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  <xf numFmtId="167" fontId="0" fillId="0" borderId="0" xfId="0" applyNumberFormat="1" applyAlignment="1">
      <alignment horizontal="center" vertical="center"/>
    </xf>
    <xf numFmtId="167" fontId="4" fillId="0" borderId="0" xfId="1" applyNumberFormat="1" applyAlignment="1">
      <alignment horizontal="center" vertical="center"/>
    </xf>
    <xf numFmtId="167" fontId="11" fillId="0" borderId="0" xfId="1" applyNumberFormat="1" applyFont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/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2">
    <cellStyle name="Normal" xfId="0" builtinId="0"/>
    <cellStyle name="Normal 2" xfId="1" xr:uid="{1514E1CD-747D-4DAE-8D2F-865735B23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depth'!$I$4:$R$4</c:f>
              <c:numCache>
                <c:formatCode>General</c:formatCode>
                <c:ptCount val="10"/>
                <c:pt idx="0">
                  <c:v>5303</c:v>
                </c:pt>
                <c:pt idx="1">
                  <c:v>2842</c:v>
                </c:pt>
                <c:pt idx="2">
                  <c:v>3543</c:v>
                </c:pt>
                <c:pt idx="3">
                  <c:v>5094</c:v>
                </c:pt>
                <c:pt idx="4">
                  <c:v>1634</c:v>
                </c:pt>
                <c:pt idx="5">
                  <c:v>2857</c:v>
                </c:pt>
                <c:pt idx="6">
                  <c:v>3103</c:v>
                </c:pt>
                <c:pt idx="7">
                  <c:v>3726</c:v>
                </c:pt>
                <c:pt idx="8">
                  <c:v>4733</c:v>
                </c:pt>
                <c:pt idx="9">
                  <c:v>4835</c:v>
                </c:pt>
              </c:numCache>
            </c:numRef>
          </c:xVal>
          <c:yVal>
            <c:numRef>
              <c:f>'Water depth'!$AE$4:$AN$4</c:f>
              <c:numCache>
                <c:formatCode>0.0</c:formatCode>
                <c:ptCount val="10"/>
                <c:pt idx="0">
                  <c:v>126.69775387161603</c:v>
                </c:pt>
                <c:pt idx="1">
                  <c:v>67.900248256295072</c:v>
                </c:pt>
                <c:pt idx="2">
                  <c:v>84.648339047168704</c:v>
                </c:pt>
                <c:pt idx="3">
                  <c:v>121.7043858612129</c:v>
                </c:pt>
                <c:pt idx="4">
                  <c:v>39.039058990424401</c:v>
                </c:pt>
                <c:pt idx="5">
                  <c:v>68.258623950821601</c:v>
                </c:pt>
                <c:pt idx="6">
                  <c:v>74.135985341056866</c:v>
                </c:pt>
                <c:pt idx="7">
                  <c:v>106.3</c:v>
                </c:pt>
                <c:pt idx="8">
                  <c:v>95.8</c:v>
                </c:pt>
                <c:pt idx="9">
                  <c:v>115.51643220238799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4BED-AE2C-E1A99105417C}"/>
            </c:ext>
          </c:extLst>
        </c:ser>
        <c:ser>
          <c:idx val="1"/>
          <c:order val="1"/>
          <c:tx>
            <c:v>W6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depth'!$I$8:$R$8</c:f>
              <c:numCache>
                <c:formatCode>General</c:formatCode>
                <c:ptCount val="10"/>
                <c:pt idx="0">
                  <c:v>5048</c:v>
                </c:pt>
                <c:pt idx="1">
                  <c:v>2554</c:v>
                </c:pt>
                <c:pt idx="2">
                  <c:v>3000</c:v>
                </c:pt>
                <c:pt idx="3">
                  <c:v>4744</c:v>
                </c:pt>
                <c:pt idx="4">
                  <c:v>1503</c:v>
                </c:pt>
                <c:pt idx="5">
                  <c:v>2657</c:v>
                </c:pt>
                <c:pt idx="6">
                  <c:v>2808</c:v>
                </c:pt>
                <c:pt idx="7">
                  <c:v>3253</c:v>
                </c:pt>
                <c:pt idx="8">
                  <c:v>4063</c:v>
                </c:pt>
                <c:pt idx="9">
                  <c:v>4516</c:v>
                </c:pt>
              </c:numCache>
            </c:numRef>
          </c:xVal>
          <c:yVal>
            <c:numRef>
              <c:f>'Water depth'!$AE$8:$AN$8</c:f>
              <c:numCache>
                <c:formatCode>0.0</c:formatCode>
                <c:ptCount val="10"/>
                <c:pt idx="0">
                  <c:v>163.5287042099508</c:v>
                </c:pt>
                <c:pt idx="1">
                  <c:v>82.736194641880815</c:v>
                </c:pt>
                <c:pt idx="2">
                  <c:v>97.184253690541283</c:v>
                </c:pt>
                <c:pt idx="3">
                  <c:v>153.68069983597593</c:v>
                </c:pt>
                <c:pt idx="4">
                  <c:v>48.689311098961177</c:v>
                </c:pt>
                <c:pt idx="5">
                  <c:v>86.072854018589396</c:v>
                </c:pt>
                <c:pt idx="6">
                  <c:v>90.964461454346633</c:v>
                </c:pt>
                <c:pt idx="7">
                  <c:v>131.30000000000001</c:v>
                </c:pt>
                <c:pt idx="8">
                  <c:v>105.7</c:v>
                </c:pt>
                <c:pt idx="9">
                  <c:v>146.29469655549482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3-4BED-AE2C-E1A99105417C}"/>
            </c:ext>
          </c:extLst>
        </c:ser>
        <c:ser>
          <c:idx val="2"/>
          <c:order val="2"/>
          <c:tx>
            <c:v>W8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depth'!$I$10:$R$10</c:f>
              <c:numCache>
                <c:formatCode>General</c:formatCode>
                <c:ptCount val="10"/>
                <c:pt idx="0">
                  <c:v>3574</c:v>
                </c:pt>
                <c:pt idx="1">
                  <c:v>1838</c:v>
                </c:pt>
                <c:pt idx="2">
                  <c:v>2194</c:v>
                </c:pt>
                <c:pt idx="3">
                  <c:v>3454</c:v>
                </c:pt>
                <c:pt idx="4">
                  <c:v>1048</c:v>
                </c:pt>
                <c:pt idx="5">
                  <c:v>1969</c:v>
                </c:pt>
                <c:pt idx="6">
                  <c:v>2093</c:v>
                </c:pt>
                <c:pt idx="7">
                  <c:v>2330</c:v>
                </c:pt>
                <c:pt idx="8">
                  <c:v>2969</c:v>
                </c:pt>
                <c:pt idx="9">
                  <c:v>3334</c:v>
                </c:pt>
              </c:numCache>
            </c:numRef>
          </c:xVal>
          <c:yVal>
            <c:numRef>
              <c:f>'Water depth'!$AE$10:$AN$10</c:f>
              <c:numCache>
                <c:formatCode>0.0</c:formatCode>
                <c:ptCount val="10"/>
                <c:pt idx="0">
                  <c:v>164.8397056048311</c:v>
                </c:pt>
                <c:pt idx="1">
                  <c:v>84.77207020192489</c:v>
                </c:pt>
                <c:pt idx="2">
                  <c:v>101.19147008869599</c:v>
                </c:pt>
                <c:pt idx="3">
                  <c:v>159.305076429515</c:v>
                </c:pt>
                <c:pt idx="4">
                  <c:v>48.33576146442725</c:v>
                </c:pt>
                <c:pt idx="5">
                  <c:v>90.814040384978298</c:v>
                </c:pt>
                <c:pt idx="6">
                  <c:v>96.533157199471603</c:v>
                </c:pt>
                <c:pt idx="7">
                  <c:v>124.2</c:v>
                </c:pt>
                <c:pt idx="8">
                  <c:v>120.2</c:v>
                </c:pt>
                <c:pt idx="9">
                  <c:v>153.7704472541989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3-4BED-AE2C-E1A99105417C}"/>
            </c:ext>
          </c:extLst>
        </c:ser>
        <c:ser>
          <c:idx val="3"/>
          <c:order val="3"/>
          <c:tx>
            <c:v>W9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depth'!$I$11:$R$11</c:f>
              <c:numCache>
                <c:formatCode>General</c:formatCode>
                <c:ptCount val="10"/>
                <c:pt idx="0">
                  <c:v>3574</c:v>
                </c:pt>
                <c:pt idx="1">
                  <c:v>1838</c:v>
                </c:pt>
                <c:pt idx="2">
                  <c:v>2194</c:v>
                </c:pt>
                <c:pt idx="3">
                  <c:v>3454</c:v>
                </c:pt>
                <c:pt idx="4">
                  <c:v>1048</c:v>
                </c:pt>
                <c:pt idx="5">
                  <c:v>1969</c:v>
                </c:pt>
                <c:pt idx="6">
                  <c:v>2093</c:v>
                </c:pt>
                <c:pt idx="7">
                  <c:v>2330</c:v>
                </c:pt>
                <c:pt idx="8">
                  <c:v>2969</c:v>
                </c:pt>
                <c:pt idx="9">
                  <c:v>3334</c:v>
                </c:pt>
              </c:numCache>
            </c:numRef>
          </c:xVal>
          <c:yVal>
            <c:numRef>
              <c:f>'Water depth'!$AE$11:$AN$11</c:f>
              <c:numCache>
                <c:formatCode>0.0</c:formatCode>
                <c:ptCount val="10"/>
                <c:pt idx="0">
                  <c:v>115.6036233251557</c:v>
                </c:pt>
                <c:pt idx="1">
                  <c:v>59.451443668616719</c:v>
                </c:pt>
                <c:pt idx="2">
                  <c:v>70.966521985280252</c:v>
                </c:pt>
                <c:pt idx="3">
                  <c:v>111.72213625212304</c:v>
                </c:pt>
                <c:pt idx="4">
                  <c:v>33.898320437818455</c:v>
                </c:pt>
                <c:pt idx="5">
                  <c:v>63.688733723344029</c:v>
                </c:pt>
                <c:pt idx="6">
                  <c:v>70.400000000000006</c:v>
                </c:pt>
                <c:pt idx="7">
                  <c:v>86</c:v>
                </c:pt>
                <c:pt idx="8">
                  <c:v>85.4</c:v>
                </c:pt>
                <c:pt idx="9">
                  <c:v>107.84064917909041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3-4BED-AE2C-E1A99105417C}"/>
            </c:ext>
          </c:extLst>
        </c:ser>
        <c:ser>
          <c:idx val="4"/>
          <c:order val="4"/>
          <c:tx>
            <c:v>W10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depth'!$I$12:$R$12</c:f>
              <c:numCache>
                <c:formatCode>General</c:formatCode>
                <c:ptCount val="10"/>
                <c:pt idx="0">
                  <c:v>2538</c:v>
                </c:pt>
                <c:pt idx="1">
                  <c:v>1355</c:v>
                </c:pt>
                <c:pt idx="2">
                  <c:v>1651</c:v>
                </c:pt>
                <c:pt idx="3">
                  <c:v>2610</c:v>
                </c:pt>
                <c:pt idx="4">
                  <c:v>824</c:v>
                </c:pt>
                <c:pt idx="5">
                  <c:v>1536</c:v>
                </c:pt>
                <c:pt idx="6">
                  <c:v>1586</c:v>
                </c:pt>
                <c:pt idx="7">
                  <c:v>1846</c:v>
                </c:pt>
                <c:pt idx="8">
                  <c:v>2305</c:v>
                </c:pt>
                <c:pt idx="9">
                  <c:v>2500</c:v>
                </c:pt>
              </c:numCache>
            </c:numRef>
          </c:xVal>
          <c:yVal>
            <c:numRef>
              <c:f>'Water depth'!$AE$12:$AN$12</c:f>
              <c:numCache>
                <c:formatCode>0.0</c:formatCode>
                <c:ptCount val="10"/>
                <c:pt idx="0">
                  <c:v>136.0353843472198</c:v>
                </c:pt>
                <c:pt idx="1">
                  <c:v>72.627244204287962</c:v>
                </c:pt>
                <c:pt idx="2">
                  <c:v>88.492679100575216</c:v>
                </c:pt>
                <c:pt idx="3">
                  <c:v>139.89454418685725</c:v>
                </c:pt>
                <c:pt idx="4">
                  <c:v>44.165940386961829</c:v>
                </c:pt>
                <c:pt idx="5">
                  <c:v>80.320725117657304</c:v>
                </c:pt>
                <c:pt idx="6">
                  <c:v>107.5</c:v>
                </c:pt>
                <c:pt idx="7">
                  <c:v>100.4</c:v>
                </c:pt>
                <c:pt idx="8">
                  <c:v>99.6</c:v>
                </c:pt>
                <c:pt idx="9">
                  <c:v>133.99860554296671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3-4BED-AE2C-E1A99105417C}"/>
            </c:ext>
          </c:extLst>
        </c:ser>
        <c:ser>
          <c:idx val="5"/>
          <c:order val="5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'Water depth'!$I$13:$R$13</c:f>
              <c:numCache>
                <c:formatCode>General</c:formatCode>
                <c:ptCount val="10"/>
                <c:pt idx="0">
                  <c:v>420</c:v>
                </c:pt>
                <c:pt idx="1">
                  <c:v>128</c:v>
                </c:pt>
                <c:pt idx="2">
                  <c:v>453</c:v>
                </c:pt>
                <c:pt idx="3">
                  <c:v>388</c:v>
                </c:pt>
                <c:pt idx="4">
                  <c:v>179</c:v>
                </c:pt>
                <c:pt idx="5">
                  <c:v>385</c:v>
                </c:pt>
                <c:pt idx="6">
                  <c:v>182</c:v>
                </c:pt>
                <c:pt idx="7">
                  <c:v>326</c:v>
                </c:pt>
                <c:pt idx="8">
                  <c:v>435</c:v>
                </c:pt>
                <c:pt idx="9">
                  <c:v>392</c:v>
                </c:pt>
              </c:numCache>
            </c:numRef>
          </c:xVal>
          <c:yVal>
            <c:numRef>
              <c:f>'Water depth'!$AE$13:$AN$13</c:f>
              <c:numCache>
                <c:formatCode>0.0</c:formatCode>
                <c:ptCount val="10"/>
                <c:pt idx="0">
                  <c:v>69.613997879109235</c:v>
                </c:pt>
                <c:pt idx="1">
                  <c:v>21.215694591728528</c:v>
                </c:pt>
                <c:pt idx="2">
                  <c:v>75.083669141039238</c:v>
                </c:pt>
                <c:pt idx="3">
                  <c:v>64.310074231177097</c:v>
                </c:pt>
                <c:pt idx="4">
                  <c:v>29.668822905620367</c:v>
                </c:pt>
                <c:pt idx="5">
                  <c:v>63.812831389183458</c:v>
                </c:pt>
                <c:pt idx="6">
                  <c:v>55.3</c:v>
                </c:pt>
                <c:pt idx="7">
                  <c:v>47.7</c:v>
                </c:pt>
                <c:pt idx="8">
                  <c:v>53.3</c:v>
                </c:pt>
                <c:pt idx="9">
                  <c:v>64.973064687168616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73-4BED-AE2C-E1A991054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60432"/>
        <c:axId val="1023438832"/>
      </c:scatterChart>
      <c:valAx>
        <c:axId val="10354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8832"/>
        <c:crosses val="autoZero"/>
        <c:crossBetween val="midCat"/>
      </c:valAx>
      <c:valAx>
        <c:axId val="1023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6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600074</xdr:colOff>
      <xdr:row>1</xdr:row>
      <xdr:rowOff>4761</xdr:rowOff>
    </xdr:from>
    <xdr:to>
      <xdr:col>57</xdr:col>
      <xdr:colOff>171449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D46FE-1E82-4AF1-9F9C-03A20B02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Murdoch" id="{81B7107E-7F8F-48D6-9629-6221CAD7F289}" userId="S::Andrew.Murdoch@dfw.wa.gov::f77ac08c-285a-4dd2-9dfb-6741d3f17f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2-05-23T16:54:52.98" personId="{81B7107E-7F8F-48D6-9629-6221CAD7F289}" id="{EE934A5B-6A9B-4E85-BBB3-A2E444AF485B}">
    <text>P2 = P2, P3, P4 for 2004 -2010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" dT="2020-12-08T19:18:57.13" personId="{81B7107E-7F8F-48D6-9629-6221CAD7F289}" id="{5291A84C-8CCA-43D5-A88F-268EBA07C8C9}">
    <text>wenatchee at monitor</text>
  </threadedComment>
  <threadedComment ref="H8" dT="2020-12-08T19:19:21.51" personId="{81B7107E-7F8F-48D6-9629-6221CAD7F289}" id="{45DEE188-69F5-4BBD-90F5-25A1E13324A1}">
    <text>Wenatchee at Peshastin</text>
  </threadedComment>
  <threadedComment ref="H10" dT="2020-12-08T19:19:42.36" personId="{81B7107E-7F8F-48D6-9629-6221CAD7F289}" id="{86AD410E-0ECE-4ADC-BBE6-C6DF58300D0B}">
    <text>Wenatchee at Plain</text>
  </threadedComment>
  <threadedComment ref="H12" dT="2020-12-08T19:20:10.17" personId="{81B7107E-7F8F-48D6-9629-6221CAD7F289}" id="{4300226A-40FC-43A7-931F-48D07ED434BE}">
    <text>Wenatchee at Plain minus Chiwawa</text>
  </threadedComment>
  <threadedComment ref="H13" dT="2020-12-08T21:59:48.55" personId="{81B7107E-7F8F-48D6-9629-6221CAD7F289}" id="{2A28633F-F642-4370-B260-51B4BD1D9868}">
    <text>Median flow green bridge</text>
  </threadedComment>
  <threadedComment ref="H19" dT="2020-12-08T22:25:55.75" personId="{81B7107E-7F8F-48D6-9629-6221CAD7F289}" id="{598B19A9-841E-4F3A-A6E2-CB15FAAF428A}">
    <text>USGS at Chiwawa</text>
  </threadedComment>
  <threadedComment ref="H21" dT="2020-12-08T22:26:22.78" personId="{81B7107E-7F8F-48D6-9629-6221CAD7F289}" id="{11C799D3-A78E-4430-802C-D463D2148A26}">
    <text>DOE Nason at Mouth medium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2-05-06T21:01:46.92" personId="{81B7107E-7F8F-48D6-9629-6221CAD7F289}" id="{6D0D7D35-AA6E-4646-AFFF-74B1FA0C9C6D}">
    <text>Aged fish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DE8-C0A6-4090-B7FE-CDEF29AFC0D2}">
  <dimension ref="A1:L35"/>
  <sheetViews>
    <sheetView workbookViewId="0">
      <selection activeCell="F15" sqref="F15:L17"/>
    </sheetView>
  </sheetViews>
  <sheetFormatPr defaultRowHeight="14.5" x14ac:dyDescent="0.35"/>
  <cols>
    <col min="1" max="1" width="15.26953125" style="16" customWidth="1"/>
    <col min="2" max="12" width="15" style="15" customWidth="1"/>
  </cols>
  <sheetData>
    <row r="1" spans="1:12" s="16" customFormat="1" x14ac:dyDescent="0.35">
      <c r="A1" s="17" t="s">
        <v>33</v>
      </c>
      <c r="B1" s="18" t="s">
        <v>2</v>
      </c>
      <c r="C1" s="18">
        <v>2013</v>
      </c>
      <c r="D1" s="18">
        <v>2012</v>
      </c>
      <c r="E1" s="18">
        <v>2011</v>
      </c>
      <c r="F1" s="18">
        <v>2010</v>
      </c>
      <c r="G1" s="18">
        <v>2009</v>
      </c>
      <c r="H1" s="18">
        <v>2008</v>
      </c>
      <c r="I1" s="18">
        <v>2007</v>
      </c>
      <c r="J1" s="18">
        <v>2006</v>
      </c>
      <c r="K1" s="18">
        <v>2005</v>
      </c>
      <c r="L1" s="18">
        <v>2004</v>
      </c>
    </row>
    <row r="2" spans="1:12" x14ac:dyDescent="0.35">
      <c r="A2" s="17" t="s">
        <v>9</v>
      </c>
      <c r="B2" s="19" t="s">
        <v>7</v>
      </c>
      <c r="C2" s="88" t="s">
        <v>92</v>
      </c>
      <c r="D2" s="88" t="s">
        <v>92</v>
      </c>
      <c r="E2" s="88" t="s">
        <v>92</v>
      </c>
      <c r="F2" s="88" t="s">
        <v>92</v>
      </c>
      <c r="G2" s="88" t="s">
        <v>92</v>
      </c>
      <c r="H2" s="88" t="s">
        <v>92</v>
      </c>
      <c r="I2" s="88" t="s">
        <v>92</v>
      </c>
      <c r="J2" s="88" t="s">
        <v>92</v>
      </c>
      <c r="K2" s="88" t="s">
        <v>92</v>
      </c>
      <c r="L2" s="88" t="s">
        <v>92</v>
      </c>
    </row>
    <row r="3" spans="1:12" x14ac:dyDescent="0.35">
      <c r="A3" s="17" t="s">
        <v>9</v>
      </c>
      <c r="B3" s="19" t="s">
        <v>8</v>
      </c>
      <c r="C3" s="88" t="s">
        <v>92</v>
      </c>
      <c r="D3" s="88" t="s">
        <v>92</v>
      </c>
      <c r="E3" s="88" t="s">
        <v>92</v>
      </c>
      <c r="F3" s="88" t="s">
        <v>92</v>
      </c>
      <c r="G3" s="88" t="s">
        <v>92</v>
      </c>
      <c r="H3" s="88" t="s">
        <v>92</v>
      </c>
      <c r="I3" s="88" t="s">
        <v>92</v>
      </c>
      <c r="J3" s="88" t="s">
        <v>92</v>
      </c>
      <c r="K3" s="88" t="s">
        <v>92</v>
      </c>
      <c r="L3" s="88" t="s">
        <v>92</v>
      </c>
    </row>
    <row r="4" spans="1:12" x14ac:dyDescent="0.35">
      <c r="A4" s="17" t="s">
        <v>9</v>
      </c>
      <c r="B4" s="19" t="s">
        <v>40</v>
      </c>
      <c r="C4" s="88" t="s">
        <v>92</v>
      </c>
      <c r="D4" s="88" t="s">
        <v>92</v>
      </c>
      <c r="E4" s="88" t="s">
        <v>92</v>
      </c>
      <c r="F4" s="88" t="s">
        <v>92</v>
      </c>
      <c r="G4" s="88" t="s">
        <v>92</v>
      </c>
      <c r="H4" s="88" t="s">
        <v>92</v>
      </c>
      <c r="I4" s="88" t="s">
        <v>92</v>
      </c>
      <c r="J4" s="88" t="s">
        <v>92</v>
      </c>
      <c r="K4" s="88" t="s">
        <v>92</v>
      </c>
      <c r="L4" s="88" t="s">
        <v>92</v>
      </c>
    </row>
    <row r="5" spans="1:12" x14ac:dyDescent="0.35">
      <c r="A5" s="17" t="s">
        <v>9</v>
      </c>
      <c r="B5" s="19" t="s">
        <v>42</v>
      </c>
      <c r="C5" s="88" t="s">
        <v>92</v>
      </c>
      <c r="D5" s="88" t="s">
        <v>92</v>
      </c>
      <c r="E5" s="88" t="s">
        <v>92</v>
      </c>
      <c r="F5" s="88" t="s">
        <v>92</v>
      </c>
      <c r="G5" s="88" t="s">
        <v>92</v>
      </c>
      <c r="H5" s="88" t="s">
        <v>92</v>
      </c>
      <c r="I5" s="88" t="s">
        <v>92</v>
      </c>
      <c r="J5" s="88" t="s">
        <v>92</v>
      </c>
      <c r="K5" s="88" t="s">
        <v>92</v>
      </c>
      <c r="L5" s="88" t="s">
        <v>92</v>
      </c>
    </row>
    <row r="6" spans="1:12" x14ac:dyDescent="0.35">
      <c r="A6" s="17" t="s">
        <v>9</v>
      </c>
      <c r="B6" s="19" t="s">
        <v>44</v>
      </c>
      <c r="C6" s="88" t="s">
        <v>92</v>
      </c>
      <c r="D6" s="88" t="s">
        <v>92</v>
      </c>
      <c r="E6" s="88" t="s">
        <v>92</v>
      </c>
      <c r="F6" s="88" t="s">
        <v>92</v>
      </c>
      <c r="G6" s="88" t="s">
        <v>92</v>
      </c>
      <c r="H6" s="88" t="s">
        <v>92</v>
      </c>
      <c r="I6" s="88" t="s">
        <v>92</v>
      </c>
      <c r="J6" s="88" t="s">
        <v>92</v>
      </c>
      <c r="K6" s="88" t="s">
        <v>92</v>
      </c>
      <c r="L6" s="88" t="s">
        <v>92</v>
      </c>
    </row>
    <row r="7" spans="1:12" x14ac:dyDescent="0.35">
      <c r="A7" s="20" t="s">
        <v>9</v>
      </c>
      <c r="B7" s="21" t="s">
        <v>10</v>
      </c>
      <c r="C7" s="88" t="s">
        <v>92</v>
      </c>
      <c r="D7" s="88" t="s">
        <v>92</v>
      </c>
      <c r="E7" s="88" t="s">
        <v>92</v>
      </c>
      <c r="F7" s="88" t="s">
        <v>92</v>
      </c>
      <c r="G7" s="88" t="s">
        <v>92</v>
      </c>
      <c r="H7" s="88" t="s">
        <v>92</v>
      </c>
      <c r="I7" s="88" t="s">
        <v>92</v>
      </c>
      <c r="J7" s="88" t="s">
        <v>92</v>
      </c>
      <c r="K7" s="88" t="s">
        <v>92</v>
      </c>
      <c r="L7" s="88" t="s">
        <v>92</v>
      </c>
    </row>
    <row r="8" spans="1:12" x14ac:dyDescent="0.35">
      <c r="A8" s="22" t="s">
        <v>9</v>
      </c>
      <c r="B8" s="23" t="s">
        <v>10</v>
      </c>
      <c r="C8" s="88" t="s">
        <v>92</v>
      </c>
      <c r="D8" s="88" t="s">
        <v>92</v>
      </c>
      <c r="E8" s="88" t="s">
        <v>92</v>
      </c>
      <c r="F8" s="88" t="s">
        <v>92</v>
      </c>
      <c r="G8" s="88" t="s">
        <v>92</v>
      </c>
      <c r="H8" s="88" t="s">
        <v>92</v>
      </c>
      <c r="I8" s="88" t="s">
        <v>92</v>
      </c>
      <c r="J8" s="88" t="s">
        <v>92</v>
      </c>
      <c r="K8" s="88" t="s">
        <v>92</v>
      </c>
      <c r="L8" s="88" t="s">
        <v>92</v>
      </c>
    </row>
    <row r="9" spans="1:12" x14ac:dyDescent="0.35">
      <c r="A9" s="17" t="s">
        <v>9</v>
      </c>
      <c r="B9" s="19" t="s">
        <v>50</v>
      </c>
      <c r="C9" s="88" t="s">
        <v>92</v>
      </c>
      <c r="D9" s="88" t="s">
        <v>92</v>
      </c>
      <c r="E9" s="88" t="s">
        <v>92</v>
      </c>
      <c r="F9" s="88" t="s">
        <v>92</v>
      </c>
      <c r="G9" s="88" t="s">
        <v>92</v>
      </c>
      <c r="H9" s="88" t="s">
        <v>92</v>
      </c>
      <c r="I9" s="88" t="s">
        <v>92</v>
      </c>
      <c r="J9" s="88" t="s">
        <v>92</v>
      </c>
      <c r="K9" s="88" t="s">
        <v>92</v>
      </c>
      <c r="L9" s="88" t="s">
        <v>92</v>
      </c>
    </row>
    <row r="10" spans="1:12" x14ac:dyDescent="0.35">
      <c r="A10" s="17" t="s">
        <v>9</v>
      </c>
      <c r="B10" s="19" t="s">
        <v>11</v>
      </c>
      <c r="C10" s="88" t="s">
        <v>92</v>
      </c>
      <c r="D10" s="88" t="s">
        <v>92</v>
      </c>
      <c r="E10" s="88" t="s">
        <v>92</v>
      </c>
      <c r="F10" s="88" t="s">
        <v>92</v>
      </c>
      <c r="G10" s="88" t="s">
        <v>92</v>
      </c>
      <c r="H10" s="88" t="s">
        <v>92</v>
      </c>
      <c r="I10" s="88" t="s">
        <v>92</v>
      </c>
      <c r="J10" s="88" t="s">
        <v>92</v>
      </c>
      <c r="K10" s="88" t="s">
        <v>92</v>
      </c>
      <c r="L10" s="88" t="s">
        <v>92</v>
      </c>
    </row>
    <row r="11" spans="1:12" x14ac:dyDescent="0.35">
      <c r="A11" s="17" t="s">
        <v>9</v>
      </c>
      <c r="B11" s="19" t="s">
        <v>13</v>
      </c>
      <c r="C11" s="88" t="s">
        <v>92</v>
      </c>
      <c r="D11" s="88" t="s">
        <v>92</v>
      </c>
      <c r="E11" s="88" t="s">
        <v>92</v>
      </c>
      <c r="F11" s="88" t="s">
        <v>92</v>
      </c>
      <c r="G11" s="88" t="s">
        <v>92</v>
      </c>
      <c r="H11" s="88" t="s">
        <v>92</v>
      </c>
      <c r="I11" s="88" t="s">
        <v>92</v>
      </c>
      <c r="J11" s="88" t="s">
        <v>92</v>
      </c>
      <c r="K11" s="88" t="s">
        <v>92</v>
      </c>
      <c r="L11" s="88" t="s">
        <v>92</v>
      </c>
    </row>
    <row r="12" spans="1:12" x14ac:dyDescent="0.35">
      <c r="A12" s="17" t="s">
        <v>9</v>
      </c>
      <c r="B12" s="19" t="s">
        <v>13</v>
      </c>
      <c r="C12" s="88" t="s">
        <v>92</v>
      </c>
      <c r="D12" s="23" t="s">
        <v>103</v>
      </c>
      <c r="E12" s="23" t="s">
        <v>103</v>
      </c>
      <c r="F12" s="23" t="s">
        <v>103</v>
      </c>
      <c r="G12" s="88" t="s">
        <v>92</v>
      </c>
      <c r="H12" s="88" t="s">
        <v>92</v>
      </c>
      <c r="I12" s="88" t="s">
        <v>92</v>
      </c>
      <c r="J12" s="88" t="s">
        <v>92</v>
      </c>
      <c r="K12" s="88" t="s">
        <v>92</v>
      </c>
      <c r="L12" s="88" t="s">
        <v>92</v>
      </c>
    </row>
    <row r="13" spans="1:12" x14ac:dyDescent="0.35">
      <c r="A13" s="17" t="s">
        <v>9</v>
      </c>
      <c r="B13" s="19" t="s">
        <v>14</v>
      </c>
      <c r="C13" s="88" t="s">
        <v>92</v>
      </c>
      <c r="D13" s="88" t="s">
        <v>92</v>
      </c>
      <c r="E13" s="23" t="s">
        <v>103</v>
      </c>
      <c r="F13" s="23" t="s">
        <v>103</v>
      </c>
      <c r="G13" s="88" t="s">
        <v>92</v>
      </c>
      <c r="H13" s="88" t="s">
        <v>92</v>
      </c>
      <c r="I13" s="88" t="s">
        <v>92</v>
      </c>
      <c r="J13" s="88" t="s">
        <v>92</v>
      </c>
      <c r="K13" s="88" t="s">
        <v>92</v>
      </c>
      <c r="L13" s="88" t="s">
        <v>92</v>
      </c>
    </row>
    <row r="14" spans="1:12" x14ac:dyDescent="0.35">
      <c r="A14" s="17" t="s">
        <v>16</v>
      </c>
      <c r="B14" s="19" t="s">
        <v>17</v>
      </c>
      <c r="C14" s="19" t="s">
        <v>96</v>
      </c>
      <c r="D14" s="19" t="s">
        <v>96</v>
      </c>
      <c r="E14" s="19" t="s">
        <v>96</v>
      </c>
      <c r="F14" s="19" t="s">
        <v>103</v>
      </c>
      <c r="G14" s="88" t="s">
        <v>92</v>
      </c>
      <c r="H14" s="88" t="s">
        <v>92</v>
      </c>
      <c r="I14" s="88" t="s">
        <v>92</v>
      </c>
      <c r="J14" s="88" t="s">
        <v>92</v>
      </c>
      <c r="K14" s="88" t="s">
        <v>92</v>
      </c>
      <c r="L14" s="88" t="s">
        <v>92</v>
      </c>
    </row>
    <row r="15" spans="1:12" x14ac:dyDescent="0.35">
      <c r="A15" s="17" t="s">
        <v>16</v>
      </c>
      <c r="B15" s="19" t="s">
        <v>18</v>
      </c>
      <c r="C15" s="19" t="s">
        <v>96</v>
      </c>
      <c r="D15" s="19" t="s">
        <v>96</v>
      </c>
      <c r="E15" s="19" t="s">
        <v>96</v>
      </c>
      <c r="F15" s="88" t="s">
        <v>92</v>
      </c>
      <c r="G15" s="88" t="s">
        <v>92</v>
      </c>
      <c r="H15" s="88" t="s">
        <v>92</v>
      </c>
      <c r="I15" s="88" t="s">
        <v>92</v>
      </c>
      <c r="J15" s="88" t="s">
        <v>92</v>
      </c>
      <c r="K15" s="88" t="s">
        <v>92</v>
      </c>
      <c r="L15" s="88" t="s">
        <v>92</v>
      </c>
    </row>
    <row r="16" spans="1:12" x14ac:dyDescent="0.35">
      <c r="A16" s="17" t="s">
        <v>16</v>
      </c>
      <c r="B16" s="19" t="s">
        <v>19</v>
      </c>
      <c r="C16" s="19" t="s">
        <v>96</v>
      </c>
      <c r="D16" s="19" t="s">
        <v>96</v>
      </c>
      <c r="E16" s="19" t="s">
        <v>96</v>
      </c>
      <c r="F16" s="88" t="s">
        <v>92</v>
      </c>
      <c r="G16" s="88" t="s">
        <v>92</v>
      </c>
      <c r="H16" s="88" t="s">
        <v>92</v>
      </c>
      <c r="I16" s="88" t="s">
        <v>92</v>
      </c>
      <c r="J16" s="88" t="s">
        <v>92</v>
      </c>
      <c r="K16" s="88" t="s">
        <v>92</v>
      </c>
      <c r="L16" s="88" t="s">
        <v>92</v>
      </c>
    </row>
    <row r="17" spans="1:12" x14ac:dyDescent="0.35">
      <c r="A17" s="17" t="s">
        <v>16</v>
      </c>
      <c r="B17" s="19" t="s">
        <v>20</v>
      </c>
      <c r="C17" s="19" t="s">
        <v>96</v>
      </c>
      <c r="D17" s="19" t="s">
        <v>96</v>
      </c>
      <c r="E17" s="19" t="s">
        <v>96</v>
      </c>
      <c r="F17" s="88" t="s">
        <v>92</v>
      </c>
      <c r="G17" s="88" t="s">
        <v>92</v>
      </c>
      <c r="H17" s="88" t="s">
        <v>92</v>
      </c>
      <c r="I17" s="88" t="s">
        <v>92</v>
      </c>
      <c r="J17" s="88" t="s">
        <v>92</v>
      </c>
      <c r="K17" s="88" t="s">
        <v>92</v>
      </c>
      <c r="L17" s="88" t="s">
        <v>92</v>
      </c>
    </row>
    <row r="18" spans="1:12" x14ac:dyDescent="0.35">
      <c r="A18" s="17" t="s">
        <v>30</v>
      </c>
      <c r="B18" s="19" t="s">
        <v>31</v>
      </c>
      <c r="C18" s="19" t="s">
        <v>96</v>
      </c>
      <c r="D18" s="19" t="s">
        <v>96</v>
      </c>
      <c r="E18" s="19" t="s">
        <v>103</v>
      </c>
      <c r="F18" s="19" t="s">
        <v>103</v>
      </c>
      <c r="G18" s="88" t="s">
        <v>92</v>
      </c>
      <c r="H18" s="88" t="s">
        <v>92</v>
      </c>
      <c r="I18" s="88" t="s">
        <v>92</v>
      </c>
      <c r="J18" s="88" t="s">
        <v>92</v>
      </c>
      <c r="K18" s="88" t="s">
        <v>92</v>
      </c>
      <c r="L18" s="88" t="s">
        <v>92</v>
      </c>
    </row>
    <row r="19" spans="1:12" x14ac:dyDescent="0.35">
      <c r="A19" s="17" t="s">
        <v>21</v>
      </c>
      <c r="B19" s="19" t="s">
        <v>22</v>
      </c>
      <c r="C19" s="19" t="s">
        <v>96</v>
      </c>
      <c r="D19" s="19" t="s">
        <v>96</v>
      </c>
      <c r="E19" s="19" t="s">
        <v>96</v>
      </c>
      <c r="F19" s="88" t="s">
        <v>92</v>
      </c>
      <c r="G19" s="88" t="s">
        <v>92</v>
      </c>
      <c r="H19" s="88" t="s">
        <v>92</v>
      </c>
      <c r="I19" s="88" t="s">
        <v>92</v>
      </c>
      <c r="J19" s="88" t="s">
        <v>92</v>
      </c>
      <c r="K19" s="88" t="s">
        <v>92</v>
      </c>
      <c r="L19" s="88" t="s">
        <v>92</v>
      </c>
    </row>
    <row r="20" spans="1:12" x14ac:dyDescent="0.35">
      <c r="A20" s="17" t="s">
        <v>21</v>
      </c>
      <c r="B20" s="19" t="s">
        <v>23</v>
      </c>
      <c r="C20" s="19" t="s">
        <v>96</v>
      </c>
      <c r="D20" s="19" t="s">
        <v>96</v>
      </c>
      <c r="E20" s="19" t="s">
        <v>96</v>
      </c>
      <c r="F20" s="88" t="s">
        <v>92</v>
      </c>
      <c r="G20" s="88" t="s">
        <v>92</v>
      </c>
      <c r="H20" s="88" t="s">
        <v>92</v>
      </c>
      <c r="I20" s="88" t="s">
        <v>92</v>
      </c>
      <c r="J20" s="88" t="s">
        <v>92</v>
      </c>
      <c r="K20" s="88" t="s">
        <v>92</v>
      </c>
      <c r="L20" s="88" t="s">
        <v>92</v>
      </c>
    </row>
    <row r="21" spans="1:12" x14ac:dyDescent="0.35">
      <c r="A21" s="17" t="s">
        <v>25</v>
      </c>
      <c r="B21" s="19" t="s">
        <v>26</v>
      </c>
      <c r="C21" s="19" t="s">
        <v>96</v>
      </c>
      <c r="D21" s="19" t="s">
        <v>96</v>
      </c>
      <c r="E21" s="19" t="s">
        <v>96</v>
      </c>
      <c r="F21" s="88" t="s">
        <v>92</v>
      </c>
      <c r="G21" s="88" t="s">
        <v>92</v>
      </c>
      <c r="H21" s="88" t="s">
        <v>92</v>
      </c>
      <c r="I21" s="88" t="s">
        <v>92</v>
      </c>
      <c r="J21" s="88" t="s">
        <v>92</v>
      </c>
      <c r="K21" s="88" t="s">
        <v>92</v>
      </c>
      <c r="L21" s="88" t="s">
        <v>92</v>
      </c>
    </row>
    <row r="22" spans="1:12" x14ac:dyDescent="0.35">
      <c r="A22" s="17" t="s">
        <v>25</v>
      </c>
      <c r="B22" s="19" t="s">
        <v>27</v>
      </c>
      <c r="C22" s="19" t="s">
        <v>96</v>
      </c>
      <c r="D22" s="19" t="s">
        <v>96</v>
      </c>
      <c r="E22" s="19" t="s">
        <v>96</v>
      </c>
      <c r="F22" s="88" t="s">
        <v>92</v>
      </c>
      <c r="G22" s="88" t="s">
        <v>92</v>
      </c>
      <c r="H22" s="88" t="s">
        <v>92</v>
      </c>
      <c r="I22" s="88" t="s">
        <v>92</v>
      </c>
      <c r="J22" s="88" t="s">
        <v>92</v>
      </c>
      <c r="K22" s="88" t="s">
        <v>92</v>
      </c>
      <c r="L22" s="88" t="s">
        <v>92</v>
      </c>
    </row>
    <row r="23" spans="1:12" x14ac:dyDescent="0.35">
      <c r="A23" s="17" t="s">
        <v>25</v>
      </c>
      <c r="B23" s="19" t="s">
        <v>28</v>
      </c>
      <c r="C23" s="19" t="s">
        <v>96</v>
      </c>
      <c r="D23" s="19" t="s">
        <v>96</v>
      </c>
      <c r="E23" s="19" t="s">
        <v>96</v>
      </c>
      <c r="F23" s="19" t="s">
        <v>103</v>
      </c>
      <c r="G23" s="88" t="s">
        <v>92</v>
      </c>
      <c r="H23" s="88" t="s">
        <v>92</v>
      </c>
      <c r="I23" s="88" t="s">
        <v>92</v>
      </c>
      <c r="J23" s="88" t="s">
        <v>92</v>
      </c>
      <c r="K23" s="88" t="s">
        <v>92</v>
      </c>
      <c r="L23" s="88" t="s">
        <v>92</v>
      </c>
    </row>
    <row r="24" spans="1:12" x14ac:dyDescent="0.35">
      <c r="A24" s="17" t="s">
        <v>25</v>
      </c>
      <c r="B24" s="19" t="s">
        <v>29</v>
      </c>
      <c r="C24" s="19" t="s">
        <v>96</v>
      </c>
      <c r="D24" s="19" t="s">
        <v>96</v>
      </c>
      <c r="E24" s="19" t="s">
        <v>96</v>
      </c>
      <c r="F24" s="88" t="s">
        <v>92</v>
      </c>
      <c r="G24" s="88" t="s">
        <v>92</v>
      </c>
      <c r="H24" s="88" t="s">
        <v>92</v>
      </c>
      <c r="I24" s="88" t="s">
        <v>92</v>
      </c>
      <c r="J24" s="88" t="s">
        <v>92</v>
      </c>
      <c r="K24" s="88" t="s">
        <v>92</v>
      </c>
      <c r="L24" s="88" t="s">
        <v>92</v>
      </c>
    </row>
    <row r="25" spans="1:12" x14ac:dyDescent="0.35">
      <c r="A25" s="17" t="s">
        <v>93</v>
      </c>
      <c r="B25" s="19"/>
      <c r="C25" s="19" t="s">
        <v>96</v>
      </c>
      <c r="D25" s="19" t="s">
        <v>96</v>
      </c>
      <c r="E25" s="19" t="s">
        <v>99</v>
      </c>
      <c r="F25" s="19" t="s">
        <v>99</v>
      </c>
      <c r="G25" s="19" t="s">
        <v>99</v>
      </c>
      <c r="H25" s="19" t="s">
        <v>99</v>
      </c>
      <c r="I25" s="19" t="s">
        <v>99</v>
      </c>
      <c r="J25" s="19" t="s">
        <v>99</v>
      </c>
      <c r="K25" s="19" t="s">
        <v>99</v>
      </c>
      <c r="L25" s="19" t="s">
        <v>99</v>
      </c>
    </row>
    <row r="26" spans="1:12" x14ac:dyDescent="0.35">
      <c r="A26" s="17" t="s">
        <v>94</v>
      </c>
      <c r="B26" s="19"/>
      <c r="C26" s="19" t="s">
        <v>96</v>
      </c>
      <c r="D26" s="19" t="s">
        <v>96</v>
      </c>
      <c r="E26" s="19" t="s">
        <v>96</v>
      </c>
      <c r="F26" s="19" t="s">
        <v>99</v>
      </c>
      <c r="G26" s="19" t="s">
        <v>99</v>
      </c>
      <c r="H26" s="19" t="s">
        <v>99</v>
      </c>
      <c r="I26" s="19" t="s">
        <v>99</v>
      </c>
      <c r="J26" s="19" t="s">
        <v>99</v>
      </c>
      <c r="K26" s="19" t="s">
        <v>99</v>
      </c>
      <c r="L26" s="19" t="s">
        <v>99</v>
      </c>
    </row>
    <row r="27" spans="1:12" x14ac:dyDescent="0.35">
      <c r="A27" s="17" t="s">
        <v>95</v>
      </c>
      <c r="B27" s="19" t="s">
        <v>102</v>
      </c>
      <c r="C27" s="19" t="s">
        <v>96</v>
      </c>
      <c r="D27" s="19" t="s">
        <v>96</v>
      </c>
      <c r="E27" s="19" t="s">
        <v>96</v>
      </c>
      <c r="F27" s="19" t="s">
        <v>99</v>
      </c>
      <c r="G27" s="19" t="s">
        <v>99</v>
      </c>
      <c r="H27" s="19" t="s">
        <v>99</v>
      </c>
      <c r="I27" s="19" t="s">
        <v>99</v>
      </c>
      <c r="J27" s="19" t="s">
        <v>99</v>
      </c>
      <c r="K27" s="19" t="s">
        <v>99</v>
      </c>
      <c r="L27" s="19" t="s">
        <v>99</v>
      </c>
    </row>
    <row r="28" spans="1:12" x14ac:dyDescent="0.35">
      <c r="A28" s="17" t="s">
        <v>97</v>
      </c>
      <c r="B28" s="19" t="s">
        <v>101</v>
      </c>
      <c r="C28" s="19" t="s">
        <v>96</v>
      </c>
      <c r="D28" s="19" t="s">
        <v>96</v>
      </c>
      <c r="E28" s="19" t="s">
        <v>96</v>
      </c>
      <c r="F28" s="88" t="s">
        <v>92</v>
      </c>
      <c r="G28" s="88" t="s">
        <v>92</v>
      </c>
      <c r="H28" s="88" t="s">
        <v>92</v>
      </c>
      <c r="I28" s="88" t="s">
        <v>92</v>
      </c>
      <c r="J28" s="88" t="s">
        <v>92</v>
      </c>
      <c r="K28" s="88" t="s">
        <v>92</v>
      </c>
      <c r="L28" s="88" t="s">
        <v>92</v>
      </c>
    </row>
    <row r="29" spans="1:12" x14ac:dyDescent="0.35">
      <c r="A29" s="17" t="s">
        <v>98</v>
      </c>
      <c r="B29" s="19" t="s">
        <v>100</v>
      </c>
      <c r="C29" s="19" t="s">
        <v>96</v>
      </c>
      <c r="D29" s="19" t="s">
        <v>96</v>
      </c>
      <c r="E29" s="88" t="s">
        <v>92</v>
      </c>
      <c r="F29" s="88" t="s">
        <v>92</v>
      </c>
      <c r="G29" s="88" t="s">
        <v>92</v>
      </c>
      <c r="H29" s="88" t="s">
        <v>92</v>
      </c>
      <c r="I29" s="88" t="s">
        <v>92</v>
      </c>
      <c r="J29" s="88" t="s">
        <v>92</v>
      </c>
      <c r="K29" s="88" t="s">
        <v>92</v>
      </c>
      <c r="L29" s="88" t="s">
        <v>92</v>
      </c>
    </row>
    <row r="31" spans="1:12" x14ac:dyDescent="0.35">
      <c r="A31" s="16" t="s">
        <v>104</v>
      </c>
    </row>
    <row r="32" spans="1:12" x14ac:dyDescent="0.35">
      <c r="A32" s="16" t="s">
        <v>105</v>
      </c>
    </row>
    <row r="33" spans="1:1" x14ac:dyDescent="0.35">
      <c r="A33" s="16" t="s">
        <v>106</v>
      </c>
    </row>
    <row r="34" spans="1:1" x14ac:dyDescent="0.35">
      <c r="A34" s="16" t="s">
        <v>107</v>
      </c>
    </row>
    <row r="35" spans="1:1" x14ac:dyDescent="0.35">
      <c r="A35" s="16" t="s">
        <v>115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283E-B443-43EF-AC27-BF5F123E88FB}">
  <dimension ref="A1:Y12"/>
  <sheetViews>
    <sheetView workbookViewId="0">
      <selection activeCell="T5" sqref="T5"/>
    </sheetView>
  </sheetViews>
  <sheetFormatPr defaultColWidth="9.1796875" defaultRowHeight="14.5" x14ac:dyDescent="0.35"/>
  <cols>
    <col min="1" max="1" width="9.1796875" style="34"/>
    <col min="2" max="2" width="27.1796875" style="34" customWidth="1"/>
    <col min="3" max="25" width="9.1796875" style="34"/>
    <col min="26" max="16384" width="9.1796875" style="6"/>
  </cols>
  <sheetData>
    <row r="1" spans="1:25" x14ac:dyDescent="0.35">
      <c r="A1" s="107" t="s">
        <v>124</v>
      </c>
      <c r="B1" s="107"/>
      <c r="C1" s="104" t="s">
        <v>89</v>
      </c>
      <c r="D1" s="104"/>
      <c r="E1" s="104"/>
      <c r="F1" s="104"/>
      <c r="G1" s="104"/>
      <c r="H1" s="104"/>
      <c r="I1" s="104"/>
      <c r="J1" s="104"/>
      <c r="K1" s="104"/>
      <c r="L1" s="105"/>
      <c r="M1" s="106" t="s">
        <v>121</v>
      </c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6"/>
    </row>
    <row r="2" spans="1:25" s="78" customFormat="1" x14ac:dyDescent="0.35">
      <c r="A2" s="107"/>
      <c r="B2" s="107"/>
      <c r="C2" s="75"/>
      <c r="D2" s="75"/>
      <c r="E2" s="75"/>
      <c r="F2" s="75"/>
      <c r="G2" s="75"/>
      <c r="H2" s="75"/>
      <c r="I2" s="75"/>
      <c r="J2" s="75"/>
      <c r="K2" s="75"/>
      <c r="L2" s="76"/>
      <c r="M2" s="77"/>
      <c r="N2" s="77"/>
      <c r="O2" s="77"/>
      <c r="P2" s="77"/>
      <c r="Q2" s="77"/>
      <c r="R2" s="77"/>
      <c r="S2" s="113" t="s">
        <v>167</v>
      </c>
      <c r="T2" s="114"/>
      <c r="U2" s="114"/>
      <c r="V2" s="114"/>
      <c r="W2" s="77"/>
      <c r="X2" s="77"/>
    </row>
    <row r="3" spans="1:25" x14ac:dyDescent="0.35">
      <c r="A3" s="108"/>
      <c r="B3" s="108"/>
      <c r="C3" s="31" t="s">
        <v>7</v>
      </c>
      <c r="D3" s="31" t="s">
        <v>8</v>
      </c>
      <c r="E3" s="31" t="s">
        <v>40</v>
      </c>
      <c r="F3" s="31" t="s">
        <v>42</v>
      </c>
      <c r="G3" s="31" t="s">
        <v>44</v>
      </c>
      <c r="H3" s="31" t="s">
        <v>10</v>
      </c>
      <c r="I3" s="31" t="s">
        <v>50</v>
      </c>
      <c r="J3" s="31" t="s">
        <v>11</v>
      </c>
      <c r="K3" s="31" t="s">
        <v>13</v>
      </c>
      <c r="L3" s="32" t="s">
        <v>14</v>
      </c>
      <c r="M3" s="39" t="s">
        <v>26</v>
      </c>
      <c r="N3" s="40" t="s">
        <v>27</v>
      </c>
      <c r="O3" s="40" t="s">
        <v>28</v>
      </c>
      <c r="P3" s="40" t="s">
        <v>29</v>
      </c>
      <c r="Q3" s="39" t="s">
        <v>22</v>
      </c>
      <c r="R3" s="40" t="s">
        <v>23</v>
      </c>
      <c r="S3" s="86" t="s">
        <v>91</v>
      </c>
      <c r="T3" s="87" t="s">
        <v>18</v>
      </c>
      <c r="U3" s="87" t="s">
        <v>19</v>
      </c>
      <c r="V3" s="87" t="s">
        <v>20</v>
      </c>
      <c r="W3" s="39" t="s">
        <v>31</v>
      </c>
      <c r="X3" s="41" t="s">
        <v>32</v>
      </c>
      <c r="Y3" s="33"/>
    </row>
    <row r="4" spans="1:25" x14ac:dyDescent="0.35">
      <c r="A4" s="109" t="s">
        <v>124</v>
      </c>
      <c r="B4" s="110"/>
      <c r="C4" s="42">
        <v>33.549999999999997</v>
      </c>
      <c r="D4" s="43">
        <v>41.39</v>
      </c>
      <c r="E4" s="43">
        <v>47.027000000000001</v>
      </c>
      <c r="F4" s="43" t="s">
        <v>90</v>
      </c>
      <c r="G4" s="43">
        <v>30.869</v>
      </c>
      <c r="H4" s="43">
        <v>40.853999999999999</v>
      </c>
      <c r="I4" s="43" t="s">
        <v>90</v>
      </c>
      <c r="J4" s="43">
        <v>53.67</v>
      </c>
      <c r="K4" s="43">
        <v>44.869599999999998</v>
      </c>
      <c r="L4" s="44">
        <v>37.948999999999998</v>
      </c>
      <c r="M4" s="45">
        <v>39.51</v>
      </c>
      <c r="N4" s="46" t="s">
        <v>90</v>
      </c>
      <c r="O4" s="46">
        <v>54.410800000000002</v>
      </c>
      <c r="P4" s="47">
        <v>41.54</v>
      </c>
      <c r="Q4" s="45">
        <v>31.46</v>
      </c>
      <c r="R4" s="47">
        <v>33.24</v>
      </c>
      <c r="S4" s="45">
        <v>27.146683088701256</v>
      </c>
      <c r="T4" s="46">
        <v>50.914438555184937</v>
      </c>
      <c r="U4" s="46">
        <v>36.311181105536967</v>
      </c>
      <c r="V4" s="47">
        <v>36.626771808229243</v>
      </c>
      <c r="W4" s="45">
        <v>61.27</v>
      </c>
      <c r="X4" s="47">
        <v>28.23</v>
      </c>
    </row>
    <row r="5" spans="1:25" x14ac:dyDescent="0.35">
      <c r="A5" s="111" t="s">
        <v>123</v>
      </c>
      <c r="B5" s="112"/>
      <c r="C5" s="48">
        <v>5</v>
      </c>
      <c r="D5" s="49">
        <v>11</v>
      </c>
      <c r="E5" s="49">
        <v>11</v>
      </c>
      <c r="F5" s="49" t="s">
        <v>90</v>
      </c>
      <c r="G5" s="49">
        <v>3</v>
      </c>
      <c r="H5" s="49">
        <v>8</v>
      </c>
      <c r="I5" s="49" t="s">
        <v>90</v>
      </c>
      <c r="J5" s="49">
        <v>1</v>
      </c>
      <c r="K5" s="49">
        <v>44</v>
      </c>
      <c r="L5" s="50">
        <v>22</v>
      </c>
      <c r="M5" s="51">
        <v>12</v>
      </c>
      <c r="N5" s="49" t="s">
        <v>90</v>
      </c>
      <c r="O5" s="49">
        <v>21</v>
      </c>
      <c r="P5" s="50">
        <v>6</v>
      </c>
      <c r="Q5" s="51">
        <v>18</v>
      </c>
      <c r="R5" s="50">
        <v>15</v>
      </c>
      <c r="S5" s="51">
        <v>12</v>
      </c>
      <c r="T5" s="49">
        <v>3</v>
      </c>
      <c r="U5" s="49">
        <v>6</v>
      </c>
      <c r="V5" s="50">
        <v>6</v>
      </c>
      <c r="W5" s="51">
        <v>10</v>
      </c>
      <c r="X5" s="50">
        <v>3</v>
      </c>
    </row>
    <row r="6" spans="1:25" x14ac:dyDescent="0.35">
      <c r="A6" s="101" t="s">
        <v>125</v>
      </c>
      <c r="B6" s="102"/>
      <c r="C6" s="38"/>
      <c r="D6" s="28" t="s">
        <v>127</v>
      </c>
      <c r="E6" s="28" t="s">
        <v>122</v>
      </c>
      <c r="F6" s="28"/>
      <c r="G6" s="28"/>
      <c r="H6" s="28" t="s">
        <v>127</v>
      </c>
      <c r="I6" s="28"/>
      <c r="J6" s="28" t="s">
        <v>127</v>
      </c>
      <c r="K6" s="28" t="s">
        <v>127</v>
      </c>
      <c r="L6" s="29" t="s">
        <v>127</v>
      </c>
      <c r="M6" s="27" t="s">
        <v>127</v>
      </c>
      <c r="N6" s="28"/>
      <c r="O6" s="28" t="s">
        <v>127</v>
      </c>
      <c r="P6" s="29" t="s">
        <v>129</v>
      </c>
      <c r="Q6" s="27" t="s">
        <v>122</v>
      </c>
      <c r="R6" s="30" t="s">
        <v>127</v>
      </c>
      <c r="S6" s="27" t="s">
        <v>127</v>
      </c>
      <c r="T6" s="28"/>
      <c r="U6" s="28" t="s">
        <v>127</v>
      </c>
      <c r="V6" s="37" t="s">
        <v>122</v>
      </c>
      <c r="W6" s="27" t="s">
        <v>127</v>
      </c>
      <c r="X6" s="29" t="s">
        <v>127</v>
      </c>
    </row>
    <row r="7" spans="1:25" s="36" customFormat="1" ht="145.5" customHeight="1" x14ac:dyDescent="0.35">
      <c r="A7" s="103" t="s">
        <v>126</v>
      </c>
      <c r="B7" s="103"/>
      <c r="C7" s="52"/>
      <c r="D7" s="53"/>
      <c r="E7" s="53" t="s">
        <v>128</v>
      </c>
      <c r="F7" s="53"/>
      <c r="G7" s="53"/>
      <c r="H7" s="53"/>
      <c r="I7" s="53"/>
      <c r="J7" s="53"/>
      <c r="K7" s="53"/>
      <c r="L7" s="54"/>
      <c r="M7" s="52"/>
      <c r="N7" s="53"/>
      <c r="O7" s="53"/>
      <c r="P7" s="54" t="s">
        <v>128</v>
      </c>
      <c r="Q7" s="52" t="s">
        <v>128</v>
      </c>
      <c r="R7" s="55"/>
      <c r="S7" s="52"/>
      <c r="T7" s="53"/>
      <c r="U7" s="53"/>
      <c r="V7" s="55" t="s">
        <v>130</v>
      </c>
      <c r="W7" s="52"/>
      <c r="X7" s="54"/>
      <c r="Y7" s="35"/>
    </row>
    <row r="12" spans="1:25" x14ac:dyDescent="0.35">
      <c r="J12" s="34" t="s">
        <v>12</v>
      </c>
    </row>
  </sheetData>
  <mergeCells count="8">
    <mergeCell ref="A6:B6"/>
    <mergeCell ref="A7:B7"/>
    <mergeCell ref="C1:L1"/>
    <mergeCell ref="M1:X1"/>
    <mergeCell ref="A1:B3"/>
    <mergeCell ref="A4:B4"/>
    <mergeCell ref="A5:B5"/>
    <mergeCell ref="S2:V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6BA6-E25B-4662-9FD9-81C26E83B3D0}">
  <dimension ref="A1:AN90"/>
  <sheetViews>
    <sheetView topLeftCell="Y1" workbookViewId="0">
      <selection activeCell="AD31" sqref="AD31"/>
    </sheetView>
  </sheetViews>
  <sheetFormatPr defaultRowHeight="14.5" x14ac:dyDescent="0.35"/>
  <cols>
    <col min="3" max="3" width="13" customWidth="1"/>
    <col min="5" max="5" width="12.81640625" customWidth="1"/>
    <col min="6" max="6" width="18.81640625" customWidth="1"/>
    <col min="7" max="7" width="6.1796875" customWidth="1"/>
    <col min="8" max="8" width="7" customWidth="1"/>
    <col min="9" max="9" width="12.26953125" customWidth="1"/>
  </cols>
  <sheetData>
    <row r="1" spans="1:40" x14ac:dyDescent="0.35">
      <c r="I1" s="99" t="s">
        <v>83</v>
      </c>
      <c r="J1" s="99"/>
      <c r="K1" s="99"/>
      <c r="L1" s="99"/>
      <c r="M1" s="99"/>
      <c r="N1" s="99"/>
      <c r="O1" s="99"/>
      <c r="P1" s="99"/>
      <c r="Q1" s="99"/>
      <c r="R1" s="99"/>
      <c r="T1" s="99" t="s">
        <v>84</v>
      </c>
      <c r="U1" s="99"/>
      <c r="V1" s="99"/>
      <c r="W1" s="99"/>
      <c r="X1" s="99"/>
      <c r="Y1" s="99"/>
      <c r="Z1" s="99"/>
      <c r="AA1" s="99"/>
      <c r="AB1" s="99"/>
      <c r="AC1" s="99"/>
      <c r="AE1" s="115" t="s">
        <v>85</v>
      </c>
      <c r="AF1" s="115"/>
      <c r="AG1" s="115"/>
      <c r="AH1" s="115"/>
      <c r="AI1" s="115"/>
      <c r="AJ1" s="115"/>
      <c r="AK1" s="115"/>
      <c r="AL1" s="115"/>
      <c r="AM1" s="115"/>
      <c r="AN1" s="115"/>
    </row>
    <row r="2" spans="1:40" x14ac:dyDescent="0.35">
      <c r="A2" t="s">
        <v>0</v>
      </c>
      <c r="C2" s="2" t="s">
        <v>33</v>
      </c>
      <c r="D2" t="s">
        <v>2</v>
      </c>
      <c r="E2" t="s">
        <v>82</v>
      </c>
      <c r="F2" t="s">
        <v>83</v>
      </c>
      <c r="H2" t="s">
        <v>2</v>
      </c>
      <c r="I2">
        <v>2004</v>
      </c>
      <c r="J2">
        <v>2005</v>
      </c>
      <c r="K2">
        <v>2006</v>
      </c>
      <c r="L2">
        <v>2007</v>
      </c>
      <c r="M2">
        <v>2008</v>
      </c>
      <c r="N2">
        <v>2009</v>
      </c>
      <c r="O2">
        <v>2010</v>
      </c>
      <c r="P2">
        <v>2011</v>
      </c>
      <c r="Q2">
        <v>2012</v>
      </c>
      <c r="R2">
        <v>2013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E2" s="16">
        <v>2004</v>
      </c>
      <c r="AF2" s="16">
        <v>2005</v>
      </c>
      <c r="AG2" s="16">
        <v>2006</v>
      </c>
      <c r="AH2" s="16">
        <v>2007</v>
      </c>
      <c r="AI2" s="16">
        <v>2008</v>
      </c>
      <c r="AJ2" s="16">
        <v>2009</v>
      </c>
      <c r="AK2" s="16">
        <v>2010</v>
      </c>
      <c r="AL2" s="16">
        <v>2011</v>
      </c>
      <c r="AM2" s="16">
        <v>2012</v>
      </c>
      <c r="AN2" s="16">
        <v>2013</v>
      </c>
    </row>
    <row r="3" spans="1:40" x14ac:dyDescent="0.35">
      <c r="A3">
        <v>2013</v>
      </c>
      <c r="C3" s="2" t="s">
        <v>9</v>
      </c>
      <c r="D3" t="s">
        <v>7</v>
      </c>
      <c r="AE3" s="25">
        <v>126.69775387161603</v>
      </c>
      <c r="AF3" s="25">
        <v>67.900248256295072</v>
      </c>
      <c r="AG3" s="25">
        <v>84.648339047168704</v>
      </c>
      <c r="AH3" s="25">
        <v>121.7043858612129</v>
      </c>
      <c r="AI3" s="25">
        <v>39.039058990424401</v>
      </c>
      <c r="AJ3" s="25">
        <v>68.258623950821601</v>
      </c>
      <c r="AK3" s="25">
        <v>74.135985341056866</v>
      </c>
      <c r="AL3" s="25">
        <v>106.3</v>
      </c>
      <c r="AM3" s="25">
        <v>95.8</v>
      </c>
      <c r="AN3" s="25">
        <v>115.51643220238799</v>
      </c>
    </row>
    <row r="4" spans="1:40" x14ac:dyDescent="0.35">
      <c r="A4">
        <v>2013</v>
      </c>
      <c r="C4" s="2" t="s">
        <v>9</v>
      </c>
      <c r="D4" t="s">
        <v>8</v>
      </c>
      <c r="H4" t="str">
        <f>D4</f>
        <v>W2</v>
      </c>
      <c r="I4">
        <v>5303</v>
      </c>
      <c r="J4">
        <v>2842</v>
      </c>
      <c r="K4">
        <v>3543</v>
      </c>
      <c r="L4">
        <v>5094</v>
      </c>
      <c r="M4">
        <v>1634</v>
      </c>
      <c r="N4">
        <v>2857</v>
      </c>
      <c r="O4">
        <v>3103</v>
      </c>
      <c r="P4">
        <v>3726</v>
      </c>
      <c r="Q4">
        <v>4733</v>
      </c>
      <c r="R4">
        <v>4835</v>
      </c>
      <c r="T4">
        <f>I4/(($P$4+$Q$4)/2)</f>
        <v>1.2538125073885802</v>
      </c>
      <c r="U4">
        <f t="shared" ref="U4:Z4" si="0">J4/(($P$4+$Q$4)/2)</f>
        <v>0.67194703865705163</v>
      </c>
      <c r="V4">
        <f t="shared" si="0"/>
        <v>0.83768766993734489</v>
      </c>
      <c r="W4">
        <f t="shared" si="0"/>
        <v>1.2043976829412459</v>
      </c>
      <c r="X4">
        <f t="shared" si="0"/>
        <v>0.38633408204279468</v>
      </c>
      <c r="Y4">
        <f t="shared" si="0"/>
        <v>0.67549355715805648</v>
      </c>
      <c r="Z4">
        <f t="shared" si="0"/>
        <v>0.73365646057453604</v>
      </c>
      <c r="AA4">
        <v>1</v>
      </c>
      <c r="AB4">
        <v>1</v>
      </c>
      <c r="AC4">
        <f>R4/(($P$4+$Q$4)/2)</f>
        <v>1.1431611301572291</v>
      </c>
      <c r="AE4" s="25">
        <f>T4*(($AL$4+$AM$4)/2)</f>
        <v>126.69775387161603</v>
      </c>
      <c r="AF4" s="25">
        <f t="shared" ref="AF4:AK4" si="1">U4*(($AL$4+$AM$4)/2)</f>
        <v>67.900248256295072</v>
      </c>
      <c r="AG4" s="25">
        <f t="shared" si="1"/>
        <v>84.648339047168704</v>
      </c>
      <c r="AH4" s="25">
        <f t="shared" si="1"/>
        <v>121.7043858612129</v>
      </c>
      <c r="AI4" s="25">
        <f t="shared" si="1"/>
        <v>39.039058990424401</v>
      </c>
      <c r="AJ4" s="25">
        <f t="shared" si="1"/>
        <v>68.258623950821601</v>
      </c>
      <c r="AK4" s="25">
        <f t="shared" si="1"/>
        <v>74.135985341056866</v>
      </c>
      <c r="AL4" s="25">
        <f>E48</f>
        <v>106.3</v>
      </c>
      <c r="AM4" s="25">
        <f>E26</f>
        <v>95.8</v>
      </c>
      <c r="AN4" s="25">
        <f>AC4*(($AL$4+$AM$4)/2)</f>
        <v>115.51643220238799</v>
      </c>
    </row>
    <row r="5" spans="1:40" x14ac:dyDescent="0.35">
      <c r="A5">
        <v>2013</v>
      </c>
      <c r="C5" s="2" t="s">
        <v>9</v>
      </c>
      <c r="D5" t="s">
        <v>40</v>
      </c>
      <c r="AE5" s="25">
        <v>126.69775387161603</v>
      </c>
      <c r="AF5" s="25">
        <v>67.900248256295072</v>
      </c>
      <c r="AG5" s="25">
        <v>84.648339047168704</v>
      </c>
      <c r="AH5" s="25">
        <v>121.7043858612129</v>
      </c>
      <c r="AI5" s="25">
        <v>39.039058990424401</v>
      </c>
      <c r="AJ5" s="25">
        <v>68.258623950821601</v>
      </c>
      <c r="AK5" s="25">
        <v>74.135985341056866</v>
      </c>
      <c r="AL5" s="25">
        <v>106.3</v>
      </c>
      <c r="AM5" s="25">
        <v>95.8</v>
      </c>
      <c r="AN5" s="25">
        <v>115.51643220238799</v>
      </c>
    </row>
    <row r="6" spans="1:40" x14ac:dyDescent="0.35">
      <c r="A6">
        <v>2013</v>
      </c>
      <c r="C6" s="2" t="s">
        <v>9</v>
      </c>
      <c r="D6" t="s">
        <v>42</v>
      </c>
      <c r="AE6" s="25">
        <v>126.69775387161603</v>
      </c>
      <c r="AF6" s="25">
        <v>67.900248256295072</v>
      </c>
      <c r="AG6" s="25">
        <v>84.648339047168704</v>
      </c>
      <c r="AH6" s="25">
        <v>121.7043858612129</v>
      </c>
      <c r="AI6" s="25">
        <v>39.039058990424401</v>
      </c>
      <c r="AJ6" s="25">
        <v>68.258623950821601</v>
      </c>
      <c r="AK6" s="25">
        <v>74.135985341056866</v>
      </c>
      <c r="AL6" s="25">
        <v>106.3</v>
      </c>
      <c r="AM6" s="25">
        <v>95.8</v>
      </c>
      <c r="AN6" s="25">
        <v>115.51643220238799</v>
      </c>
    </row>
    <row r="7" spans="1:40" x14ac:dyDescent="0.35">
      <c r="A7">
        <v>2013</v>
      </c>
      <c r="C7" s="2" t="s">
        <v>9</v>
      </c>
      <c r="D7" t="s">
        <v>44</v>
      </c>
      <c r="AE7" s="25">
        <v>126.69775387161603</v>
      </c>
      <c r="AF7" s="25">
        <v>67.900248256295072</v>
      </c>
      <c r="AG7" s="25">
        <v>84.648339047168704</v>
      </c>
      <c r="AH7" s="25">
        <v>121.7043858612129</v>
      </c>
      <c r="AI7" s="25">
        <v>39.039058990424401</v>
      </c>
      <c r="AJ7" s="25">
        <v>68.258623950821601</v>
      </c>
      <c r="AK7" s="25">
        <v>74.135985341056866</v>
      </c>
      <c r="AL7" s="25">
        <v>106.3</v>
      </c>
      <c r="AM7" s="25">
        <v>95.8</v>
      </c>
      <c r="AN7" s="25">
        <v>115.51643220238799</v>
      </c>
    </row>
    <row r="8" spans="1:40" x14ac:dyDescent="0.35">
      <c r="A8">
        <v>2013</v>
      </c>
      <c r="C8" s="9" t="s">
        <v>9</v>
      </c>
      <c r="D8" s="9" t="s">
        <v>10</v>
      </c>
      <c r="H8" t="s">
        <v>10</v>
      </c>
      <c r="I8">
        <v>5048</v>
      </c>
      <c r="J8">
        <v>2554</v>
      </c>
      <c r="K8">
        <v>3000</v>
      </c>
      <c r="L8">
        <v>4744</v>
      </c>
      <c r="M8">
        <v>1503</v>
      </c>
      <c r="N8">
        <v>2657</v>
      </c>
      <c r="O8">
        <v>2808</v>
      </c>
      <c r="P8">
        <v>3253</v>
      </c>
      <c r="Q8">
        <v>4063</v>
      </c>
      <c r="R8">
        <v>4516</v>
      </c>
      <c r="T8">
        <f t="shared" ref="T8:Z8" si="2">I8/(($P$8+$Q$8)/2)</f>
        <v>1.3799890650628759</v>
      </c>
      <c r="U8">
        <f t="shared" si="2"/>
        <v>0.69819573537452162</v>
      </c>
      <c r="V8">
        <f t="shared" si="2"/>
        <v>0.82012028430836525</v>
      </c>
      <c r="W8">
        <f t="shared" si="2"/>
        <v>1.2968835429196282</v>
      </c>
      <c r="X8">
        <f t="shared" si="2"/>
        <v>0.41088026243849096</v>
      </c>
      <c r="Y8">
        <f t="shared" si="2"/>
        <v>0.72635319846910884</v>
      </c>
      <c r="Z8">
        <f t="shared" si="2"/>
        <v>0.76763258611262986</v>
      </c>
      <c r="AA8">
        <v>1</v>
      </c>
      <c r="AB8">
        <v>1</v>
      </c>
      <c r="AC8">
        <f>R8/(($P$8+$Q$8)/2)</f>
        <v>1.2345544013121925</v>
      </c>
      <c r="AE8" s="25">
        <f>T8*(($AL$8+$AM$8)/2)</f>
        <v>163.5287042099508</v>
      </c>
      <c r="AF8" s="25">
        <f t="shared" ref="AF8:AK8" si="3">U8*(($AL$8+$AM$8)/2)</f>
        <v>82.736194641880815</v>
      </c>
      <c r="AG8" s="25">
        <f t="shared" si="3"/>
        <v>97.184253690541283</v>
      </c>
      <c r="AH8" s="25">
        <f t="shared" si="3"/>
        <v>153.68069983597593</v>
      </c>
      <c r="AI8" s="25">
        <f t="shared" si="3"/>
        <v>48.689311098961177</v>
      </c>
      <c r="AJ8" s="25">
        <f t="shared" si="3"/>
        <v>86.072854018589396</v>
      </c>
      <c r="AK8" s="25">
        <f t="shared" si="3"/>
        <v>90.964461454346633</v>
      </c>
      <c r="AL8" s="25">
        <f>E52</f>
        <v>131.30000000000001</v>
      </c>
      <c r="AM8" s="25">
        <f>E30</f>
        <v>105.7</v>
      </c>
      <c r="AN8" s="25">
        <f>AC8*(($AL$8+$AM$8)/2)</f>
        <v>146.29469655549482</v>
      </c>
    </row>
    <row r="9" spans="1:40" x14ac:dyDescent="0.35">
      <c r="A9">
        <v>2013</v>
      </c>
      <c r="C9" s="2" t="s">
        <v>9</v>
      </c>
      <c r="D9" t="s">
        <v>50</v>
      </c>
      <c r="AE9" s="25">
        <v>164.8397056048311</v>
      </c>
      <c r="AF9" s="25">
        <v>84.77207020192489</v>
      </c>
      <c r="AG9" s="25">
        <v>101.19147008869599</v>
      </c>
      <c r="AH9" s="25">
        <v>159.305076429515</v>
      </c>
      <c r="AI9" s="25">
        <v>48.33576146442725</v>
      </c>
      <c r="AJ9" s="25">
        <v>90.814040384978298</v>
      </c>
      <c r="AK9" s="25">
        <v>96.533157199471603</v>
      </c>
      <c r="AL9" s="25">
        <v>124.2</v>
      </c>
      <c r="AM9" s="25">
        <v>120.2</v>
      </c>
      <c r="AN9" s="25">
        <v>153.7704472541989</v>
      </c>
    </row>
    <row r="10" spans="1:40" x14ac:dyDescent="0.35">
      <c r="A10">
        <v>2013</v>
      </c>
      <c r="C10" s="2" t="s">
        <v>9</v>
      </c>
      <c r="D10" t="s">
        <v>11</v>
      </c>
      <c r="H10" t="s">
        <v>11</v>
      </c>
      <c r="I10">
        <v>3574</v>
      </c>
      <c r="J10">
        <v>1838</v>
      </c>
      <c r="K10">
        <v>2194</v>
      </c>
      <c r="L10">
        <v>3454</v>
      </c>
      <c r="M10">
        <v>1048</v>
      </c>
      <c r="N10">
        <v>1969</v>
      </c>
      <c r="O10">
        <v>2093</v>
      </c>
      <c r="P10">
        <v>2330</v>
      </c>
      <c r="Q10">
        <v>2969</v>
      </c>
      <c r="R10">
        <v>3334</v>
      </c>
      <c r="T10">
        <f t="shared" ref="T10:Z10" si="4">I10/(($P$10+$Q$10)/2)</f>
        <v>1.3489337610869976</v>
      </c>
      <c r="U10">
        <f t="shared" si="4"/>
        <v>0.69371579543310058</v>
      </c>
      <c r="V10">
        <f t="shared" si="4"/>
        <v>0.82808076995659563</v>
      </c>
      <c r="W10">
        <f t="shared" si="4"/>
        <v>1.3036421966408756</v>
      </c>
      <c r="X10">
        <f t="shared" si="4"/>
        <v>0.39554632949613133</v>
      </c>
      <c r="Y10">
        <f t="shared" si="4"/>
        <v>0.74315908662011698</v>
      </c>
      <c r="Z10">
        <f t="shared" si="4"/>
        <v>0.78996036988110963</v>
      </c>
      <c r="AA10">
        <v>1</v>
      </c>
      <c r="AB10">
        <v>1</v>
      </c>
      <c r="AC10">
        <f>R10/(($P$10+$Q$10)/2)</f>
        <v>1.2583506321947537</v>
      </c>
      <c r="AE10" s="25">
        <f t="shared" ref="AE10:AK10" si="5">T10*(($AL$10+$AM$10)/2)</f>
        <v>164.8397056048311</v>
      </c>
      <c r="AF10" s="25">
        <f t="shared" si="5"/>
        <v>84.77207020192489</v>
      </c>
      <c r="AG10" s="25">
        <f t="shared" si="5"/>
        <v>101.19147008869599</v>
      </c>
      <c r="AH10" s="25">
        <f t="shared" si="5"/>
        <v>159.305076429515</v>
      </c>
      <c r="AI10" s="25">
        <f t="shared" si="5"/>
        <v>48.33576146442725</v>
      </c>
      <c r="AJ10" s="25">
        <f t="shared" si="5"/>
        <v>90.814040384978298</v>
      </c>
      <c r="AK10" s="25">
        <f t="shared" si="5"/>
        <v>96.533157199471603</v>
      </c>
      <c r="AL10" s="25">
        <f>E54</f>
        <v>124.2</v>
      </c>
      <c r="AM10" s="25">
        <f>E32</f>
        <v>120.2</v>
      </c>
      <c r="AN10" s="25">
        <f>AC10*(($AL$10+$AM$10)/2)</f>
        <v>153.7704472541989</v>
      </c>
    </row>
    <row r="11" spans="1:40" x14ac:dyDescent="0.35">
      <c r="A11">
        <v>2013</v>
      </c>
      <c r="C11" s="2" t="s">
        <v>9</v>
      </c>
      <c r="D11" t="s">
        <v>13</v>
      </c>
      <c r="H11" t="s">
        <v>13</v>
      </c>
      <c r="I11">
        <v>3574</v>
      </c>
      <c r="J11">
        <v>1838</v>
      </c>
      <c r="K11">
        <v>2194</v>
      </c>
      <c r="L11">
        <v>3454</v>
      </c>
      <c r="M11">
        <v>1048</v>
      </c>
      <c r="N11">
        <v>1969</v>
      </c>
      <c r="O11">
        <v>2093</v>
      </c>
      <c r="P11">
        <v>2330</v>
      </c>
      <c r="Q11">
        <v>2969</v>
      </c>
      <c r="R11">
        <v>3334</v>
      </c>
      <c r="T11">
        <f t="shared" ref="T11:Y11" si="6">I11/(($P$11+$Q$11)/2)</f>
        <v>1.3489337610869976</v>
      </c>
      <c r="U11">
        <f t="shared" si="6"/>
        <v>0.69371579543310058</v>
      </c>
      <c r="V11">
        <f t="shared" si="6"/>
        <v>0.82808076995659563</v>
      </c>
      <c r="W11">
        <f t="shared" si="6"/>
        <v>1.3036421966408756</v>
      </c>
      <c r="X11">
        <f t="shared" si="6"/>
        <v>0.39554632949613133</v>
      </c>
      <c r="Y11">
        <f t="shared" si="6"/>
        <v>0.74315908662011698</v>
      </c>
      <c r="Z11">
        <v>1</v>
      </c>
      <c r="AA11">
        <v>1</v>
      </c>
      <c r="AB11">
        <v>1</v>
      </c>
      <c r="AC11">
        <f>R11/(($P$11+$Q$11)/2)</f>
        <v>1.2583506321947537</v>
      </c>
      <c r="AE11" s="25">
        <f t="shared" ref="AE11:AJ11" si="7">T11*(($AL$11+$AM$11)/2)</f>
        <v>115.6036233251557</v>
      </c>
      <c r="AF11" s="25">
        <f t="shared" si="7"/>
        <v>59.451443668616719</v>
      </c>
      <c r="AG11" s="25">
        <f t="shared" si="7"/>
        <v>70.966521985280252</v>
      </c>
      <c r="AH11" s="25">
        <f t="shared" si="7"/>
        <v>111.72213625212304</v>
      </c>
      <c r="AI11" s="25">
        <f t="shared" si="7"/>
        <v>33.898320437818455</v>
      </c>
      <c r="AJ11" s="25">
        <f t="shared" si="7"/>
        <v>63.688733723344029</v>
      </c>
      <c r="AK11" s="25">
        <f>E77</f>
        <v>70.400000000000006</v>
      </c>
      <c r="AL11" s="25">
        <f>E55</f>
        <v>86</v>
      </c>
      <c r="AM11" s="25">
        <f>E33</f>
        <v>85.4</v>
      </c>
      <c r="AN11" s="25">
        <f>AC11*(($AL$11+$AM$11)/2)</f>
        <v>107.84064917909041</v>
      </c>
    </row>
    <row r="12" spans="1:40" x14ac:dyDescent="0.35">
      <c r="A12">
        <v>2013</v>
      </c>
      <c r="C12" s="2" t="s">
        <v>9</v>
      </c>
      <c r="D12" t="s">
        <v>14</v>
      </c>
      <c r="H12" t="s">
        <v>14</v>
      </c>
      <c r="I12">
        <v>2538</v>
      </c>
      <c r="J12">
        <v>1355</v>
      </c>
      <c r="K12">
        <v>1651</v>
      </c>
      <c r="L12">
        <v>2610</v>
      </c>
      <c r="M12">
        <v>824</v>
      </c>
      <c r="N12">
        <v>1536</v>
      </c>
      <c r="O12">
        <v>1586</v>
      </c>
      <c r="P12">
        <v>1846</v>
      </c>
      <c r="Q12">
        <v>2305</v>
      </c>
      <c r="R12">
        <v>2500</v>
      </c>
      <c r="T12">
        <f t="shared" ref="T12:Y12" si="8">I12/(($O$12+$P$12+$Q$12)/3)</f>
        <v>1.3271744814362907</v>
      </c>
      <c r="U12">
        <f t="shared" si="8"/>
        <v>0.70855848004183375</v>
      </c>
      <c r="V12">
        <f t="shared" si="8"/>
        <v>0.86334321073731923</v>
      </c>
      <c r="W12">
        <f t="shared" si="8"/>
        <v>1.3648248213351926</v>
      </c>
      <c r="X12">
        <f t="shared" si="8"/>
        <v>0.43088722328743245</v>
      </c>
      <c r="Y12">
        <f t="shared" si="8"/>
        <v>0.8032072511765731</v>
      </c>
      <c r="Z12">
        <v>1</v>
      </c>
      <c r="AA12">
        <v>1</v>
      </c>
      <c r="AB12">
        <v>1</v>
      </c>
      <c r="AC12">
        <f>R12/(($O$12+$P$12+$Q$12)/3)</f>
        <v>1.3073034687118703</v>
      </c>
      <c r="AE12" s="25">
        <f>T12*(($AK$12+$AL$12+$AM$12)/3)</f>
        <v>136.0353843472198</v>
      </c>
      <c r="AF12" s="25">
        <f>U12*(($AK$12+$AL$12+$AM$12)/3)</f>
        <v>72.627244204287962</v>
      </c>
      <c r="AG12" s="25">
        <f>V12*(($AK$12+$AL$12+$AM$12)/3)</f>
        <v>88.492679100575216</v>
      </c>
      <c r="AH12" s="25">
        <f>W12*(($AK$12+$AL$12+$AM$12)/3)</f>
        <v>139.89454418685725</v>
      </c>
      <c r="AI12" s="25">
        <f>X12*(($AK$12+$AL$12+$AM$12)/3)</f>
        <v>44.165940386961829</v>
      </c>
      <c r="AJ12" s="25">
        <f>Y12*(($AL$12+$AM$12)/2)</f>
        <v>80.320725117657304</v>
      </c>
      <c r="AK12" s="25">
        <f>E78</f>
        <v>107.5</v>
      </c>
      <c r="AL12" s="25">
        <f>E56</f>
        <v>100.4</v>
      </c>
      <c r="AM12" s="25">
        <f>E34</f>
        <v>99.6</v>
      </c>
      <c r="AN12" s="25">
        <f>AC12*(($AK$12+$AL$12+$AM$12)/3)</f>
        <v>133.99860554296671</v>
      </c>
    </row>
    <row r="13" spans="1:40" x14ac:dyDescent="0.35">
      <c r="A13">
        <v>2013</v>
      </c>
      <c r="C13" s="2" t="s">
        <v>16</v>
      </c>
      <c r="D13" t="s">
        <v>17</v>
      </c>
      <c r="H13" t="s">
        <v>17</v>
      </c>
      <c r="I13">
        <v>420</v>
      </c>
      <c r="J13">
        <v>128</v>
      </c>
      <c r="K13">
        <v>453</v>
      </c>
      <c r="L13">
        <v>388</v>
      </c>
      <c r="M13">
        <v>179</v>
      </c>
      <c r="N13">
        <v>385</v>
      </c>
      <c r="O13">
        <v>182</v>
      </c>
      <c r="P13">
        <v>326</v>
      </c>
      <c r="Q13">
        <v>435</v>
      </c>
      <c r="R13">
        <v>392</v>
      </c>
      <c r="T13">
        <f t="shared" ref="T13:Y13" si="9">I13/(($O$13+$P$13+$Q$13)/3)</f>
        <v>1.3361611876988335</v>
      </c>
      <c r="U13">
        <f t="shared" si="9"/>
        <v>0.40721102863202546</v>
      </c>
      <c r="V13">
        <f t="shared" si="9"/>
        <v>1.4411452810180276</v>
      </c>
      <c r="W13">
        <f t="shared" si="9"/>
        <v>1.2343584305408273</v>
      </c>
      <c r="X13">
        <f t="shared" si="9"/>
        <v>0.56945917285259817</v>
      </c>
      <c r="Y13">
        <f t="shared" si="9"/>
        <v>1.2248144220572641</v>
      </c>
      <c r="Z13">
        <v>1</v>
      </c>
      <c r="AA13">
        <v>1</v>
      </c>
      <c r="AB13">
        <v>1</v>
      </c>
      <c r="AC13">
        <f>R13/(($O$13+$P$13+$Q$13)/3)</f>
        <v>1.2470837751855781</v>
      </c>
      <c r="AE13" s="25">
        <f t="shared" ref="AE13:AJ13" si="10">T13*(($AK$13+$AL$13+$AM$13)/3)</f>
        <v>69.613997879109235</v>
      </c>
      <c r="AF13" s="25">
        <f t="shared" si="10"/>
        <v>21.215694591728528</v>
      </c>
      <c r="AG13" s="25">
        <f t="shared" si="10"/>
        <v>75.083669141039238</v>
      </c>
      <c r="AH13" s="25">
        <f t="shared" si="10"/>
        <v>64.310074231177097</v>
      </c>
      <c r="AI13" s="25">
        <f t="shared" si="10"/>
        <v>29.668822905620367</v>
      </c>
      <c r="AJ13" s="25">
        <f t="shared" si="10"/>
        <v>63.812831389183458</v>
      </c>
      <c r="AK13" s="25">
        <f>E79</f>
        <v>55.3</v>
      </c>
      <c r="AL13" s="25">
        <f>E57</f>
        <v>47.7</v>
      </c>
      <c r="AM13" s="25">
        <f>E35</f>
        <v>53.3</v>
      </c>
      <c r="AN13" s="25">
        <f>AC13*(($AK$13+$AL$13+$AM$13)/3)</f>
        <v>64.973064687168616</v>
      </c>
    </row>
    <row r="14" spans="1:40" x14ac:dyDescent="0.35">
      <c r="A14">
        <v>2013</v>
      </c>
      <c r="C14" s="2" t="s">
        <v>16</v>
      </c>
      <c r="D14" t="s">
        <v>18</v>
      </c>
      <c r="H14" t="s">
        <v>18</v>
      </c>
      <c r="I14">
        <v>420</v>
      </c>
      <c r="J14">
        <v>128</v>
      </c>
      <c r="K14">
        <v>453</v>
      </c>
      <c r="L14">
        <v>388</v>
      </c>
      <c r="M14">
        <v>179</v>
      </c>
      <c r="N14">
        <v>385</v>
      </c>
      <c r="O14">
        <v>182</v>
      </c>
      <c r="P14">
        <v>326</v>
      </c>
      <c r="Q14">
        <v>435</v>
      </c>
      <c r="R14">
        <v>392</v>
      </c>
      <c r="AE14" s="25">
        <v>69.613997879109235</v>
      </c>
      <c r="AF14" s="25">
        <v>21.215694591728528</v>
      </c>
      <c r="AG14" s="25">
        <v>75.083669141039238</v>
      </c>
      <c r="AH14" s="25">
        <v>64.310074231177097</v>
      </c>
      <c r="AI14" s="25">
        <v>29.668822905620367</v>
      </c>
      <c r="AJ14" s="25">
        <v>63.812831389183458</v>
      </c>
      <c r="AK14" s="25">
        <v>55.3</v>
      </c>
      <c r="AL14" s="25">
        <v>47.7</v>
      </c>
      <c r="AM14" s="25">
        <v>53.3</v>
      </c>
      <c r="AN14" s="25">
        <v>64.973064687168616</v>
      </c>
    </row>
    <row r="15" spans="1:40" x14ac:dyDescent="0.35">
      <c r="A15">
        <v>2013</v>
      </c>
      <c r="C15" s="2" t="s">
        <v>16</v>
      </c>
      <c r="D15" t="s">
        <v>19</v>
      </c>
      <c r="H15" t="s">
        <v>19</v>
      </c>
      <c r="AE15" s="25">
        <v>69.613997879109235</v>
      </c>
      <c r="AF15" s="25">
        <v>21.215694591728528</v>
      </c>
      <c r="AG15" s="25">
        <v>75.083669141039238</v>
      </c>
      <c r="AH15" s="25">
        <v>64.310074231177097</v>
      </c>
      <c r="AI15" s="25">
        <v>29.668822905620367</v>
      </c>
      <c r="AJ15" s="25">
        <v>63.812831389183458</v>
      </c>
      <c r="AK15" s="25">
        <v>55.3</v>
      </c>
      <c r="AL15" s="25">
        <v>47.7</v>
      </c>
      <c r="AM15" s="25">
        <v>53.3</v>
      </c>
      <c r="AN15" s="25">
        <v>64.973064687168616</v>
      </c>
    </row>
    <row r="16" spans="1:40" x14ac:dyDescent="0.35">
      <c r="A16">
        <v>2013</v>
      </c>
      <c r="C16" s="2" t="s">
        <v>16</v>
      </c>
      <c r="D16" t="s">
        <v>20</v>
      </c>
      <c r="H16" t="s">
        <v>20</v>
      </c>
      <c r="AE16" s="25">
        <v>69.613997879109235</v>
      </c>
      <c r="AF16" s="25">
        <v>21.215694591728528</v>
      </c>
      <c r="AG16" s="25">
        <v>75.083669141039238</v>
      </c>
      <c r="AH16" s="25">
        <v>64.310074231177097</v>
      </c>
      <c r="AI16" s="25">
        <v>29.668822905620367</v>
      </c>
      <c r="AJ16" s="25">
        <v>63.812831389183458</v>
      </c>
      <c r="AK16" s="25">
        <v>55.3</v>
      </c>
      <c r="AL16" s="25">
        <v>47.7</v>
      </c>
      <c r="AM16" s="25">
        <v>53.3</v>
      </c>
      <c r="AN16" s="25">
        <v>64.973064687168616</v>
      </c>
    </row>
    <row r="17" spans="1:40" x14ac:dyDescent="0.35">
      <c r="A17">
        <v>2013</v>
      </c>
      <c r="C17" s="2" t="s">
        <v>30</v>
      </c>
      <c r="D17" t="s">
        <v>31</v>
      </c>
      <c r="H17" t="s">
        <v>31</v>
      </c>
      <c r="I17">
        <v>988</v>
      </c>
      <c r="J17">
        <v>550</v>
      </c>
      <c r="K17">
        <v>545</v>
      </c>
      <c r="L17">
        <v>835</v>
      </c>
      <c r="M17">
        <v>292</v>
      </c>
      <c r="N17">
        <v>486</v>
      </c>
      <c r="O17">
        <v>548</v>
      </c>
      <c r="P17">
        <v>587</v>
      </c>
      <c r="Q17">
        <v>864</v>
      </c>
      <c r="R17">
        <v>869</v>
      </c>
      <c r="T17">
        <f t="shared" ref="T17:Y17" si="11">I17/($P$17+$Q$17/2)</f>
        <v>0.96957801766437679</v>
      </c>
      <c r="U17">
        <f t="shared" si="11"/>
        <v>0.53974484789008836</v>
      </c>
      <c r="V17">
        <f t="shared" si="11"/>
        <v>0.53483807654563298</v>
      </c>
      <c r="W17">
        <f t="shared" si="11"/>
        <v>0.81943081452404321</v>
      </c>
      <c r="X17">
        <f t="shared" si="11"/>
        <v>0.28655544651619236</v>
      </c>
      <c r="Y17">
        <f t="shared" si="11"/>
        <v>0.47693817468105987</v>
      </c>
      <c r="Z17">
        <f>O17/($P$17+$Q$17/2)</f>
        <v>0.53778213935230623</v>
      </c>
      <c r="AA17">
        <v>1</v>
      </c>
      <c r="AB17">
        <v>1</v>
      </c>
      <c r="AC17">
        <f>R17/($P$17+$Q$17/2)</f>
        <v>0.85279685966633956</v>
      </c>
      <c r="AE17" s="25">
        <f>T17*(($AL$17+$AM$17)/2)</f>
        <v>75.093817468105968</v>
      </c>
      <c r="AF17" s="25">
        <f t="shared" ref="AF17:AK17" si="12">U17*(($AL$17+$AM$17)/2)</f>
        <v>41.80323846908734</v>
      </c>
      <c r="AG17" s="25">
        <f t="shared" si="12"/>
        <v>41.423209028459269</v>
      </c>
      <c r="AH17" s="25">
        <f t="shared" si="12"/>
        <v>63.464916584887135</v>
      </c>
      <c r="AI17" s="25">
        <f t="shared" si="12"/>
        <v>22.193719332679095</v>
      </c>
      <c r="AJ17" s="25">
        <f t="shared" si="12"/>
        <v>36.938861629048084</v>
      </c>
      <c r="AK17" s="25">
        <f t="shared" si="12"/>
        <v>41.651226692836111</v>
      </c>
      <c r="AL17" s="25">
        <f>E61</f>
        <v>73.3</v>
      </c>
      <c r="AM17" s="25">
        <f>E39</f>
        <v>81.599999999999994</v>
      </c>
      <c r="AN17" s="25">
        <f>AC17*(($AL$17+$AM$17)/2)</f>
        <v>66.049116781157991</v>
      </c>
    </row>
    <row r="18" spans="1:40" x14ac:dyDescent="0.35">
      <c r="A18">
        <v>2013</v>
      </c>
      <c r="C18" s="2" t="s">
        <v>30</v>
      </c>
      <c r="D18" t="s">
        <v>32</v>
      </c>
      <c r="H18" t="s">
        <v>32</v>
      </c>
      <c r="AB18" t="s">
        <v>12</v>
      </c>
      <c r="AE18" s="25">
        <v>75.093817468105968</v>
      </c>
      <c r="AF18" s="25">
        <v>41.80323846908734</v>
      </c>
      <c r="AG18" s="25">
        <v>41.423209028459269</v>
      </c>
      <c r="AH18" s="25">
        <v>63.464916584887135</v>
      </c>
      <c r="AI18" s="25">
        <v>22.193719332679095</v>
      </c>
      <c r="AJ18" s="25">
        <v>36.938861629048084</v>
      </c>
      <c r="AK18" s="25">
        <v>41.651226692836111</v>
      </c>
      <c r="AL18" s="25">
        <v>73.3</v>
      </c>
      <c r="AM18" s="25">
        <v>81.599999999999994</v>
      </c>
      <c r="AN18" s="25">
        <v>66.049116781157991</v>
      </c>
    </row>
    <row r="19" spans="1:40" x14ac:dyDescent="0.35">
      <c r="A19">
        <v>2013</v>
      </c>
      <c r="C19" s="2" t="s">
        <v>21</v>
      </c>
      <c r="D19" t="s">
        <v>22</v>
      </c>
      <c r="H19" t="s">
        <v>22</v>
      </c>
      <c r="I19">
        <v>1036</v>
      </c>
      <c r="J19">
        <v>483</v>
      </c>
      <c r="K19">
        <v>543</v>
      </c>
      <c r="L19">
        <v>844</v>
      </c>
      <c r="M19">
        <v>224</v>
      </c>
      <c r="N19">
        <v>433</v>
      </c>
      <c r="O19">
        <v>507</v>
      </c>
      <c r="P19">
        <v>484</v>
      </c>
      <c r="Q19">
        <v>664</v>
      </c>
      <c r="R19">
        <v>834</v>
      </c>
      <c r="T19">
        <f t="shared" ref="T19:AA19" si="13">I19/($P$19)</f>
        <v>2.1404958677685952</v>
      </c>
      <c r="U19">
        <f t="shared" si="13"/>
        <v>0.99793388429752061</v>
      </c>
      <c r="V19">
        <f t="shared" si="13"/>
        <v>1.1219008264462811</v>
      </c>
      <c r="W19">
        <f t="shared" si="13"/>
        <v>1.7438016528925619</v>
      </c>
      <c r="X19">
        <f t="shared" si="13"/>
        <v>0.46280991735537191</v>
      </c>
      <c r="Y19">
        <f t="shared" si="13"/>
        <v>0.89462809917355368</v>
      </c>
      <c r="Z19">
        <f t="shared" si="13"/>
        <v>1.0475206611570247</v>
      </c>
      <c r="AA19">
        <f t="shared" si="13"/>
        <v>1</v>
      </c>
      <c r="AB19">
        <f>Q19/($P$19)</f>
        <v>1.3719008264462811</v>
      </c>
      <c r="AC19">
        <f>R19/($P$19)</f>
        <v>1.7231404958677685</v>
      </c>
      <c r="AE19" s="25">
        <f t="shared" ref="AE19:AK19" si="14">T19*$AL$19</f>
        <v>111.73388429752067</v>
      </c>
      <c r="AF19" s="25">
        <f t="shared" si="14"/>
        <v>52.092148760330581</v>
      </c>
      <c r="AG19" s="25">
        <f t="shared" si="14"/>
        <v>58.563223140495879</v>
      </c>
      <c r="AH19" s="25">
        <f t="shared" si="14"/>
        <v>91.026446280991735</v>
      </c>
      <c r="AI19" s="25">
        <f t="shared" si="14"/>
        <v>24.158677685950416</v>
      </c>
      <c r="AJ19" s="25">
        <f t="shared" si="14"/>
        <v>46.699586776859505</v>
      </c>
      <c r="AK19" s="25">
        <f t="shared" si="14"/>
        <v>54.680578512396693</v>
      </c>
      <c r="AL19" s="16">
        <v>52.2</v>
      </c>
      <c r="AM19" s="25">
        <f>AB19*$AL$19</f>
        <v>71.613223140495876</v>
      </c>
      <c r="AN19" s="25">
        <f>AC19*$AL$19</f>
        <v>89.947933884297527</v>
      </c>
    </row>
    <row r="20" spans="1:40" x14ac:dyDescent="0.35">
      <c r="A20">
        <v>2013</v>
      </c>
      <c r="C20" s="2" t="s">
        <v>21</v>
      </c>
      <c r="D20" t="s">
        <v>23</v>
      </c>
      <c r="H20" t="s">
        <v>23</v>
      </c>
      <c r="I20">
        <v>1036</v>
      </c>
      <c r="J20">
        <v>483</v>
      </c>
      <c r="K20">
        <v>543</v>
      </c>
      <c r="L20">
        <v>844</v>
      </c>
      <c r="M20">
        <v>224</v>
      </c>
      <c r="N20">
        <v>433</v>
      </c>
      <c r="O20">
        <v>507</v>
      </c>
      <c r="P20">
        <v>484</v>
      </c>
      <c r="Q20">
        <v>664</v>
      </c>
      <c r="R20">
        <v>834</v>
      </c>
      <c r="T20">
        <f t="shared" ref="T20:AA20" si="15">I20/($P$19)</f>
        <v>2.1404958677685952</v>
      </c>
      <c r="U20">
        <f t="shared" si="15"/>
        <v>0.99793388429752061</v>
      </c>
      <c r="V20">
        <f t="shared" si="15"/>
        <v>1.1219008264462811</v>
      </c>
      <c r="W20">
        <f t="shared" si="15"/>
        <v>1.7438016528925619</v>
      </c>
      <c r="X20">
        <f t="shared" si="15"/>
        <v>0.46280991735537191</v>
      </c>
      <c r="Y20">
        <f t="shared" si="15"/>
        <v>0.89462809917355368</v>
      </c>
      <c r="Z20">
        <f t="shared" si="15"/>
        <v>1.0475206611570247</v>
      </c>
      <c r="AA20">
        <f t="shared" si="15"/>
        <v>1</v>
      </c>
      <c r="AB20">
        <f>Q20/($P$19)</f>
        <v>1.3719008264462811</v>
      </c>
      <c r="AC20">
        <f>R20/($P$19)</f>
        <v>1.7231404958677685</v>
      </c>
      <c r="AE20" s="25">
        <v>111.73388429752067</v>
      </c>
      <c r="AF20" s="25">
        <v>52.092148760330581</v>
      </c>
      <c r="AG20" s="25">
        <v>58.563223140495879</v>
      </c>
      <c r="AH20" s="25">
        <v>91.026446280991735</v>
      </c>
      <c r="AI20" s="25">
        <v>24.158677685950416</v>
      </c>
      <c r="AJ20" s="25">
        <v>46.699586776859505</v>
      </c>
      <c r="AK20" s="25">
        <v>54.680578512396693</v>
      </c>
      <c r="AL20" s="16">
        <v>52.2</v>
      </c>
      <c r="AM20" s="25">
        <v>71.613223140495876</v>
      </c>
      <c r="AN20" s="25">
        <v>89.947933884297527</v>
      </c>
    </row>
    <row r="21" spans="1:40" x14ac:dyDescent="0.35">
      <c r="A21">
        <v>2013</v>
      </c>
      <c r="C21" s="2" t="s">
        <v>25</v>
      </c>
      <c r="D21" t="s">
        <v>26</v>
      </c>
      <c r="H21" t="s">
        <v>26</v>
      </c>
      <c r="I21">
        <v>610</v>
      </c>
      <c r="J21">
        <v>171</v>
      </c>
      <c r="K21">
        <v>291</v>
      </c>
      <c r="L21">
        <v>613</v>
      </c>
      <c r="M21">
        <v>248</v>
      </c>
      <c r="N21">
        <v>306</v>
      </c>
      <c r="O21">
        <v>210</v>
      </c>
      <c r="P21">
        <v>371</v>
      </c>
      <c r="Q21">
        <v>404</v>
      </c>
      <c r="R21">
        <v>653</v>
      </c>
      <c r="T21">
        <f t="shared" ref="T21:Y21" si="16">I21/(($O$21+$P$21+$Q$21)/3)</f>
        <v>1.8578680203045685</v>
      </c>
      <c r="U21">
        <f t="shared" si="16"/>
        <v>0.52081218274111674</v>
      </c>
      <c r="V21">
        <f t="shared" si="16"/>
        <v>0.8862944162436549</v>
      </c>
      <c r="W21">
        <f t="shared" si="16"/>
        <v>1.8670050761421322</v>
      </c>
      <c r="X21">
        <f t="shared" si="16"/>
        <v>0.75532994923857877</v>
      </c>
      <c r="Y21">
        <f t="shared" si="16"/>
        <v>0.93197969543147219</v>
      </c>
      <c r="Z21">
        <v>1</v>
      </c>
      <c r="AA21">
        <v>1</v>
      </c>
      <c r="AB21">
        <v>1</v>
      </c>
      <c r="AC21">
        <f>R21/(($O$21+$P$21+$Q$21)/3)</f>
        <v>1.9888324873096448</v>
      </c>
      <c r="AE21" s="25">
        <f t="shared" ref="AE21:AJ21" si="17">T21*(($AK$21+$AL$21+$AM$21)/3)</f>
        <v>137.17258883248729</v>
      </c>
      <c r="AF21" s="25">
        <f t="shared" si="17"/>
        <v>38.453299492385781</v>
      </c>
      <c r="AG21" s="25">
        <f t="shared" si="17"/>
        <v>65.438071065989845</v>
      </c>
      <c r="AH21" s="25">
        <f t="shared" si="17"/>
        <v>137.84720812182741</v>
      </c>
      <c r="AI21" s="25">
        <f t="shared" si="17"/>
        <v>55.768527918781729</v>
      </c>
      <c r="AJ21" s="25">
        <f t="shared" si="17"/>
        <v>68.811167512690361</v>
      </c>
      <c r="AK21" s="16">
        <v>91.3</v>
      </c>
      <c r="AL21" s="16">
        <v>59.4</v>
      </c>
      <c r="AM21" s="16">
        <v>70.8</v>
      </c>
      <c r="AN21" s="25">
        <f>AC21*(($AK$21+$AL$21+$AM$21)/3)</f>
        <v>146.84213197969544</v>
      </c>
    </row>
    <row r="22" spans="1:40" x14ac:dyDescent="0.35">
      <c r="A22">
        <v>2013</v>
      </c>
      <c r="C22" s="2" t="s">
        <v>25</v>
      </c>
      <c r="D22" t="s">
        <v>27</v>
      </c>
      <c r="H22" t="s">
        <v>27</v>
      </c>
      <c r="I22">
        <v>610</v>
      </c>
      <c r="J22">
        <v>171</v>
      </c>
      <c r="K22">
        <v>291</v>
      </c>
      <c r="L22">
        <v>613</v>
      </c>
      <c r="M22">
        <v>248</v>
      </c>
      <c r="N22">
        <v>306</v>
      </c>
      <c r="O22">
        <v>210</v>
      </c>
      <c r="P22">
        <v>371</v>
      </c>
      <c r="Q22">
        <v>404</v>
      </c>
      <c r="R22">
        <v>653</v>
      </c>
      <c r="T22">
        <f t="shared" ref="T22:Y22" si="18">I22/(($O$21+$P$21+$Q$21)/3)</f>
        <v>1.8578680203045685</v>
      </c>
      <c r="U22">
        <f t="shared" si="18"/>
        <v>0.52081218274111674</v>
      </c>
      <c r="V22">
        <f t="shared" si="18"/>
        <v>0.8862944162436549</v>
      </c>
      <c r="W22">
        <f t="shared" si="18"/>
        <v>1.8670050761421322</v>
      </c>
      <c r="X22">
        <f t="shared" si="18"/>
        <v>0.75532994923857877</v>
      </c>
      <c r="Y22">
        <f t="shared" si="18"/>
        <v>0.93197969543147219</v>
      </c>
      <c r="Z22">
        <v>1</v>
      </c>
      <c r="AA22">
        <v>1</v>
      </c>
      <c r="AB22">
        <v>1</v>
      </c>
      <c r="AC22">
        <f>R22/(($O$21+$P$21+$Q$21)/3)</f>
        <v>1.9888324873096448</v>
      </c>
      <c r="AE22" s="25">
        <v>137.17258883248729</v>
      </c>
      <c r="AF22" s="25">
        <v>38.453299492385781</v>
      </c>
      <c r="AG22" s="25">
        <v>65.438071065989845</v>
      </c>
      <c r="AH22" s="25">
        <v>137.84720812182741</v>
      </c>
      <c r="AI22" s="25">
        <v>55.768527918781729</v>
      </c>
      <c r="AJ22" s="25">
        <v>68.811167512690361</v>
      </c>
      <c r="AK22" s="16">
        <v>91.3</v>
      </c>
      <c r="AL22" s="16">
        <v>59.4</v>
      </c>
      <c r="AM22" s="16">
        <v>70.8</v>
      </c>
      <c r="AN22" s="25">
        <v>146.84213197969501</v>
      </c>
    </row>
    <row r="23" spans="1:40" x14ac:dyDescent="0.35">
      <c r="A23">
        <v>2013</v>
      </c>
      <c r="C23" s="2" t="s">
        <v>25</v>
      </c>
      <c r="D23" t="s">
        <v>28</v>
      </c>
      <c r="H23" t="s">
        <v>28</v>
      </c>
      <c r="I23">
        <v>610</v>
      </c>
      <c r="J23">
        <v>171</v>
      </c>
      <c r="K23">
        <v>291</v>
      </c>
      <c r="L23">
        <v>613</v>
      </c>
      <c r="M23">
        <v>248</v>
      </c>
      <c r="N23">
        <v>306</v>
      </c>
      <c r="O23">
        <v>210</v>
      </c>
      <c r="P23">
        <v>371</v>
      </c>
      <c r="Q23">
        <v>404</v>
      </c>
      <c r="R23">
        <v>653</v>
      </c>
      <c r="T23">
        <f t="shared" ref="T23:Y23" si="19">I23/(($O$23+$P$23+$Q$23)/3)</f>
        <v>1.8578680203045685</v>
      </c>
      <c r="U23">
        <f t="shared" si="19"/>
        <v>0.52081218274111674</v>
      </c>
      <c r="V23">
        <f t="shared" si="19"/>
        <v>0.8862944162436549</v>
      </c>
      <c r="W23">
        <f t="shared" si="19"/>
        <v>1.8670050761421322</v>
      </c>
      <c r="X23">
        <f t="shared" si="19"/>
        <v>0.75532994923857877</v>
      </c>
      <c r="Y23">
        <f t="shared" si="19"/>
        <v>0.93197969543147219</v>
      </c>
      <c r="Z23">
        <v>1</v>
      </c>
      <c r="AA23">
        <v>1</v>
      </c>
      <c r="AB23">
        <v>1</v>
      </c>
      <c r="AC23">
        <f>R23/(($O$23+$P$23+$Q$23)/3)</f>
        <v>1.9888324873096448</v>
      </c>
      <c r="AE23" s="25">
        <f t="shared" ref="AE23:AJ23" si="20">T23*(($AK$23+$AL$23+$AM$23)/3)</f>
        <v>110.48121827411168</v>
      </c>
      <c r="AF23" s="25">
        <f t="shared" si="20"/>
        <v>30.970964467005075</v>
      </c>
      <c r="AG23" s="25">
        <f t="shared" si="20"/>
        <v>52.704974619289345</v>
      </c>
      <c r="AH23" s="25">
        <f t="shared" si="20"/>
        <v>111.0245685279188</v>
      </c>
      <c r="AI23" s="25">
        <f t="shared" si="20"/>
        <v>44.916954314720819</v>
      </c>
      <c r="AJ23" s="25">
        <f t="shared" si="20"/>
        <v>55.421725888324879</v>
      </c>
      <c r="AK23" s="16">
        <v>62.3</v>
      </c>
      <c r="AL23" s="16">
        <v>55.6</v>
      </c>
      <c r="AM23" s="16">
        <v>60.5</v>
      </c>
      <c r="AN23" s="25">
        <f>AC23*(($AK$23+$AL$23+$AM$23)/3)</f>
        <v>118.26923857868022</v>
      </c>
    </row>
    <row r="24" spans="1:40" x14ac:dyDescent="0.35">
      <c r="A24">
        <v>2013</v>
      </c>
      <c r="C24" s="2" t="s">
        <v>25</v>
      </c>
      <c r="D24" t="s">
        <v>29</v>
      </c>
      <c r="H24" t="s">
        <v>29</v>
      </c>
      <c r="I24">
        <v>610</v>
      </c>
      <c r="J24">
        <v>171</v>
      </c>
      <c r="K24">
        <v>291</v>
      </c>
      <c r="L24">
        <v>613</v>
      </c>
      <c r="M24">
        <v>248</v>
      </c>
      <c r="N24">
        <v>306</v>
      </c>
      <c r="O24">
        <v>210</v>
      </c>
      <c r="P24">
        <v>371</v>
      </c>
      <c r="Q24">
        <v>404</v>
      </c>
      <c r="R24">
        <v>653</v>
      </c>
      <c r="T24">
        <f t="shared" ref="T24:Z24" si="21">I24/($P$24+$Q$24/2)</f>
        <v>1.0645724258289704</v>
      </c>
      <c r="U24">
        <f t="shared" si="21"/>
        <v>0.29842931937172773</v>
      </c>
      <c r="V24">
        <f t="shared" si="21"/>
        <v>0.50785340314136129</v>
      </c>
      <c r="W24">
        <f t="shared" si="21"/>
        <v>1.0698080279232112</v>
      </c>
      <c r="X24">
        <f t="shared" si="21"/>
        <v>0.43280977312390922</v>
      </c>
      <c r="Y24">
        <f t="shared" si="21"/>
        <v>0.53403141361256545</v>
      </c>
      <c r="Z24">
        <f t="shared" si="21"/>
        <v>0.36649214659685864</v>
      </c>
      <c r="AA24">
        <v>1</v>
      </c>
      <c r="AB24">
        <v>1</v>
      </c>
      <c r="AC24">
        <f>R24/($P$24+$Q$24/2)</f>
        <v>1.1396160558464223</v>
      </c>
      <c r="AE24" s="25">
        <f t="shared" ref="AE24:AK24" si="22">T24*(($AL$24+$AM$24)/2)</f>
        <v>65.843804537521805</v>
      </c>
      <c r="AF24" s="25">
        <f t="shared" si="22"/>
        <v>18.457853403141357</v>
      </c>
      <c r="AG24" s="25">
        <f t="shared" si="22"/>
        <v>31.410732984293194</v>
      </c>
      <c r="AH24" s="25">
        <f t="shared" si="22"/>
        <v>66.167626527050601</v>
      </c>
      <c r="AI24" s="25">
        <f t="shared" si="22"/>
        <v>26.769284467713781</v>
      </c>
      <c r="AJ24" s="25">
        <f>Y24*(($AL$24+$AM$24)/2)</f>
        <v>33.029842931937168</v>
      </c>
      <c r="AK24" s="25">
        <f t="shared" si="22"/>
        <v>22.667539267015705</v>
      </c>
      <c r="AL24" s="16">
        <v>63.3</v>
      </c>
      <c r="AM24" s="16">
        <v>60.4</v>
      </c>
      <c r="AN24" s="25">
        <f>AC24*(($AL$24+$AM$24)/2)</f>
        <v>70.485253054101221</v>
      </c>
    </row>
    <row r="25" spans="1:40" x14ac:dyDescent="0.35">
      <c r="A25">
        <v>2012</v>
      </c>
      <c r="C25" s="2" t="s">
        <v>9</v>
      </c>
      <c r="D25" t="s">
        <v>7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x14ac:dyDescent="0.35">
      <c r="A26">
        <v>2012</v>
      </c>
      <c r="C26" s="2" t="s">
        <v>9</v>
      </c>
      <c r="D26" t="s">
        <v>8</v>
      </c>
      <c r="E26">
        <v>95.8</v>
      </c>
      <c r="F26">
        <v>4733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x14ac:dyDescent="0.35">
      <c r="A27">
        <v>2012</v>
      </c>
      <c r="C27" s="2" t="s">
        <v>9</v>
      </c>
      <c r="D27" t="s">
        <v>40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x14ac:dyDescent="0.35">
      <c r="A28">
        <v>2012</v>
      </c>
      <c r="C28" s="2" t="s">
        <v>9</v>
      </c>
      <c r="D28" t="s">
        <v>42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x14ac:dyDescent="0.35">
      <c r="A29">
        <v>2012</v>
      </c>
      <c r="C29" s="2" t="s">
        <v>9</v>
      </c>
      <c r="D29" t="s">
        <v>44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x14ac:dyDescent="0.35">
      <c r="A30">
        <v>2012</v>
      </c>
      <c r="C30" s="9" t="s">
        <v>9</v>
      </c>
      <c r="D30" s="9" t="s">
        <v>10</v>
      </c>
      <c r="E30">
        <v>105.7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x14ac:dyDescent="0.35">
      <c r="A31">
        <v>2012</v>
      </c>
      <c r="C31" s="2" t="s">
        <v>9</v>
      </c>
      <c r="D31" t="s">
        <v>50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x14ac:dyDescent="0.35">
      <c r="A32">
        <v>2012</v>
      </c>
      <c r="C32" s="2" t="s">
        <v>9</v>
      </c>
      <c r="D32" t="s">
        <v>11</v>
      </c>
      <c r="E32">
        <v>120.2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x14ac:dyDescent="0.35">
      <c r="A33">
        <v>2012</v>
      </c>
      <c r="C33" s="2" t="s">
        <v>9</v>
      </c>
      <c r="D33" t="s">
        <v>13</v>
      </c>
      <c r="E33">
        <v>85.4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x14ac:dyDescent="0.35">
      <c r="A34">
        <v>2012</v>
      </c>
      <c r="C34" s="2" t="s">
        <v>9</v>
      </c>
      <c r="D34" t="s">
        <v>14</v>
      </c>
      <c r="E34">
        <v>99.6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x14ac:dyDescent="0.35">
      <c r="A35">
        <v>2012</v>
      </c>
      <c r="C35" s="2" t="s">
        <v>16</v>
      </c>
      <c r="D35" t="s">
        <v>17</v>
      </c>
      <c r="E35">
        <v>53.3</v>
      </c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x14ac:dyDescent="0.35">
      <c r="A36">
        <v>2012</v>
      </c>
      <c r="C36" s="2" t="s">
        <v>16</v>
      </c>
      <c r="D36" t="s">
        <v>18</v>
      </c>
      <c r="E36" t="s">
        <v>12</v>
      </c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x14ac:dyDescent="0.35">
      <c r="A37">
        <v>2012</v>
      </c>
      <c r="C37" s="2" t="s">
        <v>16</v>
      </c>
      <c r="D37" t="s">
        <v>19</v>
      </c>
      <c r="E37">
        <v>53.3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x14ac:dyDescent="0.35">
      <c r="A38">
        <v>2012</v>
      </c>
      <c r="C38" s="2" t="s">
        <v>16</v>
      </c>
      <c r="D38" t="s">
        <v>20</v>
      </c>
      <c r="E38">
        <v>63.7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x14ac:dyDescent="0.35">
      <c r="A39">
        <v>2012</v>
      </c>
      <c r="C39" s="2" t="s">
        <v>30</v>
      </c>
      <c r="D39" t="s">
        <v>31</v>
      </c>
      <c r="E39">
        <v>81.599999999999994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x14ac:dyDescent="0.35">
      <c r="A40">
        <v>2012</v>
      </c>
      <c r="C40" s="2" t="s">
        <v>30</v>
      </c>
      <c r="D40" t="s">
        <v>32</v>
      </c>
      <c r="E40">
        <v>58.4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x14ac:dyDescent="0.35">
      <c r="A41">
        <v>2012</v>
      </c>
      <c r="C41" s="2" t="s">
        <v>21</v>
      </c>
      <c r="D41" t="s">
        <v>22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x14ac:dyDescent="0.35">
      <c r="A42">
        <v>2012</v>
      </c>
      <c r="C42" s="2" t="s">
        <v>21</v>
      </c>
      <c r="D42" t="s">
        <v>23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x14ac:dyDescent="0.35">
      <c r="A43">
        <v>2012</v>
      </c>
      <c r="C43" s="2" t="s">
        <v>25</v>
      </c>
      <c r="D43" t="s">
        <v>26</v>
      </c>
      <c r="E43">
        <v>70.8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x14ac:dyDescent="0.35">
      <c r="A44">
        <v>2012</v>
      </c>
      <c r="C44" s="2" t="s">
        <v>25</v>
      </c>
      <c r="D44" t="s">
        <v>27</v>
      </c>
      <c r="E44" t="s">
        <v>12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x14ac:dyDescent="0.35">
      <c r="A45">
        <v>2012</v>
      </c>
      <c r="C45" s="2" t="s">
        <v>25</v>
      </c>
      <c r="D45" t="s">
        <v>28</v>
      </c>
      <c r="E45">
        <v>60.5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x14ac:dyDescent="0.35">
      <c r="A46">
        <v>2012</v>
      </c>
      <c r="C46" s="2" t="s">
        <v>25</v>
      </c>
      <c r="D46" t="s">
        <v>29</v>
      </c>
      <c r="E46">
        <v>60.4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x14ac:dyDescent="0.35">
      <c r="A47">
        <v>2011</v>
      </c>
      <c r="C47" s="2" t="s">
        <v>9</v>
      </c>
      <c r="D47" t="s">
        <v>7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x14ac:dyDescent="0.35">
      <c r="A48">
        <v>2011</v>
      </c>
      <c r="C48" s="2" t="s">
        <v>9</v>
      </c>
      <c r="D48" t="s">
        <v>8</v>
      </c>
      <c r="E48">
        <v>106.3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x14ac:dyDescent="0.35">
      <c r="A49">
        <v>2011</v>
      </c>
      <c r="C49" s="2" t="s">
        <v>9</v>
      </c>
      <c r="D49" t="s">
        <v>40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x14ac:dyDescent="0.35">
      <c r="A50">
        <v>2011</v>
      </c>
      <c r="C50" s="2" t="s">
        <v>9</v>
      </c>
      <c r="D50" t="s">
        <v>42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x14ac:dyDescent="0.35">
      <c r="A51">
        <v>2011</v>
      </c>
      <c r="C51" s="2" t="s">
        <v>9</v>
      </c>
      <c r="D51" t="s">
        <v>44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35">
      <c r="A52">
        <v>2011</v>
      </c>
      <c r="C52" s="9" t="s">
        <v>9</v>
      </c>
      <c r="D52" s="9" t="s">
        <v>10</v>
      </c>
      <c r="E52">
        <v>131.30000000000001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x14ac:dyDescent="0.35">
      <c r="A53">
        <v>2011</v>
      </c>
      <c r="C53" s="2" t="s">
        <v>9</v>
      </c>
      <c r="D53" t="s">
        <v>50</v>
      </c>
    </row>
    <row r="54" spans="1:40" x14ac:dyDescent="0.35">
      <c r="A54">
        <v>2011</v>
      </c>
      <c r="C54" s="2" t="s">
        <v>9</v>
      </c>
      <c r="D54" t="s">
        <v>11</v>
      </c>
      <c r="E54">
        <v>124.2</v>
      </c>
    </row>
    <row r="55" spans="1:40" x14ac:dyDescent="0.35">
      <c r="A55">
        <v>2011</v>
      </c>
      <c r="C55" s="2" t="s">
        <v>9</v>
      </c>
      <c r="D55" t="s">
        <v>13</v>
      </c>
      <c r="E55">
        <v>86</v>
      </c>
    </row>
    <row r="56" spans="1:40" x14ac:dyDescent="0.35">
      <c r="A56">
        <v>2011</v>
      </c>
      <c r="C56" s="2" t="s">
        <v>9</v>
      </c>
      <c r="D56" t="s">
        <v>14</v>
      </c>
      <c r="E56">
        <v>100.4</v>
      </c>
    </row>
    <row r="57" spans="1:40" x14ac:dyDescent="0.35">
      <c r="A57">
        <v>2011</v>
      </c>
      <c r="C57" s="2" t="s">
        <v>16</v>
      </c>
      <c r="D57" t="s">
        <v>17</v>
      </c>
      <c r="E57">
        <v>47.7</v>
      </c>
    </row>
    <row r="58" spans="1:40" x14ac:dyDescent="0.35">
      <c r="A58">
        <v>2011</v>
      </c>
      <c r="C58" s="2" t="s">
        <v>16</v>
      </c>
      <c r="D58" t="s">
        <v>18</v>
      </c>
    </row>
    <row r="59" spans="1:40" x14ac:dyDescent="0.35">
      <c r="A59">
        <v>2011</v>
      </c>
      <c r="C59" s="2" t="s">
        <v>16</v>
      </c>
      <c r="D59" t="s">
        <v>19</v>
      </c>
      <c r="E59">
        <v>58.1</v>
      </c>
    </row>
    <row r="60" spans="1:40" x14ac:dyDescent="0.35">
      <c r="A60">
        <v>2011</v>
      </c>
      <c r="C60" s="2" t="s">
        <v>16</v>
      </c>
      <c r="D60" t="s">
        <v>20</v>
      </c>
      <c r="E60">
        <v>67.099999999999994</v>
      </c>
    </row>
    <row r="61" spans="1:40" x14ac:dyDescent="0.35">
      <c r="A61">
        <v>2011</v>
      </c>
      <c r="C61" s="2" t="s">
        <v>30</v>
      </c>
      <c r="D61" t="s">
        <v>31</v>
      </c>
      <c r="E61">
        <v>73.3</v>
      </c>
    </row>
    <row r="62" spans="1:40" x14ac:dyDescent="0.35">
      <c r="A62">
        <v>2011</v>
      </c>
      <c r="C62" s="2" t="s">
        <v>30</v>
      </c>
      <c r="D62" t="s">
        <v>32</v>
      </c>
    </row>
    <row r="63" spans="1:40" x14ac:dyDescent="0.35">
      <c r="A63">
        <v>2011</v>
      </c>
      <c r="C63" s="2" t="s">
        <v>21</v>
      </c>
      <c r="D63" t="s">
        <v>22</v>
      </c>
      <c r="E63">
        <v>52.2</v>
      </c>
    </row>
    <row r="64" spans="1:40" x14ac:dyDescent="0.35">
      <c r="A64">
        <v>2011</v>
      </c>
      <c r="C64" s="2" t="s">
        <v>21</v>
      </c>
      <c r="D64" t="s">
        <v>23</v>
      </c>
    </row>
    <row r="65" spans="1:5" x14ac:dyDescent="0.35">
      <c r="A65">
        <v>2011</v>
      </c>
      <c r="C65" s="2" t="s">
        <v>25</v>
      </c>
      <c r="D65" t="s">
        <v>26</v>
      </c>
      <c r="E65">
        <v>59.4</v>
      </c>
    </row>
    <row r="66" spans="1:5" x14ac:dyDescent="0.35">
      <c r="A66">
        <v>2011</v>
      </c>
      <c r="C66" s="2" t="s">
        <v>25</v>
      </c>
      <c r="D66" t="s">
        <v>27</v>
      </c>
    </row>
    <row r="67" spans="1:5" x14ac:dyDescent="0.35">
      <c r="A67">
        <v>2011</v>
      </c>
      <c r="C67" s="2" t="s">
        <v>25</v>
      </c>
      <c r="D67" t="s">
        <v>28</v>
      </c>
      <c r="E67">
        <v>55.6</v>
      </c>
    </row>
    <row r="68" spans="1:5" x14ac:dyDescent="0.35">
      <c r="A68">
        <v>2011</v>
      </c>
      <c r="C68" s="2" t="s">
        <v>25</v>
      </c>
      <c r="D68" t="s">
        <v>29</v>
      </c>
      <c r="E68">
        <v>63.3</v>
      </c>
    </row>
    <row r="69" spans="1:5" x14ac:dyDescent="0.35">
      <c r="A69">
        <v>2010</v>
      </c>
      <c r="C69" s="2" t="s">
        <v>9</v>
      </c>
      <c r="D69" t="s">
        <v>7</v>
      </c>
    </row>
    <row r="70" spans="1:5" x14ac:dyDescent="0.35">
      <c r="A70">
        <v>2010</v>
      </c>
      <c r="C70" s="2" t="s">
        <v>9</v>
      </c>
      <c r="D70" t="s">
        <v>8</v>
      </c>
    </row>
    <row r="71" spans="1:5" x14ac:dyDescent="0.35">
      <c r="A71">
        <v>2010</v>
      </c>
      <c r="C71" s="2" t="s">
        <v>9</v>
      </c>
      <c r="D71" t="s">
        <v>40</v>
      </c>
    </row>
    <row r="72" spans="1:5" x14ac:dyDescent="0.35">
      <c r="A72">
        <v>2010</v>
      </c>
      <c r="C72" s="2" t="s">
        <v>9</v>
      </c>
      <c r="D72" t="s">
        <v>42</v>
      </c>
    </row>
    <row r="73" spans="1:5" x14ac:dyDescent="0.35">
      <c r="A73">
        <v>2010</v>
      </c>
      <c r="C73" s="2" t="s">
        <v>9</v>
      </c>
      <c r="D73" t="s">
        <v>44</v>
      </c>
    </row>
    <row r="74" spans="1:5" x14ac:dyDescent="0.35">
      <c r="A74">
        <v>2010</v>
      </c>
      <c r="C74" s="9" t="s">
        <v>9</v>
      </c>
      <c r="D74" s="9" t="s">
        <v>10</v>
      </c>
    </row>
    <row r="75" spans="1:5" x14ac:dyDescent="0.35">
      <c r="A75">
        <v>2010</v>
      </c>
      <c r="C75" s="2" t="s">
        <v>9</v>
      </c>
      <c r="D75" t="s">
        <v>50</v>
      </c>
    </row>
    <row r="76" spans="1:5" x14ac:dyDescent="0.35">
      <c r="A76">
        <v>2010</v>
      </c>
      <c r="C76" s="2" t="s">
        <v>9</v>
      </c>
      <c r="D76" t="s">
        <v>11</v>
      </c>
    </row>
    <row r="77" spans="1:5" x14ac:dyDescent="0.35">
      <c r="A77">
        <v>2010</v>
      </c>
      <c r="C77" s="2" t="s">
        <v>9</v>
      </c>
      <c r="D77" t="s">
        <v>13</v>
      </c>
      <c r="E77">
        <v>70.400000000000006</v>
      </c>
    </row>
    <row r="78" spans="1:5" x14ac:dyDescent="0.35">
      <c r="A78">
        <v>2010</v>
      </c>
      <c r="C78" s="2" t="s">
        <v>9</v>
      </c>
      <c r="D78" t="s">
        <v>14</v>
      </c>
      <c r="E78">
        <v>107.5</v>
      </c>
    </row>
    <row r="79" spans="1:5" x14ac:dyDescent="0.35">
      <c r="A79">
        <v>2010</v>
      </c>
      <c r="C79" s="2" t="s">
        <v>16</v>
      </c>
      <c r="D79" t="s">
        <v>17</v>
      </c>
      <c r="E79">
        <v>55.3</v>
      </c>
    </row>
    <row r="80" spans="1:5" x14ac:dyDescent="0.35">
      <c r="A80">
        <v>2010</v>
      </c>
      <c r="C80" s="2" t="s">
        <v>16</v>
      </c>
      <c r="D80" t="s">
        <v>18</v>
      </c>
    </row>
    <row r="81" spans="1:5" x14ac:dyDescent="0.35">
      <c r="A81">
        <v>2010</v>
      </c>
      <c r="C81" s="2" t="s">
        <v>16</v>
      </c>
      <c r="D81" t="s">
        <v>19</v>
      </c>
    </row>
    <row r="82" spans="1:5" x14ac:dyDescent="0.35">
      <c r="A82">
        <v>2010</v>
      </c>
      <c r="C82" s="2" t="s">
        <v>16</v>
      </c>
      <c r="D82" t="s">
        <v>20</v>
      </c>
    </row>
    <row r="83" spans="1:5" x14ac:dyDescent="0.35">
      <c r="A83">
        <v>2010</v>
      </c>
      <c r="C83" s="2" t="s">
        <v>30</v>
      </c>
      <c r="D83" t="s">
        <v>31</v>
      </c>
      <c r="E83">
        <v>71.5</v>
      </c>
    </row>
    <row r="84" spans="1:5" x14ac:dyDescent="0.35">
      <c r="A84">
        <v>2010</v>
      </c>
      <c r="C84" s="2" t="s">
        <v>30</v>
      </c>
      <c r="D84" t="s">
        <v>32</v>
      </c>
    </row>
    <row r="85" spans="1:5" x14ac:dyDescent="0.35">
      <c r="A85">
        <v>2010</v>
      </c>
      <c r="C85" s="2" t="s">
        <v>21</v>
      </c>
      <c r="D85" t="s">
        <v>22</v>
      </c>
    </row>
    <row r="86" spans="1:5" x14ac:dyDescent="0.35">
      <c r="A86">
        <v>2010</v>
      </c>
      <c r="C86" s="2" t="s">
        <v>21</v>
      </c>
      <c r="D86" t="s">
        <v>23</v>
      </c>
    </row>
    <row r="87" spans="1:5" x14ac:dyDescent="0.35">
      <c r="A87">
        <v>2010</v>
      </c>
      <c r="C87" s="2" t="s">
        <v>25</v>
      </c>
      <c r="D87" t="s">
        <v>26</v>
      </c>
      <c r="E87">
        <v>91.3</v>
      </c>
    </row>
    <row r="88" spans="1:5" x14ac:dyDescent="0.35">
      <c r="A88">
        <v>2010</v>
      </c>
      <c r="C88" s="2" t="s">
        <v>25</v>
      </c>
      <c r="D88" t="s">
        <v>27</v>
      </c>
    </row>
    <row r="89" spans="1:5" x14ac:dyDescent="0.35">
      <c r="A89">
        <v>2010</v>
      </c>
      <c r="C89" s="2" t="s">
        <v>25</v>
      </c>
      <c r="D89" t="s">
        <v>28</v>
      </c>
      <c r="E89">
        <v>62.3</v>
      </c>
    </row>
    <row r="90" spans="1:5" x14ac:dyDescent="0.35">
      <c r="A90">
        <v>2010</v>
      </c>
      <c r="C90" s="2" t="s">
        <v>25</v>
      </c>
      <c r="D90" t="s">
        <v>29</v>
      </c>
    </row>
  </sheetData>
  <mergeCells count="3">
    <mergeCell ref="I1:R1"/>
    <mergeCell ref="T1:AC1"/>
    <mergeCell ref="AE1:AN1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BAAE-2CFA-4433-9B18-585C84943DB7}">
  <dimension ref="A1:T27"/>
  <sheetViews>
    <sheetView workbookViewId="0">
      <selection activeCell="I32" sqref="I32"/>
    </sheetView>
  </sheetViews>
  <sheetFormatPr defaultRowHeight="14.5" x14ac:dyDescent="0.35"/>
  <cols>
    <col min="3" max="3" width="11.26953125" customWidth="1"/>
    <col min="6" max="6" width="10.7265625" customWidth="1"/>
    <col min="7" max="7" width="11.1796875" customWidth="1"/>
  </cols>
  <sheetData>
    <row r="1" spans="1:20" s="59" customFormat="1" x14ac:dyDescent="0.35">
      <c r="A1" s="117" t="s">
        <v>159</v>
      </c>
      <c r="B1" s="117" t="s">
        <v>144</v>
      </c>
      <c r="C1" s="61"/>
      <c r="D1" s="116" t="s">
        <v>161</v>
      </c>
      <c r="E1" s="116"/>
      <c r="F1" s="116"/>
      <c r="G1" s="116"/>
      <c r="H1" s="116"/>
      <c r="I1" s="62"/>
      <c r="J1" s="62"/>
      <c r="K1" s="116" t="s">
        <v>165</v>
      </c>
      <c r="L1" s="116"/>
      <c r="M1" s="116"/>
      <c r="O1" s="117" t="s">
        <v>144</v>
      </c>
      <c r="P1" s="116" t="s">
        <v>151</v>
      </c>
      <c r="Q1" s="116"/>
      <c r="R1" s="116"/>
      <c r="S1" s="116"/>
      <c r="T1" s="116"/>
    </row>
    <row r="2" spans="1:20" ht="29" x14ac:dyDescent="0.35">
      <c r="A2" s="116"/>
      <c r="B2" s="118"/>
      <c r="C2" s="63" t="s">
        <v>157</v>
      </c>
      <c r="D2" s="64" t="s">
        <v>145</v>
      </c>
      <c r="E2" s="64" t="s">
        <v>146</v>
      </c>
      <c r="F2" s="64" t="s">
        <v>147</v>
      </c>
      <c r="G2" s="64" t="s">
        <v>148</v>
      </c>
      <c r="H2" s="64" t="s">
        <v>149</v>
      </c>
      <c r="I2" s="64" t="s">
        <v>162</v>
      </c>
      <c r="J2" s="79"/>
      <c r="K2" s="84" t="s">
        <v>163</v>
      </c>
      <c r="L2" s="84" t="s">
        <v>164</v>
      </c>
      <c r="M2" s="84" t="s">
        <v>162</v>
      </c>
      <c r="O2" s="118"/>
      <c r="P2" s="64" t="s">
        <v>145</v>
      </c>
      <c r="Q2" s="64" t="s">
        <v>146</v>
      </c>
      <c r="R2" s="64" t="s">
        <v>147</v>
      </c>
      <c r="S2" s="64" t="s">
        <v>148</v>
      </c>
      <c r="T2" s="64" t="s">
        <v>149</v>
      </c>
    </row>
    <row r="3" spans="1:20" x14ac:dyDescent="0.35">
      <c r="A3">
        <v>1997</v>
      </c>
      <c r="B3">
        <v>1998</v>
      </c>
      <c r="C3" t="s">
        <v>150</v>
      </c>
      <c r="D3">
        <v>13</v>
      </c>
      <c r="E3">
        <v>22</v>
      </c>
      <c r="F3">
        <v>15</v>
      </c>
      <c r="G3">
        <v>28</v>
      </c>
      <c r="H3" s="60">
        <f>(D3+F3)/(E3+G3)+1</f>
        <v>1.56</v>
      </c>
      <c r="I3" s="60">
        <f>(F3+G3)/(D3+E3+F3+G3)</f>
        <v>0.55128205128205132</v>
      </c>
      <c r="J3" s="60"/>
      <c r="K3" s="26">
        <f>G3+F3</f>
        <v>43</v>
      </c>
      <c r="L3" s="26">
        <f>E3+D3</f>
        <v>35</v>
      </c>
      <c r="M3" s="60">
        <f>K3/(K3+L3)</f>
        <v>0.55128205128205132</v>
      </c>
      <c r="T3" s="65" t="s">
        <v>152</v>
      </c>
    </row>
    <row r="4" spans="1:20" x14ac:dyDescent="0.35">
      <c r="A4">
        <v>1998</v>
      </c>
      <c r="B4">
        <v>1999</v>
      </c>
      <c r="C4" t="s">
        <v>150</v>
      </c>
      <c r="D4">
        <v>22</v>
      </c>
      <c r="E4">
        <v>36</v>
      </c>
      <c r="F4">
        <v>35</v>
      </c>
      <c r="G4">
        <v>32</v>
      </c>
      <c r="H4" s="60">
        <f t="shared" ref="H4:H27" si="0">(D4+F4)/(E4+G4)+1</f>
        <v>1.8382352941176472</v>
      </c>
      <c r="I4" s="60">
        <f t="shared" ref="I4:I27" si="1">(F4+G4)/(D4+E4+F4+G4)</f>
        <v>0.53600000000000003</v>
      </c>
      <c r="J4" s="60"/>
      <c r="K4" s="26">
        <f t="shared" ref="K4:K11" si="2">G4+F4</f>
        <v>67</v>
      </c>
      <c r="L4" s="26">
        <f t="shared" ref="L4:L11" si="3">E4+D4</f>
        <v>58</v>
      </c>
      <c r="M4" s="60">
        <f t="shared" ref="M4:M11" si="4">K4/(K4+L4)</f>
        <v>0.53600000000000003</v>
      </c>
      <c r="T4" s="65" t="s">
        <v>152</v>
      </c>
    </row>
    <row r="5" spans="1:20" x14ac:dyDescent="0.35">
      <c r="A5">
        <v>1999</v>
      </c>
      <c r="B5">
        <v>2000</v>
      </c>
      <c r="C5" t="s">
        <v>150</v>
      </c>
      <c r="D5">
        <v>18</v>
      </c>
      <c r="E5">
        <v>21</v>
      </c>
      <c r="F5">
        <v>60</v>
      </c>
      <c r="G5">
        <v>41</v>
      </c>
      <c r="H5" s="60">
        <f t="shared" si="0"/>
        <v>2.258064516129032</v>
      </c>
      <c r="I5" s="60">
        <f t="shared" si="1"/>
        <v>0.72142857142857142</v>
      </c>
      <c r="J5" s="60"/>
      <c r="K5" s="26">
        <f t="shared" si="2"/>
        <v>101</v>
      </c>
      <c r="L5" s="26">
        <f t="shared" si="3"/>
        <v>39</v>
      </c>
      <c r="M5" s="60">
        <f t="shared" si="4"/>
        <v>0.72142857142857142</v>
      </c>
      <c r="T5" s="65" t="s">
        <v>152</v>
      </c>
    </row>
    <row r="6" spans="1:20" x14ac:dyDescent="0.35">
      <c r="A6">
        <v>2000</v>
      </c>
      <c r="B6">
        <v>2001</v>
      </c>
      <c r="C6" t="s">
        <v>150</v>
      </c>
      <c r="D6">
        <v>38</v>
      </c>
      <c r="E6">
        <v>26</v>
      </c>
      <c r="F6">
        <v>40</v>
      </c>
      <c r="G6">
        <v>74</v>
      </c>
      <c r="H6" s="60">
        <f t="shared" si="0"/>
        <v>1.78</v>
      </c>
      <c r="I6" s="60">
        <f t="shared" si="1"/>
        <v>0.6404494382022472</v>
      </c>
      <c r="J6" s="60"/>
      <c r="K6" s="26">
        <f t="shared" si="2"/>
        <v>114</v>
      </c>
      <c r="L6" s="26">
        <f t="shared" si="3"/>
        <v>64</v>
      </c>
      <c r="M6" s="60">
        <f t="shared" si="4"/>
        <v>0.6404494382022472</v>
      </c>
      <c r="T6" s="65" t="s">
        <v>152</v>
      </c>
    </row>
    <row r="7" spans="1:20" x14ac:dyDescent="0.35">
      <c r="A7">
        <v>2001</v>
      </c>
      <c r="B7">
        <v>2002</v>
      </c>
      <c r="C7" t="s">
        <v>150</v>
      </c>
      <c r="D7">
        <v>32</v>
      </c>
      <c r="E7">
        <v>67</v>
      </c>
      <c r="F7">
        <v>81</v>
      </c>
      <c r="G7">
        <v>32</v>
      </c>
      <c r="H7" s="60">
        <f t="shared" si="0"/>
        <v>2.1414141414141414</v>
      </c>
      <c r="I7" s="60">
        <f t="shared" si="1"/>
        <v>0.53301886792452835</v>
      </c>
      <c r="J7" s="60"/>
      <c r="K7" s="26">
        <f t="shared" si="2"/>
        <v>113</v>
      </c>
      <c r="L7" s="26">
        <f t="shared" si="3"/>
        <v>99</v>
      </c>
      <c r="M7" s="60">
        <f t="shared" si="4"/>
        <v>0.53301886792452835</v>
      </c>
      <c r="T7" s="65" t="s">
        <v>152</v>
      </c>
    </row>
    <row r="8" spans="1:20" x14ac:dyDescent="0.35">
      <c r="A8">
        <v>2002</v>
      </c>
      <c r="B8">
        <v>2003</v>
      </c>
      <c r="C8" t="s">
        <v>150</v>
      </c>
      <c r="D8">
        <v>19</v>
      </c>
      <c r="E8">
        <v>44</v>
      </c>
      <c r="F8">
        <v>44</v>
      </c>
      <c r="G8">
        <v>48</v>
      </c>
      <c r="H8" s="60">
        <f t="shared" si="0"/>
        <v>1.6847826086956523</v>
      </c>
      <c r="I8" s="60">
        <f t="shared" si="1"/>
        <v>0.59354838709677415</v>
      </c>
      <c r="J8" s="60"/>
      <c r="K8" s="26">
        <f t="shared" si="2"/>
        <v>92</v>
      </c>
      <c r="L8" s="26">
        <f t="shared" si="3"/>
        <v>63</v>
      </c>
      <c r="M8" s="60">
        <f t="shared" si="4"/>
        <v>0.59354838709677415</v>
      </c>
      <c r="T8" s="65" t="s">
        <v>152</v>
      </c>
    </row>
    <row r="9" spans="1:20" x14ac:dyDescent="0.35">
      <c r="A9">
        <v>2003</v>
      </c>
      <c r="B9">
        <v>2004</v>
      </c>
      <c r="C9" t="s">
        <v>150</v>
      </c>
      <c r="D9">
        <v>43</v>
      </c>
      <c r="E9">
        <v>42</v>
      </c>
      <c r="F9">
        <v>90</v>
      </c>
      <c r="G9">
        <v>42</v>
      </c>
      <c r="H9" s="60">
        <f t="shared" si="0"/>
        <v>2.583333333333333</v>
      </c>
      <c r="I9" s="60">
        <f t="shared" si="1"/>
        <v>0.60829493087557607</v>
      </c>
      <c r="J9" s="60"/>
      <c r="K9" s="26">
        <f t="shared" si="2"/>
        <v>132</v>
      </c>
      <c r="L9" s="26">
        <f t="shared" si="3"/>
        <v>85</v>
      </c>
      <c r="M9" s="60">
        <f t="shared" si="4"/>
        <v>0.60829493087557607</v>
      </c>
      <c r="T9" s="65" t="s">
        <v>152</v>
      </c>
    </row>
    <row r="10" spans="1:20" x14ac:dyDescent="0.35">
      <c r="A10">
        <v>2004</v>
      </c>
      <c r="B10">
        <v>2005</v>
      </c>
      <c r="C10" t="s">
        <v>150</v>
      </c>
      <c r="D10">
        <v>36</v>
      </c>
      <c r="E10">
        <v>59</v>
      </c>
      <c r="F10">
        <v>46</v>
      </c>
      <c r="G10">
        <v>68</v>
      </c>
      <c r="H10" s="60">
        <f t="shared" si="0"/>
        <v>1.6456692913385826</v>
      </c>
      <c r="I10" s="60">
        <f t="shared" si="1"/>
        <v>0.54545454545454541</v>
      </c>
      <c r="J10" s="60"/>
      <c r="K10" s="26">
        <f t="shared" si="2"/>
        <v>114</v>
      </c>
      <c r="L10" s="26">
        <f t="shared" si="3"/>
        <v>95</v>
      </c>
      <c r="M10" s="60">
        <f t="shared" si="4"/>
        <v>0.54545454545454541</v>
      </c>
      <c r="T10" s="65" t="s">
        <v>152</v>
      </c>
    </row>
    <row r="11" spans="1:20" x14ac:dyDescent="0.35">
      <c r="A11">
        <v>2005</v>
      </c>
      <c r="B11">
        <v>2006</v>
      </c>
      <c r="C11" t="s">
        <v>150</v>
      </c>
      <c r="D11">
        <v>38</v>
      </c>
      <c r="E11">
        <v>63</v>
      </c>
      <c r="F11">
        <v>47</v>
      </c>
      <c r="G11">
        <v>51</v>
      </c>
      <c r="H11" s="60">
        <f t="shared" si="0"/>
        <v>1.7456140350877192</v>
      </c>
      <c r="I11" s="60">
        <f t="shared" si="1"/>
        <v>0.49246231155778897</v>
      </c>
      <c r="J11" s="60"/>
      <c r="K11" s="26">
        <f t="shared" si="2"/>
        <v>98</v>
      </c>
      <c r="L11" s="26">
        <f t="shared" si="3"/>
        <v>101</v>
      </c>
      <c r="M11" s="60">
        <f t="shared" si="4"/>
        <v>0.49246231155778897</v>
      </c>
      <c r="T11" s="65" t="s">
        <v>152</v>
      </c>
    </row>
    <row r="12" spans="1:20" x14ac:dyDescent="0.35">
      <c r="A12">
        <v>2006</v>
      </c>
      <c r="B12">
        <v>2007</v>
      </c>
      <c r="C12" t="s">
        <v>160</v>
      </c>
      <c r="D12">
        <v>6</v>
      </c>
      <c r="E12">
        <v>9</v>
      </c>
      <c r="F12">
        <v>39</v>
      </c>
      <c r="G12">
        <v>35</v>
      </c>
      <c r="H12" s="60">
        <f t="shared" si="0"/>
        <v>2.0227272727272725</v>
      </c>
      <c r="I12" s="60">
        <f t="shared" si="1"/>
        <v>0.8314606741573034</v>
      </c>
      <c r="J12" s="60"/>
      <c r="K12" s="26">
        <v>75</v>
      </c>
      <c r="L12" s="26">
        <v>15</v>
      </c>
      <c r="M12" s="60">
        <f>K12/(K12+L12)</f>
        <v>0.83333333333333337</v>
      </c>
      <c r="T12" s="65" t="s">
        <v>152</v>
      </c>
    </row>
    <row r="13" spans="1:20" x14ac:dyDescent="0.35">
      <c r="A13">
        <v>2007</v>
      </c>
      <c r="B13">
        <v>2008</v>
      </c>
      <c r="C13" t="s">
        <v>160</v>
      </c>
      <c r="D13">
        <v>65</v>
      </c>
      <c r="E13">
        <v>41</v>
      </c>
      <c r="F13">
        <v>120</v>
      </c>
      <c r="G13">
        <v>105</v>
      </c>
      <c r="H13" s="60">
        <f t="shared" si="0"/>
        <v>2.2671232876712328</v>
      </c>
      <c r="I13" s="60">
        <f t="shared" si="1"/>
        <v>0.6797583081570997</v>
      </c>
      <c r="J13" s="60"/>
      <c r="K13" s="26">
        <v>226</v>
      </c>
      <c r="L13" s="26">
        <v>107</v>
      </c>
      <c r="M13" s="60">
        <f t="shared" ref="M13:M27" si="5">K13/(K13+L13)</f>
        <v>0.6786786786786787</v>
      </c>
      <c r="T13" s="65" t="s">
        <v>152</v>
      </c>
    </row>
    <row r="14" spans="1:20" x14ac:dyDescent="0.35">
      <c r="A14">
        <v>2008</v>
      </c>
      <c r="B14">
        <v>2009</v>
      </c>
      <c r="C14" t="s">
        <v>160</v>
      </c>
      <c r="D14">
        <v>23</v>
      </c>
      <c r="E14">
        <v>49</v>
      </c>
      <c r="F14">
        <v>76</v>
      </c>
      <c r="G14">
        <v>126</v>
      </c>
      <c r="H14" s="60">
        <f t="shared" si="0"/>
        <v>1.5657142857142858</v>
      </c>
      <c r="I14" s="60">
        <f t="shared" si="1"/>
        <v>0.73722627737226276</v>
      </c>
      <c r="J14" s="60"/>
      <c r="K14" s="26">
        <v>202</v>
      </c>
      <c r="L14" s="26">
        <v>72</v>
      </c>
      <c r="M14" s="60">
        <f t="shared" si="5"/>
        <v>0.73722627737226276</v>
      </c>
      <c r="T14" s="65" t="s">
        <v>152</v>
      </c>
    </row>
    <row r="15" spans="1:20" x14ac:dyDescent="0.35">
      <c r="A15">
        <v>2009</v>
      </c>
      <c r="B15">
        <v>2010</v>
      </c>
      <c r="C15" t="s">
        <v>160</v>
      </c>
      <c r="D15">
        <v>67</v>
      </c>
      <c r="E15">
        <v>69</v>
      </c>
      <c r="F15">
        <v>118</v>
      </c>
      <c r="G15">
        <v>88</v>
      </c>
      <c r="H15" s="60">
        <f t="shared" si="0"/>
        <v>2.1783439490445859</v>
      </c>
      <c r="I15" s="60">
        <f t="shared" si="1"/>
        <v>0.60233918128654973</v>
      </c>
      <c r="J15" s="60"/>
      <c r="K15" s="26">
        <v>206</v>
      </c>
      <c r="L15" s="26">
        <v>136</v>
      </c>
      <c r="M15" s="60">
        <f t="shared" si="5"/>
        <v>0.60233918128654973</v>
      </c>
      <c r="T15" s="65" t="s">
        <v>152</v>
      </c>
    </row>
    <row r="16" spans="1:20" x14ac:dyDescent="0.35">
      <c r="A16">
        <v>2010</v>
      </c>
      <c r="B16">
        <v>2011</v>
      </c>
      <c r="C16" t="s">
        <v>160</v>
      </c>
      <c r="D16">
        <v>64</v>
      </c>
      <c r="E16">
        <v>76</v>
      </c>
      <c r="F16">
        <v>89</v>
      </c>
      <c r="G16">
        <v>125</v>
      </c>
      <c r="H16" s="60">
        <f t="shared" si="0"/>
        <v>1.7611940298507462</v>
      </c>
      <c r="I16" s="60">
        <f t="shared" si="1"/>
        <v>0.60451977401129942</v>
      </c>
      <c r="J16" s="60"/>
      <c r="K16" s="26">
        <v>214</v>
      </c>
      <c r="L16" s="26">
        <v>140</v>
      </c>
      <c r="M16" s="60">
        <f t="shared" si="5"/>
        <v>0.60451977401129942</v>
      </c>
      <c r="T16" s="58"/>
    </row>
    <row r="17" spans="1:20" x14ac:dyDescent="0.35">
      <c r="A17">
        <v>2011</v>
      </c>
      <c r="B17">
        <v>2012</v>
      </c>
      <c r="C17" t="s">
        <v>160</v>
      </c>
      <c r="D17">
        <v>30</v>
      </c>
      <c r="E17">
        <v>53</v>
      </c>
      <c r="F17">
        <v>76</v>
      </c>
      <c r="G17">
        <v>66</v>
      </c>
      <c r="H17" s="60">
        <f t="shared" si="0"/>
        <v>1.8907563025210083</v>
      </c>
      <c r="I17" s="60">
        <f t="shared" si="1"/>
        <v>0.63111111111111107</v>
      </c>
      <c r="J17" s="60"/>
      <c r="K17" s="26">
        <v>143</v>
      </c>
      <c r="L17" s="26">
        <v>83</v>
      </c>
      <c r="M17" s="60">
        <f t="shared" si="5"/>
        <v>0.63274336283185839</v>
      </c>
      <c r="T17" s="58"/>
    </row>
    <row r="18" spans="1:20" x14ac:dyDescent="0.35">
      <c r="A18">
        <v>2012</v>
      </c>
      <c r="B18">
        <v>2013</v>
      </c>
      <c r="C18" t="s">
        <v>160</v>
      </c>
      <c r="D18">
        <v>27</v>
      </c>
      <c r="E18">
        <v>46</v>
      </c>
      <c r="F18">
        <v>91</v>
      </c>
      <c r="G18">
        <v>100</v>
      </c>
      <c r="H18" s="60">
        <f t="shared" si="0"/>
        <v>1.8082191780821919</v>
      </c>
      <c r="I18" s="60">
        <f t="shared" si="1"/>
        <v>0.72348484848484851</v>
      </c>
      <c r="J18" s="60"/>
      <c r="K18" s="26">
        <v>191</v>
      </c>
      <c r="L18" s="26">
        <v>73</v>
      </c>
      <c r="M18" s="60">
        <f t="shared" si="5"/>
        <v>0.72348484848484851</v>
      </c>
      <c r="T18" s="58"/>
    </row>
    <row r="19" spans="1:20" x14ac:dyDescent="0.35">
      <c r="A19">
        <v>2013</v>
      </c>
      <c r="B19">
        <v>2014</v>
      </c>
      <c r="C19" t="s">
        <v>160</v>
      </c>
      <c r="D19">
        <v>24</v>
      </c>
      <c r="E19">
        <v>33</v>
      </c>
      <c r="F19">
        <v>20</v>
      </c>
      <c r="G19">
        <v>32</v>
      </c>
      <c r="H19" s="60">
        <f t="shared" si="0"/>
        <v>1.676923076923077</v>
      </c>
      <c r="I19" s="60">
        <f t="shared" si="1"/>
        <v>0.47706422018348627</v>
      </c>
      <c r="J19" s="60"/>
      <c r="K19" s="26">
        <v>53</v>
      </c>
      <c r="L19" s="26">
        <v>60</v>
      </c>
      <c r="M19" s="60">
        <f t="shared" si="5"/>
        <v>0.46902654867256638</v>
      </c>
      <c r="T19" s="58"/>
    </row>
    <row r="20" spans="1:20" x14ac:dyDescent="0.35">
      <c r="A20">
        <v>2014</v>
      </c>
      <c r="B20">
        <v>2015</v>
      </c>
      <c r="C20" t="s">
        <v>160</v>
      </c>
      <c r="D20">
        <v>40</v>
      </c>
      <c r="E20">
        <v>55</v>
      </c>
      <c r="F20">
        <v>59</v>
      </c>
      <c r="G20">
        <v>46</v>
      </c>
      <c r="H20" s="60">
        <f t="shared" si="0"/>
        <v>1.9801980198019802</v>
      </c>
      <c r="I20" s="60">
        <f t="shared" si="1"/>
        <v>0.52500000000000002</v>
      </c>
      <c r="J20" s="60"/>
      <c r="K20" s="26">
        <v>105</v>
      </c>
      <c r="L20" s="26">
        <v>95</v>
      </c>
      <c r="M20" s="60">
        <f t="shared" si="5"/>
        <v>0.52500000000000002</v>
      </c>
      <c r="T20" s="58"/>
    </row>
    <row r="21" spans="1:20" x14ac:dyDescent="0.35">
      <c r="A21">
        <v>2015</v>
      </c>
      <c r="B21">
        <v>2016</v>
      </c>
      <c r="C21" t="s">
        <v>160</v>
      </c>
      <c r="D21">
        <v>27</v>
      </c>
      <c r="E21">
        <v>31</v>
      </c>
      <c r="F21">
        <v>36</v>
      </c>
      <c r="G21">
        <v>51</v>
      </c>
      <c r="H21" s="60">
        <f t="shared" si="0"/>
        <v>1.7682926829268293</v>
      </c>
      <c r="I21" s="60">
        <f t="shared" si="1"/>
        <v>0.6</v>
      </c>
      <c r="J21" s="60"/>
      <c r="K21" s="26">
        <v>87</v>
      </c>
      <c r="L21" s="26">
        <v>58</v>
      </c>
      <c r="M21" s="60">
        <f t="shared" si="5"/>
        <v>0.6</v>
      </c>
      <c r="T21" s="58"/>
    </row>
    <row r="22" spans="1:20" x14ac:dyDescent="0.35">
      <c r="A22">
        <v>2016</v>
      </c>
      <c r="B22">
        <v>2017</v>
      </c>
      <c r="C22" t="s">
        <v>160</v>
      </c>
      <c r="D22">
        <v>11</v>
      </c>
      <c r="E22">
        <v>19</v>
      </c>
      <c r="F22">
        <v>6</v>
      </c>
      <c r="G22">
        <v>22</v>
      </c>
      <c r="H22" s="60">
        <f t="shared" si="0"/>
        <v>1.4146341463414633</v>
      </c>
      <c r="I22" s="60">
        <f t="shared" si="1"/>
        <v>0.48275862068965519</v>
      </c>
      <c r="J22" s="60"/>
      <c r="K22" s="26">
        <v>28</v>
      </c>
      <c r="L22" s="26">
        <v>31</v>
      </c>
      <c r="M22" s="60">
        <f t="shared" si="5"/>
        <v>0.47457627118644069</v>
      </c>
      <c r="T22" s="58"/>
    </row>
    <row r="23" spans="1:20" x14ac:dyDescent="0.35">
      <c r="A23">
        <v>2017</v>
      </c>
      <c r="B23">
        <v>2018</v>
      </c>
      <c r="C23" t="s">
        <v>160</v>
      </c>
      <c r="D23">
        <v>27</v>
      </c>
      <c r="E23">
        <v>41</v>
      </c>
      <c r="F23">
        <v>29</v>
      </c>
      <c r="G23">
        <v>20</v>
      </c>
      <c r="H23" s="60">
        <f t="shared" si="0"/>
        <v>1.918032786885246</v>
      </c>
      <c r="I23" s="60">
        <f t="shared" si="1"/>
        <v>0.41880341880341881</v>
      </c>
      <c r="J23" s="60"/>
      <c r="K23" s="26">
        <v>49</v>
      </c>
      <c r="L23" s="26">
        <v>68</v>
      </c>
      <c r="M23" s="60">
        <f t="shared" si="5"/>
        <v>0.41880341880341881</v>
      </c>
      <c r="T23" s="58"/>
    </row>
    <row r="24" spans="1:20" x14ac:dyDescent="0.35">
      <c r="A24">
        <v>2018</v>
      </c>
      <c r="B24">
        <v>2019</v>
      </c>
      <c r="C24" t="s">
        <v>160</v>
      </c>
      <c r="D24">
        <v>25</v>
      </c>
      <c r="E24">
        <v>21</v>
      </c>
      <c r="F24">
        <v>22</v>
      </c>
      <c r="G24">
        <v>25</v>
      </c>
      <c r="H24" s="60">
        <f t="shared" si="0"/>
        <v>2.0217391304347827</v>
      </c>
      <c r="I24" s="60">
        <f t="shared" si="1"/>
        <v>0.5053763440860215</v>
      </c>
      <c r="J24" s="60"/>
      <c r="K24" s="26">
        <v>47</v>
      </c>
      <c r="L24" s="26">
        <v>47</v>
      </c>
      <c r="M24" s="60">
        <f t="shared" si="5"/>
        <v>0.5</v>
      </c>
      <c r="T24" s="58"/>
    </row>
    <row r="25" spans="1:20" x14ac:dyDescent="0.35">
      <c r="A25">
        <v>2019</v>
      </c>
      <c r="B25">
        <v>2020</v>
      </c>
      <c r="C25" t="s">
        <v>160</v>
      </c>
      <c r="D25">
        <v>38</v>
      </c>
      <c r="E25">
        <v>59</v>
      </c>
      <c r="F25">
        <v>23</v>
      </c>
      <c r="G25">
        <v>25</v>
      </c>
      <c r="H25" s="60">
        <f t="shared" si="0"/>
        <v>1.7261904761904763</v>
      </c>
      <c r="I25" s="60">
        <f t="shared" si="1"/>
        <v>0.33103448275862069</v>
      </c>
      <c r="J25" s="60"/>
      <c r="K25" s="26">
        <v>48</v>
      </c>
      <c r="L25" s="26">
        <v>100</v>
      </c>
      <c r="M25" s="60">
        <f t="shared" si="5"/>
        <v>0.32432432432432434</v>
      </c>
      <c r="T25" s="58"/>
    </row>
    <row r="26" spans="1:20" x14ac:dyDescent="0.35">
      <c r="A26">
        <v>2020</v>
      </c>
      <c r="B26">
        <v>2021</v>
      </c>
      <c r="C26" t="s">
        <v>160</v>
      </c>
      <c r="D26">
        <v>20</v>
      </c>
      <c r="E26">
        <v>21</v>
      </c>
      <c r="F26">
        <v>11</v>
      </c>
      <c r="G26">
        <v>14</v>
      </c>
      <c r="H26" s="60">
        <f t="shared" si="0"/>
        <v>1.8857142857142857</v>
      </c>
      <c r="I26" s="60">
        <f t="shared" si="1"/>
        <v>0.37878787878787878</v>
      </c>
      <c r="J26" s="60"/>
      <c r="K26" s="26">
        <v>25</v>
      </c>
      <c r="L26" s="26">
        <v>42</v>
      </c>
      <c r="M26" s="60">
        <f t="shared" si="5"/>
        <v>0.37313432835820898</v>
      </c>
      <c r="T26" s="58"/>
    </row>
    <row r="27" spans="1:20" x14ac:dyDescent="0.35">
      <c r="A27">
        <v>2021</v>
      </c>
      <c r="B27">
        <v>2022</v>
      </c>
      <c r="C27" t="s">
        <v>160</v>
      </c>
      <c r="D27">
        <v>35</v>
      </c>
      <c r="E27">
        <v>27</v>
      </c>
      <c r="F27">
        <v>18</v>
      </c>
      <c r="G27">
        <v>9</v>
      </c>
      <c r="H27" s="60">
        <f t="shared" si="0"/>
        <v>2.4722222222222223</v>
      </c>
      <c r="I27" s="60">
        <f t="shared" si="1"/>
        <v>0.30337078651685395</v>
      </c>
      <c r="J27" s="60"/>
      <c r="K27" s="26">
        <v>27</v>
      </c>
      <c r="L27" s="26">
        <v>64</v>
      </c>
      <c r="M27" s="60">
        <f t="shared" si="5"/>
        <v>0.2967032967032967</v>
      </c>
      <c r="T27" s="58"/>
    </row>
  </sheetData>
  <mergeCells count="6">
    <mergeCell ref="D1:H1"/>
    <mergeCell ref="B1:B2"/>
    <mergeCell ref="O1:O2"/>
    <mergeCell ref="P1:T1"/>
    <mergeCell ref="A1:A2"/>
    <mergeCell ref="K1:M1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1719-8869-4BEA-8DC5-2E55DDF81C9C}">
  <dimension ref="A1:AF39"/>
  <sheetViews>
    <sheetView topLeftCell="A4" workbookViewId="0">
      <selection activeCell="J38" sqref="J38"/>
    </sheetView>
  </sheetViews>
  <sheetFormatPr defaultRowHeight="14.5" x14ac:dyDescent="0.35"/>
  <cols>
    <col min="10" max="10" width="8.54296875" customWidth="1"/>
    <col min="11" max="11" width="11.81640625" customWidth="1"/>
    <col min="21" max="21" width="11.81640625" customWidth="1"/>
  </cols>
  <sheetData>
    <row r="1" spans="1:32" x14ac:dyDescent="0.35">
      <c r="A1" s="66" t="s">
        <v>153</v>
      </c>
      <c r="B1" s="66" t="s">
        <v>154</v>
      </c>
      <c r="D1" s="67" t="s">
        <v>155</v>
      </c>
      <c r="E1" s="68"/>
      <c r="F1" s="68"/>
      <c r="G1" s="68"/>
      <c r="H1" s="68"/>
      <c r="I1" s="68"/>
      <c r="J1" s="119" t="s">
        <v>157</v>
      </c>
      <c r="K1" s="57"/>
      <c r="L1" s="66" t="s">
        <v>153</v>
      </c>
      <c r="M1" s="66" t="s">
        <v>154</v>
      </c>
      <c r="O1" s="67" t="s">
        <v>155</v>
      </c>
      <c r="P1" s="68"/>
      <c r="Q1" s="68"/>
      <c r="R1" s="68"/>
      <c r="S1" s="68"/>
      <c r="T1" s="68"/>
      <c r="U1" s="119" t="s">
        <v>157</v>
      </c>
      <c r="W1" s="66" t="s">
        <v>153</v>
      </c>
      <c r="X1" s="66" t="s">
        <v>154</v>
      </c>
      <c r="Z1" s="67" t="s">
        <v>155</v>
      </c>
      <c r="AA1" s="68"/>
      <c r="AB1" s="68"/>
      <c r="AC1" s="68"/>
      <c r="AD1" s="68"/>
      <c r="AE1" s="68"/>
      <c r="AF1" s="119" t="s">
        <v>157</v>
      </c>
    </row>
    <row r="2" spans="1:32" x14ac:dyDescent="0.35">
      <c r="A2" s="66" t="s">
        <v>0</v>
      </c>
      <c r="B2" s="66" t="s">
        <v>156</v>
      </c>
      <c r="C2" s="66" t="s">
        <v>122</v>
      </c>
      <c r="D2" s="56">
        <v>3</v>
      </c>
      <c r="E2" s="56">
        <v>4</v>
      </c>
      <c r="F2" s="56">
        <v>5</v>
      </c>
      <c r="G2" s="56">
        <v>6</v>
      </c>
      <c r="H2" s="56">
        <v>7</v>
      </c>
      <c r="I2" s="56">
        <v>8</v>
      </c>
      <c r="J2" s="119"/>
      <c r="K2" s="57"/>
      <c r="L2" s="66" t="s">
        <v>0</v>
      </c>
      <c r="M2" s="66" t="s">
        <v>156</v>
      </c>
      <c r="N2" s="66" t="s">
        <v>122</v>
      </c>
      <c r="O2" s="56">
        <v>3</v>
      </c>
      <c r="P2" s="56">
        <v>4</v>
      </c>
      <c r="Q2" s="56">
        <v>5</v>
      </c>
      <c r="R2" s="56">
        <v>6</v>
      </c>
      <c r="S2" s="56">
        <v>7</v>
      </c>
      <c r="T2" s="56">
        <v>8</v>
      </c>
      <c r="U2" s="119"/>
      <c r="W2" s="66" t="s">
        <v>0</v>
      </c>
      <c r="X2" s="66" t="s">
        <v>156</v>
      </c>
      <c r="Y2" s="66" t="s">
        <v>122</v>
      </c>
      <c r="Z2" s="56">
        <v>3</v>
      </c>
      <c r="AA2" s="56">
        <v>4</v>
      </c>
      <c r="AB2" s="56">
        <v>5</v>
      </c>
      <c r="AC2" s="56">
        <v>6</v>
      </c>
      <c r="AD2" s="56">
        <v>7</v>
      </c>
      <c r="AE2" s="56">
        <v>8</v>
      </c>
      <c r="AF2" s="119"/>
    </row>
    <row r="3" spans="1:32" x14ac:dyDescent="0.35">
      <c r="A3" s="69">
        <v>1986</v>
      </c>
      <c r="B3" s="69">
        <v>1987</v>
      </c>
      <c r="C3" s="70">
        <v>64</v>
      </c>
      <c r="D3" s="80">
        <v>3.1300000000000001E-2</v>
      </c>
      <c r="E3" s="80">
        <v>0.3281</v>
      </c>
      <c r="F3" s="80">
        <v>0.51559999999999995</v>
      </c>
      <c r="G3" s="80">
        <v>0.125</v>
      </c>
      <c r="H3" s="80">
        <v>0</v>
      </c>
      <c r="I3" s="80">
        <v>0</v>
      </c>
      <c r="J3" s="81" t="s">
        <v>158</v>
      </c>
      <c r="L3" s="66"/>
      <c r="M3" s="66"/>
      <c r="N3" s="66"/>
      <c r="O3" s="56"/>
      <c r="P3" s="56"/>
      <c r="Q3" s="56"/>
      <c r="R3" s="56"/>
      <c r="S3" s="56"/>
      <c r="U3" t="s">
        <v>12</v>
      </c>
    </row>
    <row r="4" spans="1:32" x14ac:dyDescent="0.35">
      <c r="A4" s="69">
        <v>1987</v>
      </c>
      <c r="B4" s="69">
        <v>1988</v>
      </c>
      <c r="C4" s="70">
        <v>140</v>
      </c>
      <c r="D4" s="80">
        <v>1.43E-2</v>
      </c>
      <c r="E4" s="80">
        <v>0.48570000000000002</v>
      </c>
      <c r="F4" s="80">
        <v>0.4</v>
      </c>
      <c r="G4" s="80">
        <v>0.1</v>
      </c>
      <c r="H4" s="80">
        <v>0</v>
      </c>
      <c r="I4" s="80">
        <v>0</v>
      </c>
      <c r="J4" s="81" t="s">
        <v>158</v>
      </c>
      <c r="L4" s="66"/>
      <c r="M4" s="66"/>
      <c r="N4" s="66"/>
      <c r="O4" s="56"/>
      <c r="P4" s="56"/>
      <c r="Q4" s="56"/>
      <c r="R4" s="56"/>
      <c r="S4" s="56"/>
    </row>
    <row r="5" spans="1:32" x14ac:dyDescent="0.35">
      <c r="A5" s="69">
        <v>1988</v>
      </c>
      <c r="B5" s="69">
        <v>1989</v>
      </c>
      <c r="C5" s="70">
        <v>99</v>
      </c>
      <c r="D5" s="80">
        <v>1.01E-2</v>
      </c>
      <c r="E5" s="80">
        <v>0.37369999999999998</v>
      </c>
      <c r="F5" s="80">
        <v>0.55559999999999998</v>
      </c>
      <c r="G5" s="80">
        <v>6.0600000000000001E-2</v>
      </c>
      <c r="H5" s="80">
        <v>0</v>
      </c>
      <c r="I5" s="80">
        <v>0</v>
      </c>
      <c r="J5" s="81" t="s">
        <v>158</v>
      </c>
      <c r="L5" s="66"/>
      <c r="M5" s="66"/>
      <c r="N5" s="66"/>
      <c r="O5" s="56"/>
      <c r="P5" s="56"/>
      <c r="Q5" s="56"/>
      <c r="R5" s="56"/>
      <c r="S5" s="56"/>
    </row>
    <row r="6" spans="1:32" x14ac:dyDescent="0.35">
      <c r="A6" s="69">
        <v>1989</v>
      </c>
      <c r="B6" s="69">
        <v>1990</v>
      </c>
      <c r="C6" s="70">
        <v>97</v>
      </c>
      <c r="D6" s="80">
        <v>0</v>
      </c>
      <c r="E6" s="80">
        <v>0.3402</v>
      </c>
      <c r="F6" s="80">
        <v>0.51549999999999996</v>
      </c>
      <c r="G6" s="80">
        <v>0.14430000000000001</v>
      </c>
      <c r="H6" s="80">
        <v>0</v>
      </c>
      <c r="I6" s="80">
        <v>0</v>
      </c>
      <c r="J6" s="81" t="s">
        <v>158</v>
      </c>
      <c r="L6" s="66"/>
      <c r="M6" s="66"/>
      <c r="N6" s="66"/>
      <c r="O6" s="56"/>
      <c r="P6" s="56"/>
      <c r="Q6" s="56"/>
      <c r="R6" s="56"/>
      <c r="S6" s="56"/>
    </row>
    <row r="7" spans="1:32" x14ac:dyDescent="0.35">
      <c r="A7" s="69">
        <v>1990</v>
      </c>
      <c r="B7" s="69">
        <v>1991</v>
      </c>
      <c r="C7" s="70">
        <v>77</v>
      </c>
      <c r="D7" s="82">
        <v>1.2987012987012988E-2</v>
      </c>
      <c r="E7" s="82">
        <v>0.25974025974025972</v>
      </c>
      <c r="F7" s="82">
        <v>0.55844155844155841</v>
      </c>
      <c r="G7" s="82">
        <v>0.15584415584415584</v>
      </c>
      <c r="H7" s="82">
        <v>1.2987012987012988E-2</v>
      </c>
      <c r="I7" s="80">
        <v>0</v>
      </c>
      <c r="J7" s="81" t="s">
        <v>158</v>
      </c>
      <c r="L7" s="66"/>
      <c r="M7" s="66"/>
      <c r="N7" s="66"/>
      <c r="O7" s="56"/>
      <c r="P7" s="56"/>
      <c r="Q7" s="56"/>
      <c r="R7" s="56"/>
      <c r="S7" s="56"/>
    </row>
    <row r="8" spans="1:32" x14ac:dyDescent="0.35">
      <c r="A8" s="69">
        <v>1991</v>
      </c>
      <c r="B8" s="69">
        <v>1992</v>
      </c>
      <c r="C8" s="70">
        <v>161</v>
      </c>
      <c r="D8" s="82">
        <v>2.4844720496894408E-2</v>
      </c>
      <c r="E8" s="82">
        <v>0.50310559006211175</v>
      </c>
      <c r="F8" s="82">
        <v>0.37888198757763975</v>
      </c>
      <c r="G8" s="82">
        <v>8.0745341614906832E-2</v>
      </c>
      <c r="H8" s="82">
        <v>1.2422360248447204E-2</v>
      </c>
      <c r="I8" s="80">
        <v>0</v>
      </c>
      <c r="J8" s="81" t="s">
        <v>158</v>
      </c>
      <c r="L8" s="66"/>
      <c r="M8" s="66"/>
      <c r="N8" s="66"/>
      <c r="O8" s="56"/>
      <c r="P8" s="56"/>
      <c r="Q8" s="56"/>
      <c r="R8" s="56"/>
      <c r="S8" s="56"/>
    </row>
    <row r="9" spans="1:32" x14ac:dyDescent="0.35">
      <c r="A9" s="69">
        <v>1992</v>
      </c>
      <c r="B9" s="69">
        <v>1993</v>
      </c>
      <c r="C9" s="70">
        <v>64</v>
      </c>
      <c r="D9" s="82">
        <v>0</v>
      </c>
      <c r="E9" s="82">
        <v>0.234375</v>
      </c>
      <c r="F9" s="82">
        <v>0.53125</v>
      </c>
      <c r="G9" s="82">
        <v>0.21875</v>
      </c>
      <c r="H9" s="82">
        <v>1.5625E-2</v>
      </c>
      <c r="I9" s="80">
        <v>0</v>
      </c>
      <c r="J9" s="81" t="s">
        <v>158</v>
      </c>
      <c r="L9" s="66"/>
      <c r="M9" s="66"/>
      <c r="N9" s="66"/>
      <c r="O9" s="56"/>
      <c r="P9" s="56"/>
      <c r="Q9" s="56"/>
      <c r="R9" s="56"/>
      <c r="S9" s="56"/>
    </row>
    <row r="10" spans="1:32" x14ac:dyDescent="0.35">
      <c r="A10" s="69">
        <v>1993</v>
      </c>
      <c r="B10" s="69">
        <v>1994</v>
      </c>
      <c r="C10" s="70">
        <v>47</v>
      </c>
      <c r="D10" s="80">
        <v>0</v>
      </c>
      <c r="E10" s="80">
        <v>0.34039999999999998</v>
      </c>
      <c r="F10" s="80">
        <v>0.42549999999999999</v>
      </c>
      <c r="G10" s="80">
        <v>0.21279999999999999</v>
      </c>
      <c r="H10" s="80">
        <v>2.1299999999999999E-2</v>
      </c>
      <c r="I10" s="80">
        <v>0</v>
      </c>
      <c r="J10" s="81" t="s">
        <v>158</v>
      </c>
      <c r="L10" s="66"/>
      <c r="M10" s="66"/>
      <c r="N10" s="66"/>
      <c r="O10" s="56"/>
      <c r="P10" s="56"/>
      <c r="Q10" s="56"/>
      <c r="R10" s="56"/>
      <c r="S10" s="56"/>
    </row>
    <row r="11" spans="1:32" x14ac:dyDescent="0.35">
      <c r="A11" s="69">
        <v>1994</v>
      </c>
      <c r="B11" s="69">
        <v>1995</v>
      </c>
      <c r="C11" s="70">
        <v>54</v>
      </c>
      <c r="D11" s="80">
        <v>0</v>
      </c>
      <c r="E11" s="80">
        <v>0.25929999999999997</v>
      </c>
      <c r="F11" s="80">
        <v>0.4259</v>
      </c>
      <c r="G11" s="80">
        <v>0.22220000000000001</v>
      </c>
      <c r="H11" s="80">
        <v>9.2600000000000002E-2</v>
      </c>
      <c r="I11" s="80">
        <v>0</v>
      </c>
      <c r="J11" s="81" t="s">
        <v>158</v>
      </c>
      <c r="L11" s="66"/>
      <c r="M11" s="66"/>
      <c r="N11" s="66"/>
      <c r="O11" s="56"/>
      <c r="P11" s="56"/>
      <c r="Q11" s="56"/>
      <c r="R11" s="56"/>
      <c r="S11" s="56"/>
    </row>
    <row r="12" spans="1:32" x14ac:dyDescent="0.35">
      <c r="A12" s="69">
        <v>1995</v>
      </c>
      <c r="B12" s="69">
        <v>1996</v>
      </c>
      <c r="C12" s="70">
        <v>89</v>
      </c>
      <c r="D12" s="80">
        <v>0</v>
      </c>
      <c r="E12" s="80">
        <v>0.3483</v>
      </c>
      <c r="F12" s="80">
        <v>0.40450000000000003</v>
      </c>
      <c r="G12" s="80">
        <v>0.22470000000000001</v>
      </c>
      <c r="H12" s="80">
        <v>2.2499999999999999E-2</v>
      </c>
      <c r="I12" s="80">
        <v>0</v>
      </c>
      <c r="J12" s="81" t="s">
        <v>158</v>
      </c>
      <c r="L12" s="66"/>
      <c r="M12" s="66"/>
      <c r="N12" s="66"/>
      <c r="O12" s="56"/>
      <c r="P12" s="56"/>
      <c r="Q12" s="56"/>
      <c r="R12" s="56"/>
      <c r="S12" s="56"/>
    </row>
    <row r="13" spans="1:32" x14ac:dyDescent="0.35">
      <c r="A13" s="69">
        <v>1996</v>
      </c>
      <c r="B13" s="69">
        <v>1997</v>
      </c>
      <c r="C13" s="70">
        <v>64</v>
      </c>
      <c r="D13" s="80">
        <v>1.5599999999999999E-2</v>
      </c>
      <c r="E13" s="80">
        <v>0.4531</v>
      </c>
      <c r="F13" s="80">
        <v>0.40629999999999999</v>
      </c>
      <c r="G13" s="80">
        <v>0.1094</v>
      </c>
      <c r="H13" s="80">
        <v>1.5599999999999999E-2</v>
      </c>
      <c r="I13" s="80">
        <v>0</v>
      </c>
      <c r="J13" s="81" t="s">
        <v>158</v>
      </c>
      <c r="L13" s="66"/>
      <c r="M13" s="66"/>
      <c r="N13" s="66"/>
      <c r="O13" s="56"/>
      <c r="P13" s="56"/>
      <c r="Q13" s="56"/>
      <c r="R13" s="56"/>
      <c r="S13" s="56"/>
      <c r="T13" s="72"/>
    </row>
    <row r="14" spans="1:32" x14ac:dyDescent="0.35">
      <c r="A14" s="69">
        <v>1997</v>
      </c>
      <c r="B14" s="69">
        <v>1998</v>
      </c>
      <c r="C14" s="70">
        <v>71</v>
      </c>
      <c r="D14" s="70">
        <v>2.8169014084507043E-2</v>
      </c>
      <c r="E14" s="70">
        <v>0.56338028169014087</v>
      </c>
      <c r="F14" s="70">
        <v>0.30985915492957744</v>
      </c>
      <c r="G14" s="70">
        <v>9.8591549295774641E-2</v>
      </c>
      <c r="H14" s="70">
        <v>0</v>
      </c>
      <c r="I14" s="71">
        <v>0</v>
      </c>
      <c r="J14" t="s">
        <v>158</v>
      </c>
      <c r="L14">
        <v>1997</v>
      </c>
      <c r="M14" s="72">
        <v>1998</v>
      </c>
      <c r="N14" s="72">
        <v>37</v>
      </c>
      <c r="O14" s="83">
        <v>0</v>
      </c>
      <c r="P14" s="83">
        <v>0.29729729729729731</v>
      </c>
      <c r="Q14" s="83">
        <v>0.59459459459459463</v>
      </c>
      <c r="R14" s="83">
        <v>8.1081081081081086E-2</v>
      </c>
      <c r="S14" s="83">
        <v>2.7027027027027029E-2</v>
      </c>
      <c r="T14" s="80">
        <v>0</v>
      </c>
      <c r="U14" t="s">
        <v>150</v>
      </c>
    </row>
    <row r="15" spans="1:32" x14ac:dyDescent="0.35">
      <c r="A15" s="69">
        <v>1998</v>
      </c>
      <c r="B15" s="69">
        <v>1999</v>
      </c>
      <c r="C15" s="70">
        <v>91</v>
      </c>
      <c r="D15" s="71">
        <v>4.3999999999999997E-2</v>
      </c>
      <c r="E15" s="71">
        <v>0.51649999999999996</v>
      </c>
      <c r="F15" s="71">
        <v>0.3846</v>
      </c>
      <c r="G15" s="71">
        <v>5.4899999999999997E-2</v>
      </c>
      <c r="H15" s="71">
        <v>0</v>
      </c>
      <c r="I15" s="71">
        <v>0</v>
      </c>
      <c r="J15" t="s">
        <v>158</v>
      </c>
      <c r="L15">
        <f>L14+1</f>
        <v>1998</v>
      </c>
      <c r="M15" s="72">
        <v>1999</v>
      </c>
      <c r="N15" s="72">
        <v>38</v>
      </c>
      <c r="O15" s="83">
        <v>0</v>
      </c>
      <c r="P15" s="83">
        <v>0.28947368421052633</v>
      </c>
      <c r="Q15" s="83">
        <v>0.5</v>
      </c>
      <c r="R15" s="83">
        <v>0.21052631578947367</v>
      </c>
      <c r="S15" s="83">
        <v>0</v>
      </c>
      <c r="T15" s="80">
        <v>0</v>
      </c>
      <c r="U15" t="s">
        <v>150</v>
      </c>
    </row>
    <row r="16" spans="1:32" x14ac:dyDescent="0.35">
      <c r="A16" s="69">
        <v>1999</v>
      </c>
      <c r="B16" s="69">
        <v>2000</v>
      </c>
      <c r="C16" s="70">
        <v>130</v>
      </c>
      <c r="D16" s="71">
        <v>7.7000000000000002E-3</v>
      </c>
      <c r="E16" s="71">
        <v>0.5</v>
      </c>
      <c r="F16" s="71">
        <v>0.41539999999999999</v>
      </c>
      <c r="G16" s="71">
        <v>7.6899999999999996E-2</v>
      </c>
      <c r="H16" s="71">
        <v>0</v>
      </c>
      <c r="I16" s="71">
        <v>0</v>
      </c>
      <c r="J16" t="s">
        <v>158</v>
      </c>
      <c r="L16">
        <f t="shared" ref="L16:L31" si="0">L15+1</f>
        <v>1999</v>
      </c>
      <c r="M16" s="72">
        <v>2000</v>
      </c>
      <c r="N16" s="72">
        <v>54</v>
      </c>
      <c r="O16" s="83">
        <v>1.8518518518518517E-2</v>
      </c>
      <c r="P16" s="83">
        <v>0.46296296296296297</v>
      </c>
      <c r="Q16" s="83">
        <v>0.3888888888888889</v>
      </c>
      <c r="R16" s="83">
        <v>0.12962962962962962</v>
      </c>
      <c r="S16" s="83">
        <v>0</v>
      </c>
      <c r="T16" s="80">
        <v>0</v>
      </c>
      <c r="U16" t="s">
        <v>150</v>
      </c>
    </row>
    <row r="17" spans="1:32" x14ac:dyDescent="0.35">
      <c r="A17" s="69">
        <v>2000</v>
      </c>
      <c r="B17" s="69">
        <v>2001</v>
      </c>
      <c r="C17" s="70">
        <v>198</v>
      </c>
      <c r="D17" s="71">
        <v>1.52E-2</v>
      </c>
      <c r="E17" s="71">
        <v>0.44440000000000002</v>
      </c>
      <c r="F17" s="71">
        <v>0.48480000000000001</v>
      </c>
      <c r="G17" s="71">
        <v>5.5599999999999997E-2</v>
      </c>
      <c r="H17" s="71">
        <v>0</v>
      </c>
      <c r="I17" s="71">
        <v>0</v>
      </c>
      <c r="J17" t="s">
        <v>158</v>
      </c>
      <c r="L17">
        <f t="shared" si="0"/>
        <v>2000</v>
      </c>
      <c r="M17" s="72">
        <v>2001</v>
      </c>
      <c r="N17" s="72">
        <v>44</v>
      </c>
      <c r="O17" s="83">
        <v>4.5454545454545456E-2</v>
      </c>
      <c r="P17" s="83">
        <v>0.40909090909090912</v>
      </c>
      <c r="Q17" s="83">
        <v>0.43181818181818182</v>
      </c>
      <c r="R17" s="83">
        <v>0.11363636363636363</v>
      </c>
      <c r="S17" s="83">
        <v>0</v>
      </c>
      <c r="T17" s="80">
        <v>0</v>
      </c>
      <c r="U17" t="s">
        <v>150</v>
      </c>
    </row>
    <row r="18" spans="1:32" x14ac:dyDescent="0.35">
      <c r="A18" s="69">
        <v>2001</v>
      </c>
      <c r="B18" s="69">
        <v>2002</v>
      </c>
      <c r="C18" s="70">
        <v>299</v>
      </c>
      <c r="D18" s="71">
        <v>2.6800000000000001E-2</v>
      </c>
      <c r="E18" s="71">
        <v>0.54520000000000002</v>
      </c>
      <c r="F18" s="71">
        <v>0.3846</v>
      </c>
      <c r="G18" s="71">
        <v>4.0099999999999997E-2</v>
      </c>
      <c r="H18" s="71">
        <v>3.3E-3</v>
      </c>
      <c r="I18" s="71">
        <v>0</v>
      </c>
      <c r="J18" t="s">
        <v>158</v>
      </c>
      <c r="L18">
        <f t="shared" si="0"/>
        <v>2001</v>
      </c>
      <c r="M18" s="72">
        <v>2002</v>
      </c>
      <c r="N18" s="72">
        <v>53</v>
      </c>
      <c r="O18" s="83">
        <v>0</v>
      </c>
      <c r="P18" s="83">
        <v>0.33962264150943394</v>
      </c>
      <c r="Q18" s="83">
        <v>0.64150943396226412</v>
      </c>
      <c r="R18" s="83">
        <v>1.8867924528301886E-2</v>
      </c>
      <c r="S18" s="83">
        <v>0</v>
      </c>
      <c r="T18" s="80">
        <v>0</v>
      </c>
      <c r="U18" t="s">
        <v>150</v>
      </c>
    </row>
    <row r="19" spans="1:32" x14ac:dyDescent="0.35">
      <c r="A19" s="69">
        <v>2002</v>
      </c>
      <c r="B19" s="69">
        <v>2003</v>
      </c>
      <c r="C19" s="70">
        <v>180</v>
      </c>
      <c r="D19" s="70">
        <v>1.1111111111111112E-2</v>
      </c>
      <c r="E19" s="70">
        <v>0.14444444444444443</v>
      </c>
      <c r="F19" s="70">
        <v>0.71111111111111114</v>
      </c>
      <c r="G19" s="70">
        <v>0.13333333333333333</v>
      </c>
      <c r="H19" s="70">
        <v>0</v>
      </c>
      <c r="I19" s="71">
        <v>0</v>
      </c>
      <c r="J19" t="s">
        <v>158</v>
      </c>
      <c r="L19">
        <f t="shared" si="0"/>
        <v>2002</v>
      </c>
      <c r="M19" s="72">
        <v>2003</v>
      </c>
      <c r="N19" s="72">
        <v>110</v>
      </c>
      <c r="O19" s="83">
        <v>3.6363636363636362E-2</v>
      </c>
      <c r="P19" s="83">
        <v>0.2818181818181818</v>
      </c>
      <c r="Q19" s="83">
        <v>0.54545454545454541</v>
      </c>
      <c r="R19" s="83">
        <v>0.13636363636363635</v>
      </c>
      <c r="S19" s="83">
        <v>0</v>
      </c>
      <c r="T19" s="80">
        <v>0</v>
      </c>
      <c r="U19" t="s">
        <v>150</v>
      </c>
    </row>
    <row r="20" spans="1:32" x14ac:dyDescent="0.35">
      <c r="A20" s="69">
        <v>2003</v>
      </c>
      <c r="B20" s="69">
        <v>2004</v>
      </c>
      <c r="C20" s="70">
        <v>286</v>
      </c>
      <c r="D20" s="71">
        <v>8.7400000000000005E-2</v>
      </c>
      <c r="E20" s="71">
        <v>0.6573</v>
      </c>
      <c r="F20" s="71">
        <v>0.1993</v>
      </c>
      <c r="G20" s="71">
        <v>4.9000000000000002E-2</v>
      </c>
      <c r="H20" s="71">
        <v>7.0000000000000001E-3</v>
      </c>
      <c r="I20" s="71">
        <v>0</v>
      </c>
      <c r="J20" t="s">
        <v>158</v>
      </c>
      <c r="L20">
        <f t="shared" si="0"/>
        <v>2003</v>
      </c>
      <c r="M20" s="72">
        <v>2004</v>
      </c>
      <c r="N20" s="72">
        <v>54</v>
      </c>
      <c r="O20" s="83">
        <v>1.8518518518518517E-2</v>
      </c>
      <c r="P20" s="83">
        <v>9.2592592592592587E-2</v>
      </c>
      <c r="Q20" s="83">
        <v>0.62962962962962965</v>
      </c>
      <c r="R20" s="83">
        <v>0.25925925925925924</v>
      </c>
      <c r="S20" s="83">
        <v>0</v>
      </c>
      <c r="T20" s="80">
        <v>0</v>
      </c>
      <c r="U20" t="s">
        <v>150</v>
      </c>
    </row>
    <row r="21" spans="1:32" x14ac:dyDescent="0.35">
      <c r="A21" s="69">
        <v>2004</v>
      </c>
      <c r="B21" s="69">
        <v>2005</v>
      </c>
      <c r="C21" s="70">
        <v>276</v>
      </c>
      <c r="D21" s="70">
        <v>2.1739130434782608E-2</v>
      </c>
      <c r="E21" s="70">
        <v>0.48550724637681159</v>
      </c>
      <c r="F21" s="70">
        <v>0.45652173913043476</v>
      </c>
      <c r="G21" s="70">
        <v>3.2608695652173912E-2</v>
      </c>
      <c r="H21" s="70">
        <v>3.6231884057971015E-3</v>
      </c>
      <c r="I21" s="71">
        <v>0</v>
      </c>
      <c r="J21" t="s">
        <v>158</v>
      </c>
      <c r="L21">
        <f t="shared" si="0"/>
        <v>2004</v>
      </c>
      <c r="M21" s="72">
        <v>2005</v>
      </c>
      <c r="N21" s="72">
        <v>81</v>
      </c>
      <c r="O21" s="83">
        <v>0.13580246913580246</v>
      </c>
      <c r="P21" s="83">
        <v>0.48148148148148145</v>
      </c>
      <c r="Q21" s="83">
        <v>0.34567901234567899</v>
      </c>
      <c r="R21" s="83">
        <v>3.7037037037037035E-2</v>
      </c>
      <c r="S21" s="83">
        <v>0</v>
      </c>
      <c r="T21" s="80">
        <v>0</v>
      </c>
      <c r="U21" t="s">
        <v>150</v>
      </c>
    </row>
    <row r="22" spans="1:32" x14ac:dyDescent="0.35">
      <c r="A22" s="69">
        <v>2005</v>
      </c>
      <c r="B22" s="69">
        <v>2006</v>
      </c>
      <c r="C22" s="70">
        <v>194</v>
      </c>
      <c r="D22" s="70">
        <v>5.1546391752577319E-3</v>
      </c>
      <c r="E22" s="70">
        <v>0.33505154639175255</v>
      </c>
      <c r="F22" s="70">
        <v>0.61340206185567014</v>
      </c>
      <c r="G22" s="70">
        <v>4.6391752577319589E-2</v>
      </c>
      <c r="H22" s="70">
        <v>0</v>
      </c>
      <c r="I22" s="71">
        <v>0</v>
      </c>
      <c r="J22" t="s">
        <v>158</v>
      </c>
      <c r="L22">
        <f t="shared" si="0"/>
        <v>2005</v>
      </c>
      <c r="M22" s="72">
        <v>2006</v>
      </c>
      <c r="N22" s="72">
        <v>77</v>
      </c>
      <c r="O22" s="83">
        <v>1.2987012987012988E-2</v>
      </c>
      <c r="P22" s="83">
        <v>0.18181818181818182</v>
      </c>
      <c r="Q22" s="83">
        <v>0.66233766233766234</v>
      </c>
      <c r="R22" s="83">
        <v>0.14285714285714285</v>
      </c>
      <c r="S22" s="83">
        <v>0</v>
      </c>
      <c r="T22" s="80">
        <v>0</v>
      </c>
      <c r="U22" t="s">
        <v>150</v>
      </c>
    </row>
    <row r="23" spans="1:32" x14ac:dyDescent="0.35">
      <c r="A23" s="69">
        <v>2006</v>
      </c>
      <c r="B23" s="69">
        <v>2007</v>
      </c>
      <c r="C23" s="70">
        <v>126</v>
      </c>
      <c r="D23" s="71">
        <v>4.7600000000000003E-2</v>
      </c>
      <c r="E23" s="71">
        <v>0.38890000000000002</v>
      </c>
      <c r="F23" s="71">
        <v>0.45240000000000002</v>
      </c>
      <c r="G23" s="71">
        <v>0.1111</v>
      </c>
      <c r="H23" s="71">
        <v>0</v>
      </c>
      <c r="I23" s="71">
        <v>0</v>
      </c>
      <c r="J23" t="s">
        <v>158</v>
      </c>
      <c r="L23">
        <f t="shared" si="0"/>
        <v>2006</v>
      </c>
      <c r="M23" s="72">
        <v>2007</v>
      </c>
      <c r="N23" s="72">
        <v>73</v>
      </c>
      <c r="O23" s="83">
        <v>0</v>
      </c>
      <c r="P23" s="83">
        <v>0.17808219178082191</v>
      </c>
      <c r="Q23" s="83">
        <v>0.68493150684931503</v>
      </c>
      <c r="R23" s="83">
        <v>0.13698630136986301</v>
      </c>
      <c r="S23" s="83">
        <v>0</v>
      </c>
      <c r="T23" s="80">
        <v>0</v>
      </c>
      <c r="U23" t="s">
        <v>150</v>
      </c>
    </row>
    <row r="24" spans="1:32" x14ac:dyDescent="0.35">
      <c r="A24" s="69">
        <v>2007</v>
      </c>
      <c r="B24" s="69">
        <v>2008</v>
      </c>
      <c r="C24" s="70">
        <v>291</v>
      </c>
      <c r="D24" s="70">
        <v>5.1546391752577317E-2</v>
      </c>
      <c r="E24" s="70">
        <v>0.59793814432989689</v>
      </c>
      <c r="F24" s="70">
        <v>0.30584192439862545</v>
      </c>
      <c r="G24" s="70">
        <v>3.7800687285223365E-2</v>
      </c>
      <c r="H24" s="70">
        <v>6.8728522336769758E-3</v>
      </c>
      <c r="I24" s="71">
        <v>0</v>
      </c>
      <c r="J24" t="s">
        <v>158</v>
      </c>
      <c r="L24">
        <f t="shared" si="0"/>
        <v>2007</v>
      </c>
      <c r="M24" s="72">
        <v>2008</v>
      </c>
      <c r="N24" s="72">
        <v>82</v>
      </c>
      <c r="O24" s="83">
        <v>3.6585365853658534E-2</v>
      </c>
      <c r="P24" s="83">
        <v>0.3048780487804878</v>
      </c>
      <c r="Q24" s="83">
        <v>0.41463414634146339</v>
      </c>
      <c r="R24" s="83">
        <v>0.23170731707317074</v>
      </c>
      <c r="S24" s="83">
        <v>1.2195121951219513E-2</v>
      </c>
      <c r="T24" s="80">
        <v>0</v>
      </c>
      <c r="U24" t="s">
        <v>150</v>
      </c>
    </row>
    <row r="25" spans="1:32" x14ac:dyDescent="0.35">
      <c r="A25" s="69">
        <v>2008</v>
      </c>
      <c r="B25" s="69">
        <v>2009</v>
      </c>
      <c r="C25" s="70">
        <v>252</v>
      </c>
      <c r="D25" s="71">
        <v>3.5700000000000003E-2</v>
      </c>
      <c r="E25" s="71">
        <v>0.51980000000000004</v>
      </c>
      <c r="F25" s="71">
        <v>0.38890000000000002</v>
      </c>
      <c r="G25" s="71">
        <v>5.5599999999999997E-2</v>
      </c>
      <c r="H25" s="71">
        <v>0</v>
      </c>
      <c r="I25" s="71">
        <v>0</v>
      </c>
      <c r="J25" t="s">
        <v>158</v>
      </c>
      <c r="L25">
        <f t="shared" si="0"/>
        <v>2008</v>
      </c>
      <c r="M25" s="72">
        <v>2009</v>
      </c>
      <c r="N25" s="72">
        <v>127</v>
      </c>
      <c r="O25" s="83">
        <v>6.2992125984251968E-2</v>
      </c>
      <c r="P25" s="83">
        <v>0.48031496062992124</v>
      </c>
      <c r="Q25" s="83">
        <v>0.37007874015748032</v>
      </c>
      <c r="R25" s="83">
        <v>8.6614173228346455E-2</v>
      </c>
      <c r="S25" s="83">
        <v>0</v>
      </c>
      <c r="T25" s="80">
        <v>0</v>
      </c>
      <c r="U25" t="s">
        <v>150</v>
      </c>
    </row>
    <row r="26" spans="1:32" x14ac:dyDescent="0.35">
      <c r="A26" s="69">
        <v>2009</v>
      </c>
      <c r="B26" s="69">
        <v>2010</v>
      </c>
      <c r="C26" s="70">
        <v>566</v>
      </c>
      <c r="D26" s="71">
        <v>8.48E-2</v>
      </c>
      <c r="E26" s="71">
        <v>0.50349999999999995</v>
      </c>
      <c r="F26" s="71">
        <v>0.35870000000000002</v>
      </c>
      <c r="G26" s="71">
        <v>4.7699999999999999E-2</v>
      </c>
      <c r="H26" s="71">
        <v>5.3E-3</v>
      </c>
      <c r="I26" s="71">
        <v>0</v>
      </c>
      <c r="J26" t="s">
        <v>158</v>
      </c>
      <c r="L26">
        <f t="shared" si="0"/>
        <v>2009</v>
      </c>
      <c r="M26" s="72">
        <v>2010</v>
      </c>
      <c r="N26" s="72">
        <v>87</v>
      </c>
      <c r="O26" s="83">
        <v>1.1494252873563218E-2</v>
      </c>
      <c r="P26" s="83">
        <v>0.41379310344827586</v>
      </c>
      <c r="Q26" s="83">
        <v>0.39080459770114945</v>
      </c>
      <c r="R26" s="83">
        <v>0.18390804597701149</v>
      </c>
      <c r="S26" s="83">
        <v>0</v>
      </c>
      <c r="T26" s="80">
        <v>0</v>
      </c>
      <c r="U26" t="s">
        <v>150</v>
      </c>
    </row>
    <row r="27" spans="1:32" x14ac:dyDescent="0.35">
      <c r="A27" s="69">
        <v>2010</v>
      </c>
      <c r="B27" s="69">
        <v>2011</v>
      </c>
      <c r="C27" s="70">
        <v>577</v>
      </c>
      <c r="D27" s="70">
        <v>8.6655112651646445E-3</v>
      </c>
      <c r="E27" s="70">
        <v>0.31715771230502598</v>
      </c>
      <c r="F27" s="70">
        <v>0.57538994800693244</v>
      </c>
      <c r="G27" s="70">
        <v>9.1854419410745236E-2</v>
      </c>
      <c r="H27" s="70">
        <v>6.9324090121317154E-3</v>
      </c>
      <c r="I27" s="71">
        <v>0</v>
      </c>
      <c r="J27" t="s">
        <v>158</v>
      </c>
      <c r="L27">
        <f t="shared" si="0"/>
        <v>2010</v>
      </c>
      <c r="M27" s="72">
        <v>2011</v>
      </c>
      <c r="N27" s="72">
        <v>156</v>
      </c>
      <c r="O27" s="73">
        <v>5.7692307692307696E-2</v>
      </c>
      <c r="P27" s="73">
        <v>0.50641025641025639</v>
      </c>
      <c r="Q27" s="73">
        <v>0.39102564102564102</v>
      </c>
      <c r="R27" s="73">
        <v>4.4871794871794872E-2</v>
      </c>
      <c r="S27" s="73">
        <v>0</v>
      </c>
      <c r="T27" s="71">
        <v>0</v>
      </c>
      <c r="U27" t="s">
        <v>150</v>
      </c>
      <c r="W27">
        <v>2010</v>
      </c>
      <c r="X27" s="72">
        <v>2011</v>
      </c>
      <c r="Y27" s="81"/>
      <c r="Z27" s="81"/>
      <c r="AA27" s="81"/>
      <c r="AB27" s="81"/>
      <c r="AC27" s="81"/>
      <c r="AD27" s="81"/>
      <c r="AE27" s="81"/>
      <c r="AF27" t="s">
        <v>151</v>
      </c>
    </row>
    <row r="28" spans="1:32" x14ac:dyDescent="0.35">
      <c r="A28" s="69">
        <v>2011</v>
      </c>
      <c r="B28" s="69">
        <v>2012</v>
      </c>
      <c r="C28" s="70">
        <v>592</v>
      </c>
      <c r="D28" s="70">
        <v>1.3513513513513514E-2</v>
      </c>
      <c r="E28" s="70">
        <v>0.34628378378378377</v>
      </c>
      <c r="F28" s="70">
        <v>0.54222972972972971</v>
      </c>
      <c r="G28" s="70">
        <v>8.6148648648648643E-2</v>
      </c>
      <c r="H28" s="70">
        <v>1.1824324324324325E-2</v>
      </c>
      <c r="I28" s="71">
        <v>0</v>
      </c>
      <c r="J28" t="s">
        <v>158</v>
      </c>
      <c r="L28">
        <f t="shared" si="0"/>
        <v>2011</v>
      </c>
      <c r="M28" s="72">
        <v>2012</v>
      </c>
      <c r="N28" s="72">
        <v>209</v>
      </c>
      <c r="O28" s="73">
        <v>1.9138755980861243E-2</v>
      </c>
      <c r="P28" s="73">
        <v>0.22966507177033493</v>
      </c>
      <c r="Q28" s="73">
        <v>0.66507177033492826</v>
      </c>
      <c r="R28" s="73">
        <v>8.6124401913875603E-2</v>
      </c>
      <c r="S28" s="73">
        <v>0</v>
      </c>
      <c r="T28" s="71">
        <v>0</v>
      </c>
      <c r="U28" t="s">
        <v>150</v>
      </c>
      <c r="W28">
        <v>2011</v>
      </c>
      <c r="X28" s="72">
        <v>2012</v>
      </c>
      <c r="Y28" s="81"/>
      <c r="Z28" s="81"/>
      <c r="AA28" s="81"/>
      <c r="AB28" s="81"/>
      <c r="AC28" s="81"/>
      <c r="AD28" s="81"/>
      <c r="AE28" s="81"/>
      <c r="AF28" t="s">
        <v>151</v>
      </c>
    </row>
    <row r="29" spans="1:32" x14ac:dyDescent="0.35">
      <c r="A29" s="69">
        <v>2012</v>
      </c>
      <c r="B29" s="69">
        <v>2013</v>
      </c>
      <c r="C29" s="70">
        <v>388</v>
      </c>
      <c r="D29" s="70">
        <v>2.5773195876288658E-2</v>
      </c>
      <c r="E29" s="70">
        <v>0.36082474226804123</v>
      </c>
      <c r="F29" s="70">
        <v>0.47680412371134023</v>
      </c>
      <c r="G29" s="70">
        <v>0.11855670103092783</v>
      </c>
      <c r="H29" s="70">
        <v>1.2886597938144329E-2</v>
      </c>
      <c r="I29" s="70">
        <v>5.1546391752577319E-3</v>
      </c>
      <c r="J29" t="s">
        <v>158</v>
      </c>
      <c r="L29">
        <f t="shared" si="0"/>
        <v>2012</v>
      </c>
      <c r="M29" s="72">
        <v>2013</v>
      </c>
      <c r="N29" s="72">
        <v>115</v>
      </c>
      <c r="O29" s="73">
        <v>8.6956521739130436E-3</v>
      </c>
      <c r="P29" s="73">
        <v>0.39130434782608697</v>
      </c>
      <c r="Q29" s="73">
        <v>0.46086956521739131</v>
      </c>
      <c r="R29" s="73">
        <v>0.11304347826086956</v>
      </c>
      <c r="S29" s="73">
        <v>2.6086956521739129E-2</v>
      </c>
      <c r="T29" s="71">
        <v>0</v>
      </c>
      <c r="U29" t="s">
        <v>150</v>
      </c>
      <c r="W29">
        <v>2012</v>
      </c>
      <c r="X29" s="72">
        <v>2013</v>
      </c>
      <c r="Y29" s="81"/>
      <c r="Z29" s="81"/>
      <c r="AA29" s="81"/>
      <c r="AB29" s="81"/>
      <c r="AC29" s="81"/>
      <c r="AD29" s="81"/>
      <c r="AE29" s="81"/>
      <c r="AF29" t="s">
        <v>151</v>
      </c>
    </row>
    <row r="30" spans="1:32" x14ac:dyDescent="0.35">
      <c r="A30" s="69">
        <v>2013</v>
      </c>
      <c r="B30" s="69">
        <v>2014</v>
      </c>
      <c r="C30" s="70">
        <v>700</v>
      </c>
      <c r="D30" s="70">
        <v>2.7142857142857142E-2</v>
      </c>
      <c r="E30" s="70">
        <v>0.49428571428571427</v>
      </c>
      <c r="F30" s="70">
        <v>0.40714285714285714</v>
      </c>
      <c r="G30" s="70">
        <v>6.5714285714285711E-2</v>
      </c>
      <c r="H30" s="70">
        <v>5.7142857142857143E-3</v>
      </c>
      <c r="I30" s="71">
        <v>0</v>
      </c>
      <c r="J30" t="s">
        <v>158</v>
      </c>
      <c r="L30">
        <f t="shared" si="0"/>
        <v>2013</v>
      </c>
      <c r="M30" s="72">
        <v>2014</v>
      </c>
      <c r="N30" s="72">
        <v>102</v>
      </c>
      <c r="O30" s="73">
        <v>9.8039215686274508E-3</v>
      </c>
      <c r="P30" s="73">
        <v>0.30392156862745096</v>
      </c>
      <c r="Q30" s="73">
        <v>0.55882352941176472</v>
      </c>
      <c r="R30" s="73">
        <v>0.10784313725490197</v>
      </c>
      <c r="S30" s="73">
        <v>1.9607843137254902E-2</v>
      </c>
      <c r="T30" s="71">
        <v>0</v>
      </c>
      <c r="U30" t="s">
        <v>150</v>
      </c>
      <c r="W30">
        <v>2013</v>
      </c>
      <c r="X30" s="72">
        <v>2014</v>
      </c>
      <c r="Y30" s="81"/>
      <c r="Z30" s="81"/>
      <c r="AA30" s="81"/>
      <c r="AB30" s="81"/>
      <c r="AC30" s="81"/>
      <c r="AD30" s="81"/>
      <c r="AE30" s="81"/>
      <c r="AF30" t="s">
        <v>151</v>
      </c>
    </row>
    <row r="31" spans="1:32" x14ac:dyDescent="0.35">
      <c r="A31" s="69">
        <v>2014</v>
      </c>
      <c r="B31" s="69">
        <v>2015</v>
      </c>
      <c r="L31">
        <f t="shared" si="0"/>
        <v>2014</v>
      </c>
      <c r="M31" s="72">
        <v>2015</v>
      </c>
      <c r="N31" s="72">
        <v>106</v>
      </c>
      <c r="O31" s="73">
        <v>2.8301886792452831E-2</v>
      </c>
      <c r="P31" s="73">
        <v>0.3867924528301887</v>
      </c>
      <c r="Q31" s="73">
        <v>0.51886792452830188</v>
      </c>
      <c r="R31" s="73">
        <v>6.6037735849056603E-2</v>
      </c>
      <c r="S31" s="73">
        <v>0</v>
      </c>
      <c r="T31" s="71">
        <v>0</v>
      </c>
      <c r="U31" t="s">
        <v>150</v>
      </c>
      <c r="W31">
        <v>2014</v>
      </c>
      <c r="X31" s="72">
        <v>2015</v>
      </c>
      <c r="Y31" s="81"/>
      <c r="Z31" s="81"/>
      <c r="AA31" s="81"/>
      <c r="AB31" s="81"/>
      <c r="AC31" s="81"/>
      <c r="AD31" s="81"/>
      <c r="AE31" s="81"/>
      <c r="AF31" t="s">
        <v>151</v>
      </c>
    </row>
    <row r="32" spans="1:32" x14ac:dyDescent="0.35">
      <c r="A32" s="69">
        <v>2015</v>
      </c>
      <c r="B32" s="69">
        <v>2016</v>
      </c>
      <c r="L32" s="74">
        <v>2015</v>
      </c>
      <c r="M32" s="74">
        <v>2016</v>
      </c>
      <c r="W32" s="74">
        <v>2015</v>
      </c>
      <c r="X32" s="74">
        <v>2016</v>
      </c>
      <c r="Y32" s="81"/>
      <c r="Z32" s="81"/>
      <c r="AA32" s="81"/>
      <c r="AB32" s="81"/>
      <c r="AC32" s="81"/>
      <c r="AD32" s="81"/>
      <c r="AE32" s="81"/>
      <c r="AF32" t="s">
        <v>151</v>
      </c>
    </row>
    <row r="33" spans="1:32" x14ac:dyDescent="0.35">
      <c r="A33" s="69">
        <v>2016</v>
      </c>
      <c r="B33" s="69">
        <v>2017</v>
      </c>
      <c r="L33" s="74">
        <v>2016</v>
      </c>
      <c r="M33" s="74">
        <v>2017</v>
      </c>
      <c r="W33" s="74">
        <v>2016</v>
      </c>
      <c r="X33" s="74">
        <v>2017</v>
      </c>
      <c r="Y33" s="81"/>
      <c r="Z33" s="81"/>
      <c r="AA33" s="81"/>
      <c r="AB33" s="81"/>
      <c r="AC33" s="81"/>
      <c r="AD33" s="81"/>
      <c r="AE33" s="81"/>
      <c r="AF33" t="s">
        <v>151</v>
      </c>
    </row>
    <row r="34" spans="1:32" x14ac:dyDescent="0.35">
      <c r="A34" s="69">
        <v>2017</v>
      </c>
      <c r="B34" s="69">
        <v>2018</v>
      </c>
      <c r="L34" s="74">
        <v>2017</v>
      </c>
      <c r="M34" s="74">
        <v>2018</v>
      </c>
      <c r="W34" s="74">
        <v>2017</v>
      </c>
      <c r="X34" s="74">
        <v>2018</v>
      </c>
      <c r="Y34" s="81"/>
      <c r="Z34" s="81"/>
      <c r="AA34" s="81"/>
      <c r="AB34" s="81"/>
      <c r="AC34" s="81"/>
      <c r="AD34" s="81"/>
      <c r="AE34" s="81"/>
      <c r="AF34" t="s">
        <v>151</v>
      </c>
    </row>
    <row r="35" spans="1:32" x14ac:dyDescent="0.35">
      <c r="A35" s="69">
        <v>2018</v>
      </c>
      <c r="B35" s="69">
        <v>2019</v>
      </c>
      <c r="L35" s="74">
        <v>2018</v>
      </c>
      <c r="M35" s="74">
        <v>2019</v>
      </c>
      <c r="W35" s="74">
        <v>2018</v>
      </c>
      <c r="X35" s="74">
        <v>2019</v>
      </c>
      <c r="Y35" s="81"/>
      <c r="Z35" s="81"/>
      <c r="AA35" s="81"/>
      <c r="AB35" s="81"/>
      <c r="AC35" s="81"/>
      <c r="AD35" s="81"/>
      <c r="AE35" s="81"/>
      <c r="AF35" t="s">
        <v>151</v>
      </c>
    </row>
    <row r="36" spans="1:32" x14ac:dyDescent="0.35">
      <c r="A36" s="69">
        <v>2019</v>
      </c>
      <c r="B36" s="69">
        <v>2020</v>
      </c>
      <c r="L36" s="74">
        <v>2019</v>
      </c>
      <c r="M36" s="74">
        <v>2020</v>
      </c>
      <c r="W36" s="74">
        <v>2019</v>
      </c>
      <c r="X36" s="74">
        <v>2020</v>
      </c>
      <c r="Y36" s="81"/>
      <c r="Z36" s="81"/>
      <c r="AA36" s="81"/>
      <c r="AB36" s="81"/>
      <c r="AC36" s="81"/>
      <c r="AD36" s="81"/>
      <c r="AE36" s="81"/>
      <c r="AF36" t="s">
        <v>151</v>
      </c>
    </row>
    <row r="37" spans="1:32" x14ac:dyDescent="0.35">
      <c r="A37" s="69">
        <v>2020</v>
      </c>
      <c r="B37" s="69">
        <v>2021</v>
      </c>
      <c r="L37" s="74">
        <v>2020</v>
      </c>
      <c r="M37" s="74">
        <v>2021</v>
      </c>
      <c r="W37" s="74">
        <v>2020</v>
      </c>
      <c r="X37" s="74">
        <v>2021</v>
      </c>
      <c r="Y37" s="81"/>
      <c r="Z37" s="81"/>
      <c r="AA37" s="81"/>
      <c r="AB37" s="81"/>
      <c r="AC37" s="81"/>
      <c r="AD37" s="81"/>
      <c r="AE37" s="81"/>
      <c r="AF37" t="s">
        <v>151</v>
      </c>
    </row>
    <row r="38" spans="1:32" x14ac:dyDescent="0.35">
      <c r="A38" s="69">
        <v>2021</v>
      </c>
      <c r="B38" s="69">
        <v>2022</v>
      </c>
      <c r="L38" s="74">
        <v>2021</v>
      </c>
      <c r="M38" s="74">
        <v>2022</v>
      </c>
      <c r="W38" s="74">
        <v>2021</v>
      </c>
      <c r="X38" s="74">
        <v>2022</v>
      </c>
      <c r="Y38" s="81"/>
      <c r="Z38" s="81"/>
      <c r="AA38" s="81"/>
      <c r="AB38" s="81"/>
      <c r="AC38" s="81"/>
      <c r="AD38" s="81"/>
      <c r="AE38" s="81"/>
      <c r="AF38" t="s">
        <v>151</v>
      </c>
    </row>
    <row r="39" spans="1:32" x14ac:dyDescent="0.35">
      <c r="A39" s="69">
        <v>2022</v>
      </c>
      <c r="B39" s="69">
        <v>2023</v>
      </c>
      <c r="L39" s="74">
        <v>2022</v>
      </c>
      <c r="M39" s="74">
        <v>2023</v>
      </c>
      <c r="W39" s="74">
        <v>2022</v>
      </c>
      <c r="X39" s="74">
        <v>2023</v>
      </c>
      <c r="Y39" s="81"/>
      <c r="Z39" s="81"/>
      <c r="AA39" s="81"/>
      <c r="AB39" s="81"/>
      <c r="AC39" s="81"/>
      <c r="AD39" s="81"/>
      <c r="AE39" s="81"/>
      <c r="AF39" t="s">
        <v>151</v>
      </c>
    </row>
  </sheetData>
  <mergeCells count="3">
    <mergeCell ref="AF1:AF2"/>
    <mergeCell ref="J1:J2"/>
    <mergeCell ref="U1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4049-ECEA-4563-874E-AB8EB7B0E758}">
  <dimension ref="A1:F1966"/>
  <sheetViews>
    <sheetView workbookViewId="0">
      <selection activeCell="C36" sqref="C36"/>
    </sheetView>
  </sheetViews>
  <sheetFormatPr defaultRowHeight="14.5" x14ac:dyDescent="0.35"/>
  <cols>
    <col min="2" max="2" width="12.453125" style="93" customWidth="1"/>
    <col min="3" max="3" width="47.26953125" style="2" customWidth="1"/>
    <col min="4" max="4" width="16.54296875" style="98" customWidth="1"/>
    <col min="5" max="5" width="13.54296875" style="89" customWidth="1"/>
  </cols>
  <sheetData>
    <row r="1" spans="1:6" s="85" customFormat="1" x14ac:dyDescent="0.35">
      <c r="A1" t="s">
        <v>2</v>
      </c>
      <c r="B1" s="93" t="s">
        <v>168</v>
      </c>
      <c r="C1" s="2" t="s">
        <v>169</v>
      </c>
      <c r="D1" s="98" t="s">
        <v>170</v>
      </c>
      <c r="E1" s="89" t="s">
        <v>171</v>
      </c>
      <c r="F1" t="s">
        <v>172</v>
      </c>
    </row>
    <row r="2" spans="1:6" s="85" customFormat="1" x14ac:dyDescent="0.35">
      <c r="A2" t="s">
        <v>22</v>
      </c>
      <c r="B2" s="93">
        <v>39911</v>
      </c>
      <c r="C2" s="7" t="s">
        <v>219</v>
      </c>
      <c r="D2" s="98">
        <v>39932</v>
      </c>
      <c r="E2" s="89" t="s">
        <v>174</v>
      </c>
      <c r="F2">
        <v>21</v>
      </c>
    </row>
    <row r="3" spans="1:6" s="85" customFormat="1" x14ac:dyDescent="0.35">
      <c r="A3" t="s">
        <v>22</v>
      </c>
      <c r="B3" s="93">
        <v>39939</v>
      </c>
      <c r="C3" s="7" t="s">
        <v>362</v>
      </c>
      <c r="D3" s="98">
        <v>39946</v>
      </c>
      <c r="E3" s="89" t="s">
        <v>174</v>
      </c>
      <c r="F3">
        <v>7</v>
      </c>
    </row>
    <row r="4" spans="1:6" s="85" customFormat="1" x14ac:dyDescent="0.35">
      <c r="A4" t="s">
        <v>22</v>
      </c>
      <c r="B4" s="93">
        <v>40646</v>
      </c>
      <c r="C4" s="7" t="s">
        <v>660</v>
      </c>
      <c r="D4" s="98">
        <v>40667</v>
      </c>
      <c r="E4" s="89" t="s">
        <v>174</v>
      </c>
      <c r="F4">
        <v>21</v>
      </c>
    </row>
    <row r="5" spans="1:6" s="85" customFormat="1" x14ac:dyDescent="0.35">
      <c r="A5" t="s">
        <v>22</v>
      </c>
      <c r="B5" s="93">
        <v>40646</v>
      </c>
      <c r="C5" s="7" t="s">
        <v>661</v>
      </c>
      <c r="D5" s="98">
        <v>40670</v>
      </c>
      <c r="E5" s="89" t="s">
        <v>174</v>
      </c>
      <c r="F5">
        <v>24</v>
      </c>
    </row>
    <row r="6" spans="1:6" s="85" customFormat="1" x14ac:dyDescent="0.35">
      <c r="A6" t="s">
        <v>22</v>
      </c>
      <c r="B6" s="94">
        <v>40652</v>
      </c>
      <c r="C6" s="2" t="s">
        <v>762</v>
      </c>
      <c r="D6" s="98">
        <v>40661</v>
      </c>
      <c r="E6" s="89" t="s">
        <v>174</v>
      </c>
      <c r="F6">
        <v>9</v>
      </c>
    </row>
    <row r="7" spans="1:6" s="85" customFormat="1" x14ac:dyDescent="0.35">
      <c r="A7" t="s">
        <v>22</v>
      </c>
      <c r="B7" s="94">
        <v>40652</v>
      </c>
      <c r="C7" s="2" t="s">
        <v>763</v>
      </c>
      <c r="D7" s="98">
        <v>40670</v>
      </c>
      <c r="E7" s="89" t="s">
        <v>174</v>
      </c>
      <c r="F7">
        <v>18</v>
      </c>
    </row>
    <row r="8" spans="1:6" s="85" customFormat="1" x14ac:dyDescent="0.35">
      <c r="A8" t="s">
        <v>22</v>
      </c>
      <c r="B8" s="94">
        <v>40652</v>
      </c>
      <c r="C8" s="2" t="s">
        <v>764</v>
      </c>
      <c r="D8" s="98">
        <v>40670</v>
      </c>
      <c r="E8" s="89" t="s">
        <v>174</v>
      </c>
      <c r="F8">
        <v>18</v>
      </c>
    </row>
    <row r="9" spans="1:6" s="85" customFormat="1" x14ac:dyDescent="0.35">
      <c r="A9" t="s">
        <v>22</v>
      </c>
      <c r="B9" s="94">
        <v>40652</v>
      </c>
      <c r="C9" s="2" t="s">
        <v>765</v>
      </c>
      <c r="D9" s="98">
        <v>40667</v>
      </c>
      <c r="E9" s="89" t="s">
        <v>174</v>
      </c>
      <c r="F9">
        <v>15</v>
      </c>
    </row>
    <row r="10" spans="1:6" s="85" customFormat="1" x14ac:dyDescent="0.35">
      <c r="A10" t="s">
        <v>22</v>
      </c>
      <c r="B10" s="94">
        <v>40652</v>
      </c>
      <c r="C10" s="2" t="s">
        <v>766</v>
      </c>
      <c r="D10" s="98">
        <v>40664</v>
      </c>
      <c r="E10" s="89" t="s">
        <v>174</v>
      </c>
      <c r="F10">
        <v>12</v>
      </c>
    </row>
    <row r="11" spans="1:6" s="85" customFormat="1" x14ac:dyDescent="0.35">
      <c r="A11" t="s">
        <v>22</v>
      </c>
      <c r="B11" s="94">
        <v>40652</v>
      </c>
      <c r="C11" s="2" t="s">
        <v>767</v>
      </c>
      <c r="D11" s="98">
        <v>40658</v>
      </c>
      <c r="E11" s="89" t="s">
        <v>174</v>
      </c>
      <c r="F11">
        <v>6</v>
      </c>
    </row>
    <row r="12" spans="1:6" s="85" customFormat="1" x14ac:dyDescent="0.35">
      <c r="A12" t="s">
        <v>22</v>
      </c>
      <c r="B12" s="95">
        <v>40656</v>
      </c>
      <c r="C12" s="2" t="s">
        <v>807</v>
      </c>
      <c r="D12" s="98">
        <v>40661</v>
      </c>
      <c r="E12" s="89" t="s">
        <v>174</v>
      </c>
      <c r="F12">
        <v>5</v>
      </c>
    </row>
    <row r="13" spans="1:6" s="85" customFormat="1" x14ac:dyDescent="0.35">
      <c r="A13" t="s">
        <v>22</v>
      </c>
      <c r="B13" s="95">
        <v>40656</v>
      </c>
      <c r="C13" s="2" t="s">
        <v>808</v>
      </c>
      <c r="D13" s="98">
        <v>40670</v>
      </c>
      <c r="E13" s="89" t="s">
        <v>174</v>
      </c>
      <c r="F13">
        <v>14</v>
      </c>
    </row>
    <row r="14" spans="1:6" s="85" customFormat="1" x14ac:dyDescent="0.35">
      <c r="A14" t="s">
        <v>22</v>
      </c>
      <c r="B14" s="95">
        <v>40656</v>
      </c>
      <c r="C14" s="2" t="s">
        <v>809</v>
      </c>
      <c r="D14" s="98">
        <v>40661</v>
      </c>
      <c r="E14" s="89" t="s">
        <v>174</v>
      </c>
      <c r="F14">
        <v>5</v>
      </c>
    </row>
    <row r="15" spans="1:6" s="85" customFormat="1" x14ac:dyDescent="0.35">
      <c r="A15" t="s">
        <v>22</v>
      </c>
      <c r="B15" s="95">
        <v>40661</v>
      </c>
      <c r="C15" s="2" t="s">
        <v>852</v>
      </c>
      <c r="D15" s="98">
        <v>40667</v>
      </c>
      <c r="E15" s="89" t="s">
        <v>174</v>
      </c>
      <c r="F15">
        <v>6</v>
      </c>
    </row>
    <row r="16" spans="1:6" s="85" customFormat="1" x14ac:dyDescent="0.35">
      <c r="A16" t="s">
        <v>22</v>
      </c>
      <c r="B16" s="95">
        <v>40661</v>
      </c>
      <c r="C16" s="2" t="s">
        <v>853</v>
      </c>
      <c r="D16" s="98">
        <v>40670</v>
      </c>
      <c r="E16" s="89" t="s">
        <v>174</v>
      </c>
      <c r="F16">
        <v>9</v>
      </c>
    </row>
    <row r="17" spans="1:6" s="85" customFormat="1" x14ac:dyDescent="0.35">
      <c r="A17" t="s">
        <v>22</v>
      </c>
      <c r="B17" s="95">
        <v>41015</v>
      </c>
      <c r="C17" s="2" t="s">
        <v>933</v>
      </c>
      <c r="D17" s="98">
        <v>41054</v>
      </c>
      <c r="E17" s="89" t="s">
        <v>174</v>
      </c>
      <c r="F17">
        <v>39</v>
      </c>
    </row>
    <row r="18" spans="1:6" s="85" customFormat="1" x14ac:dyDescent="0.35">
      <c r="A18" t="s">
        <v>22</v>
      </c>
      <c r="B18" s="96">
        <v>41361</v>
      </c>
      <c r="C18" s="2" t="s">
        <v>1142</v>
      </c>
      <c r="D18" s="98">
        <v>41382</v>
      </c>
      <c r="E18" s="89" t="s">
        <v>174</v>
      </c>
      <c r="F18">
        <v>21</v>
      </c>
    </row>
    <row r="19" spans="1:6" s="85" customFormat="1" x14ac:dyDescent="0.35">
      <c r="A19" t="s">
        <v>22</v>
      </c>
      <c r="B19" s="96">
        <v>41361</v>
      </c>
      <c r="C19" s="2" t="s">
        <v>1143</v>
      </c>
      <c r="D19" s="98">
        <v>41382</v>
      </c>
      <c r="E19" s="89" t="s">
        <v>174</v>
      </c>
      <c r="F19">
        <v>21</v>
      </c>
    </row>
    <row r="20" spans="1:6" s="85" customFormat="1" x14ac:dyDescent="0.35">
      <c r="A20" t="s">
        <v>22</v>
      </c>
      <c r="B20" s="93">
        <v>41382</v>
      </c>
      <c r="C20" s="7" t="s">
        <v>1267</v>
      </c>
      <c r="D20" s="98">
        <v>41428</v>
      </c>
      <c r="E20" s="89" t="s">
        <v>174</v>
      </c>
      <c r="F20">
        <v>46</v>
      </c>
    </row>
    <row r="21" spans="1:6" s="85" customFormat="1" x14ac:dyDescent="0.35">
      <c r="A21" t="s">
        <v>22</v>
      </c>
      <c r="B21" s="93">
        <v>41382</v>
      </c>
      <c r="C21" s="7" t="s">
        <v>1268</v>
      </c>
      <c r="D21" s="98">
        <v>41396</v>
      </c>
      <c r="E21" s="89" t="s">
        <v>174</v>
      </c>
      <c r="F21">
        <v>14</v>
      </c>
    </row>
    <row r="22" spans="1:6" s="85" customFormat="1" x14ac:dyDescent="0.35">
      <c r="A22" t="s">
        <v>22</v>
      </c>
      <c r="B22" s="93">
        <v>41389</v>
      </c>
      <c r="C22" s="7" t="s">
        <v>1384</v>
      </c>
      <c r="D22" s="98">
        <v>41428</v>
      </c>
      <c r="E22" s="89" t="s">
        <v>174</v>
      </c>
      <c r="F22">
        <v>39</v>
      </c>
    </row>
    <row r="23" spans="1:6" s="85" customFormat="1" x14ac:dyDescent="0.35">
      <c r="A23" t="s">
        <v>22</v>
      </c>
      <c r="B23" s="93">
        <v>41389</v>
      </c>
      <c r="C23" s="7" t="s">
        <v>1385</v>
      </c>
      <c r="D23" s="98">
        <v>41428</v>
      </c>
      <c r="E23" s="89" t="s">
        <v>174</v>
      </c>
      <c r="F23">
        <v>39</v>
      </c>
    </row>
    <row r="24" spans="1:6" s="85" customFormat="1" x14ac:dyDescent="0.35">
      <c r="A24" t="s">
        <v>22</v>
      </c>
      <c r="B24" s="93">
        <v>41389</v>
      </c>
      <c r="C24" s="7" t="s">
        <v>1386</v>
      </c>
      <c r="D24" s="98">
        <v>41428</v>
      </c>
      <c r="E24" s="89" t="s">
        <v>174</v>
      </c>
      <c r="F24">
        <v>39</v>
      </c>
    </row>
    <row r="25" spans="1:6" s="85" customFormat="1" x14ac:dyDescent="0.35">
      <c r="A25" t="s">
        <v>22</v>
      </c>
      <c r="B25" s="93">
        <v>41389</v>
      </c>
      <c r="C25" s="7" t="s">
        <v>1387</v>
      </c>
      <c r="D25" s="98">
        <v>41428</v>
      </c>
      <c r="E25" s="89" t="s">
        <v>174</v>
      </c>
      <c r="F25">
        <v>39</v>
      </c>
    </row>
    <row r="26" spans="1:6" s="85" customFormat="1" x14ac:dyDescent="0.35">
      <c r="A26" t="s">
        <v>22</v>
      </c>
      <c r="B26" s="93">
        <v>41389</v>
      </c>
      <c r="C26" s="7" t="s">
        <v>1388</v>
      </c>
      <c r="D26" s="98">
        <v>41428</v>
      </c>
      <c r="E26" s="89" t="s">
        <v>174</v>
      </c>
      <c r="F26">
        <v>39</v>
      </c>
    </row>
    <row r="27" spans="1:6" s="85" customFormat="1" x14ac:dyDescent="0.35">
      <c r="A27" t="s">
        <v>22</v>
      </c>
      <c r="B27" s="93">
        <v>41396</v>
      </c>
      <c r="C27" s="7" t="s">
        <v>1484</v>
      </c>
      <c r="D27" s="98">
        <v>41428</v>
      </c>
      <c r="E27" s="89" t="s">
        <v>174</v>
      </c>
      <c r="F27">
        <v>32</v>
      </c>
    </row>
    <row r="28" spans="1:6" s="85" customFormat="1" x14ac:dyDescent="0.35">
      <c r="A28" t="s">
        <v>22</v>
      </c>
      <c r="B28" s="93">
        <v>41396</v>
      </c>
      <c r="C28" s="7" t="s">
        <v>1485</v>
      </c>
      <c r="D28" s="98">
        <v>41428</v>
      </c>
      <c r="E28" s="89" t="s">
        <v>174</v>
      </c>
      <c r="F28">
        <v>32</v>
      </c>
    </row>
    <row r="29" spans="1:6" s="85" customFormat="1" x14ac:dyDescent="0.35">
      <c r="A29" t="s">
        <v>22</v>
      </c>
      <c r="B29" s="93">
        <v>41731</v>
      </c>
      <c r="C29" s="7" t="s">
        <v>1529</v>
      </c>
      <c r="D29" s="98">
        <v>41759</v>
      </c>
      <c r="E29" s="89" t="s">
        <v>174</v>
      </c>
      <c r="F29">
        <v>28</v>
      </c>
    </row>
    <row r="30" spans="1:6" s="85" customFormat="1" x14ac:dyDescent="0.35">
      <c r="A30" t="s">
        <v>22</v>
      </c>
      <c r="B30" s="93">
        <v>42115</v>
      </c>
      <c r="C30" s="7" t="s">
        <v>1682</v>
      </c>
      <c r="D30" s="98">
        <v>42143</v>
      </c>
      <c r="E30" s="89" t="s">
        <v>174</v>
      </c>
      <c r="F30">
        <v>28</v>
      </c>
    </row>
    <row r="31" spans="1:6" s="85" customFormat="1" x14ac:dyDescent="0.35">
      <c r="A31" t="s">
        <v>22</v>
      </c>
      <c r="B31" s="93">
        <v>44278</v>
      </c>
      <c r="C31" s="7" t="s">
        <v>1948</v>
      </c>
      <c r="D31" s="98">
        <v>44320</v>
      </c>
      <c r="E31" s="89" t="s">
        <v>174</v>
      </c>
      <c r="F31">
        <v>42</v>
      </c>
    </row>
    <row r="32" spans="1:6" s="85" customFormat="1" x14ac:dyDescent="0.35">
      <c r="A32" t="s">
        <v>22</v>
      </c>
      <c r="B32" s="93">
        <v>40649</v>
      </c>
      <c r="C32" s="7" t="s">
        <v>719</v>
      </c>
      <c r="D32" s="98">
        <v>40670</v>
      </c>
      <c r="E32" s="89" t="s">
        <v>174</v>
      </c>
      <c r="F32">
        <v>21</v>
      </c>
    </row>
    <row r="33" spans="1:6" s="85" customFormat="1" x14ac:dyDescent="0.35">
      <c r="A33" t="s">
        <v>22</v>
      </c>
      <c r="B33" s="94">
        <v>40652</v>
      </c>
      <c r="C33" s="2" t="s">
        <v>768</v>
      </c>
      <c r="D33" s="98">
        <v>40664</v>
      </c>
      <c r="E33" s="89" t="s">
        <v>174</v>
      </c>
      <c r="F33">
        <v>12</v>
      </c>
    </row>
    <row r="34" spans="1:6" s="85" customFormat="1" x14ac:dyDescent="0.35">
      <c r="A34" t="s">
        <v>22</v>
      </c>
      <c r="B34" s="95">
        <v>40656</v>
      </c>
      <c r="C34" s="2" t="s">
        <v>810</v>
      </c>
      <c r="D34" s="98">
        <v>40670</v>
      </c>
      <c r="E34" s="89" t="s">
        <v>174</v>
      </c>
      <c r="F34">
        <v>14</v>
      </c>
    </row>
    <row r="35" spans="1:6" s="85" customFormat="1" x14ac:dyDescent="0.35">
      <c r="A35" t="s">
        <v>23</v>
      </c>
      <c r="B35" s="93">
        <v>41382</v>
      </c>
      <c r="C35" s="7" t="s">
        <v>1269</v>
      </c>
      <c r="D35" s="98">
        <v>41428</v>
      </c>
      <c r="E35" s="89" t="s">
        <v>174</v>
      </c>
      <c r="F35">
        <v>46</v>
      </c>
    </row>
    <row r="36" spans="1:6" s="85" customFormat="1" x14ac:dyDescent="0.35">
      <c r="A36" t="s">
        <v>23</v>
      </c>
      <c r="B36" s="93">
        <v>41382</v>
      </c>
      <c r="C36" s="7" t="s">
        <v>1270</v>
      </c>
      <c r="D36" s="98">
        <v>41428</v>
      </c>
      <c r="E36" s="89" t="s">
        <v>174</v>
      </c>
      <c r="F36">
        <v>46</v>
      </c>
    </row>
    <row r="37" spans="1:6" s="85" customFormat="1" x14ac:dyDescent="0.35">
      <c r="A37" t="s">
        <v>23</v>
      </c>
      <c r="B37" s="93">
        <v>41389</v>
      </c>
      <c r="C37" s="7" t="s">
        <v>1389</v>
      </c>
      <c r="D37" s="98">
        <v>41428</v>
      </c>
      <c r="E37" s="89" t="s">
        <v>174</v>
      </c>
      <c r="F37">
        <v>39</v>
      </c>
    </row>
    <row r="38" spans="1:6" s="85" customFormat="1" x14ac:dyDescent="0.35">
      <c r="A38" t="s">
        <v>23</v>
      </c>
      <c r="B38" s="93">
        <v>41389</v>
      </c>
      <c r="C38" s="7" t="s">
        <v>1390</v>
      </c>
      <c r="D38" s="98">
        <v>41427</v>
      </c>
      <c r="E38" s="89" t="s">
        <v>174</v>
      </c>
      <c r="F38">
        <v>38</v>
      </c>
    </row>
    <row r="39" spans="1:6" s="85" customFormat="1" x14ac:dyDescent="0.35">
      <c r="A39" t="s">
        <v>23</v>
      </c>
      <c r="B39" s="93">
        <v>41389</v>
      </c>
      <c r="C39" s="7" t="s">
        <v>1391</v>
      </c>
      <c r="D39" s="98">
        <v>41428</v>
      </c>
      <c r="E39" s="89" t="s">
        <v>174</v>
      </c>
      <c r="F39">
        <v>39</v>
      </c>
    </row>
    <row r="40" spans="1:6" s="85" customFormat="1" x14ac:dyDescent="0.35">
      <c r="A40" t="s">
        <v>23</v>
      </c>
      <c r="B40" s="93">
        <v>41389</v>
      </c>
      <c r="C40" s="7" t="s">
        <v>1392</v>
      </c>
      <c r="D40" s="98">
        <v>41428</v>
      </c>
      <c r="E40" s="89" t="s">
        <v>174</v>
      </c>
      <c r="F40">
        <v>39</v>
      </c>
    </row>
    <row r="41" spans="1:6" s="85" customFormat="1" x14ac:dyDescent="0.35">
      <c r="A41" t="s">
        <v>23</v>
      </c>
      <c r="B41" s="93">
        <v>41389</v>
      </c>
      <c r="C41" s="7" t="s">
        <v>1393</v>
      </c>
      <c r="D41" s="98">
        <v>41428</v>
      </c>
      <c r="E41" s="89" t="s">
        <v>174</v>
      </c>
      <c r="F41">
        <v>39</v>
      </c>
    </row>
    <row r="42" spans="1:6" s="85" customFormat="1" x14ac:dyDescent="0.35">
      <c r="A42" t="s">
        <v>23</v>
      </c>
      <c r="B42" s="93">
        <v>41389</v>
      </c>
      <c r="C42" s="7" t="s">
        <v>1394</v>
      </c>
      <c r="D42" s="98">
        <v>41428</v>
      </c>
      <c r="E42" s="89" t="s">
        <v>174</v>
      </c>
      <c r="F42">
        <v>39</v>
      </c>
    </row>
    <row r="43" spans="1:6" s="85" customFormat="1" x14ac:dyDescent="0.35">
      <c r="A43" t="s">
        <v>1486</v>
      </c>
      <c r="B43" s="93">
        <v>41396</v>
      </c>
      <c r="C43" s="7" t="s">
        <v>1487</v>
      </c>
      <c r="D43" s="98">
        <v>41418</v>
      </c>
      <c r="E43" s="89" t="s">
        <v>174</v>
      </c>
      <c r="F43">
        <v>22</v>
      </c>
    </row>
    <row r="44" spans="1:6" s="85" customFormat="1" x14ac:dyDescent="0.35">
      <c r="A44" t="s">
        <v>31</v>
      </c>
      <c r="B44" s="93">
        <v>39897</v>
      </c>
      <c r="C44" s="7" t="s">
        <v>179</v>
      </c>
      <c r="D44" s="98">
        <v>39932</v>
      </c>
      <c r="E44" s="89" t="s">
        <v>174</v>
      </c>
      <c r="F44">
        <v>35</v>
      </c>
    </row>
    <row r="45" spans="1:6" s="85" customFormat="1" x14ac:dyDescent="0.35">
      <c r="A45" t="s">
        <v>31</v>
      </c>
      <c r="B45" s="93">
        <v>39897</v>
      </c>
      <c r="C45" s="7" t="s">
        <v>178</v>
      </c>
      <c r="D45" s="98">
        <v>39941</v>
      </c>
      <c r="E45" s="89" t="s">
        <v>174</v>
      </c>
      <c r="F45">
        <v>44</v>
      </c>
    </row>
    <row r="46" spans="1:6" s="85" customFormat="1" x14ac:dyDescent="0.35">
      <c r="A46" t="s">
        <v>31</v>
      </c>
      <c r="B46" s="93">
        <v>39904</v>
      </c>
      <c r="C46" s="7" t="s">
        <v>190</v>
      </c>
      <c r="D46" s="98">
        <v>39932</v>
      </c>
      <c r="E46" s="89" t="s">
        <v>174</v>
      </c>
      <c r="F46">
        <v>28</v>
      </c>
    </row>
    <row r="47" spans="1:6" s="85" customFormat="1" x14ac:dyDescent="0.35">
      <c r="A47" t="s">
        <v>31</v>
      </c>
      <c r="B47" s="93">
        <v>39904</v>
      </c>
      <c r="C47" s="7" t="s">
        <v>189</v>
      </c>
      <c r="D47" s="98">
        <v>39941</v>
      </c>
      <c r="E47" s="89" t="s">
        <v>174</v>
      </c>
      <c r="F47">
        <v>37</v>
      </c>
    </row>
    <row r="48" spans="1:6" s="85" customFormat="1" x14ac:dyDescent="0.35">
      <c r="A48" t="s">
        <v>31</v>
      </c>
      <c r="B48" s="93">
        <v>39910</v>
      </c>
      <c r="C48" s="7" t="s">
        <v>209</v>
      </c>
      <c r="D48" s="98">
        <v>39932</v>
      </c>
      <c r="E48" s="89" t="s">
        <v>174</v>
      </c>
      <c r="F48">
        <v>22</v>
      </c>
    </row>
    <row r="49" spans="1:6" s="85" customFormat="1" x14ac:dyDescent="0.35">
      <c r="A49" t="s">
        <v>31</v>
      </c>
      <c r="B49" s="93">
        <v>39910</v>
      </c>
      <c r="C49" s="7" t="s">
        <v>210</v>
      </c>
      <c r="D49" s="98">
        <v>39932</v>
      </c>
      <c r="E49" s="89" t="s">
        <v>174</v>
      </c>
      <c r="F49">
        <v>22</v>
      </c>
    </row>
    <row r="50" spans="1:6" s="85" customFormat="1" x14ac:dyDescent="0.35">
      <c r="A50" t="s">
        <v>31</v>
      </c>
      <c r="B50" s="93">
        <v>39910</v>
      </c>
      <c r="C50" s="7" t="s">
        <v>207</v>
      </c>
      <c r="D50" s="98">
        <v>39941</v>
      </c>
      <c r="E50" s="89" t="s">
        <v>174</v>
      </c>
      <c r="F50">
        <v>31</v>
      </c>
    </row>
    <row r="51" spans="1:6" s="85" customFormat="1" x14ac:dyDescent="0.35">
      <c r="A51" t="s">
        <v>31</v>
      </c>
      <c r="B51" s="93">
        <v>39910</v>
      </c>
      <c r="C51" s="7" t="s">
        <v>208</v>
      </c>
      <c r="D51" s="98">
        <v>39941</v>
      </c>
      <c r="E51" s="89" t="s">
        <v>174</v>
      </c>
      <c r="F51">
        <v>31</v>
      </c>
    </row>
    <row r="52" spans="1:6" s="85" customFormat="1" x14ac:dyDescent="0.35">
      <c r="A52" t="s">
        <v>31</v>
      </c>
      <c r="B52" s="93">
        <v>39910</v>
      </c>
      <c r="C52" s="7" t="s">
        <v>211</v>
      </c>
      <c r="D52" s="98">
        <v>39941</v>
      </c>
      <c r="E52" s="89" t="s">
        <v>174</v>
      </c>
      <c r="F52">
        <v>31</v>
      </c>
    </row>
    <row r="53" spans="1:6" s="85" customFormat="1" x14ac:dyDescent="0.35">
      <c r="A53" t="s">
        <v>31</v>
      </c>
      <c r="B53" s="93">
        <v>39910</v>
      </c>
      <c r="C53" s="7" t="s">
        <v>212</v>
      </c>
      <c r="D53" s="98">
        <v>39941</v>
      </c>
      <c r="E53" s="89" t="s">
        <v>174</v>
      </c>
      <c r="F53">
        <v>31</v>
      </c>
    </row>
    <row r="54" spans="1:6" s="85" customFormat="1" x14ac:dyDescent="0.35">
      <c r="A54" t="s">
        <v>31</v>
      </c>
      <c r="B54" s="93">
        <v>39918</v>
      </c>
      <c r="C54" s="7" t="s">
        <v>261</v>
      </c>
      <c r="D54" s="98">
        <v>39932</v>
      </c>
      <c r="E54" s="89" t="s">
        <v>174</v>
      </c>
      <c r="F54">
        <v>14</v>
      </c>
    </row>
    <row r="55" spans="1:6" s="85" customFormat="1" x14ac:dyDescent="0.35">
      <c r="A55" t="s">
        <v>31</v>
      </c>
      <c r="B55" s="93">
        <v>39918</v>
      </c>
      <c r="C55" s="7" t="s">
        <v>262</v>
      </c>
      <c r="D55" s="98">
        <v>39932</v>
      </c>
      <c r="E55" s="89" t="s">
        <v>174</v>
      </c>
      <c r="F55">
        <v>14</v>
      </c>
    </row>
    <row r="56" spans="1:6" s="85" customFormat="1" x14ac:dyDescent="0.35">
      <c r="A56" t="s">
        <v>31</v>
      </c>
      <c r="B56" s="93">
        <v>39918</v>
      </c>
      <c r="C56" s="7" t="s">
        <v>270</v>
      </c>
      <c r="D56" s="98">
        <v>39932</v>
      </c>
      <c r="E56" s="89" t="s">
        <v>174</v>
      </c>
      <c r="F56">
        <v>14</v>
      </c>
    </row>
    <row r="57" spans="1:6" s="85" customFormat="1" x14ac:dyDescent="0.35">
      <c r="A57" t="s">
        <v>31</v>
      </c>
      <c r="B57" s="93">
        <v>39918</v>
      </c>
      <c r="C57" s="7" t="s">
        <v>271</v>
      </c>
      <c r="D57" s="98">
        <v>39932</v>
      </c>
      <c r="E57" s="89" t="s">
        <v>174</v>
      </c>
      <c r="F57">
        <v>14</v>
      </c>
    </row>
    <row r="58" spans="1:6" s="85" customFormat="1" x14ac:dyDescent="0.35">
      <c r="A58" t="s">
        <v>31</v>
      </c>
      <c r="B58" s="93">
        <v>39918</v>
      </c>
      <c r="C58" s="7" t="s">
        <v>247</v>
      </c>
      <c r="D58" s="98">
        <v>39940</v>
      </c>
      <c r="E58" s="89" t="s">
        <v>174</v>
      </c>
      <c r="F58">
        <v>22</v>
      </c>
    </row>
    <row r="59" spans="1:6" s="85" customFormat="1" x14ac:dyDescent="0.35">
      <c r="A59" t="s">
        <v>31</v>
      </c>
      <c r="B59" s="93">
        <v>39918</v>
      </c>
      <c r="C59" s="7" t="s">
        <v>248</v>
      </c>
      <c r="D59" s="98">
        <v>39941</v>
      </c>
      <c r="E59" s="89" t="s">
        <v>174</v>
      </c>
      <c r="F59">
        <v>23</v>
      </c>
    </row>
    <row r="60" spans="1:6" s="85" customFormat="1" x14ac:dyDescent="0.35">
      <c r="A60" t="s">
        <v>31</v>
      </c>
      <c r="B60" s="93">
        <v>39918</v>
      </c>
      <c r="C60" s="7" t="s">
        <v>249</v>
      </c>
      <c r="D60" s="98">
        <v>39941</v>
      </c>
      <c r="E60" s="89" t="s">
        <v>174</v>
      </c>
      <c r="F60">
        <v>23</v>
      </c>
    </row>
    <row r="61" spans="1:6" s="85" customFormat="1" x14ac:dyDescent="0.35">
      <c r="A61" t="s">
        <v>31</v>
      </c>
      <c r="B61" s="93">
        <v>39918</v>
      </c>
      <c r="C61" s="7" t="s">
        <v>250</v>
      </c>
      <c r="D61" s="98">
        <v>39941</v>
      </c>
      <c r="E61" s="89" t="s">
        <v>174</v>
      </c>
      <c r="F61">
        <v>23</v>
      </c>
    </row>
    <row r="62" spans="1:6" s="85" customFormat="1" x14ac:dyDescent="0.35">
      <c r="A62" t="s">
        <v>31</v>
      </c>
      <c r="B62" s="93">
        <v>39918</v>
      </c>
      <c r="C62" s="7" t="s">
        <v>253</v>
      </c>
      <c r="D62" s="98">
        <v>39941</v>
      </c>
      <c r="E62" s="89" t="s">
        <v>174</v>
      </c>
      <c r="F62">
        <v>23</v>
      </c>
    </row>
    <row r="63" spans="1:6" s="85" customFormat="1" x14ac:dyDescent="0.35">
      <c r="A63" t="s">
        <v>31</v>
      </c>
      <c r="B63" s="93">
        <v>39918</v>
      </c>
      <c r="C63" s="7" t="s">
        <v>254</v>
      </c>
      <c r="D63" s="98">
        <v>39941</v>
      </c>
      <c r="E63" s="89" t="s">
        <v>174</v>
      </c>
      <c r="F63">
        <v>23</v>
      </c>
    </row>
    <row r="64" spans="1:6" s="85" customFormat="1" x14ac:dyDescent="0.35">
      <c r="A64" t="s">
        <v>31</v>
      </c>
      <c r="B64" s="93">
        <v>39918</v>
      </c>
      <c r="C64" s="7" t="s">
        <v>255</v>
      </c>
      <c r="D64" s="98">
        <v>39941</v>
      </c>
      <c r="E64" s="89" t="s">
        <v>174</v>
      </c>
      <c r="F64">
        <v>23</v>
      </c>
    </row>
    <row r="65" spans="1:6" s="85" customFormat="1" x14ac:dyDescent="0.35">
      <c r="A65" t="s">
        <v>31</v>
      </c>
      <c r="B65" s="93">
        <v>39918</v>
      </c>
      <c r="C65" s="7" t="s">
        <v>256</v>
      </c>
      <c r="D65" s="98">
        <v>39941</v>
      </c>
      <c r="E65" s="89" t="s">
        <v>174</v>
      </c>
      <c r="F65">
        <v>23</v>
      </c>
    </row>
    <row r="66" spans="1:6" s="85" customFormat="1" x14ac:dyDescent="0.35">
      <c r="A66" t="s">
        <v>31</v>
      </c>
      <c r="B66" s="93">
        <v>39918</v>
      </c>
      <c r="C66" s="7" t="s">
        <v>257</v>
      </c>
      <c r="D66" s="98">
        <v>39941</v>
      </c>
      <c r="E66" s="89" t="s">
        <v>174</v>
      </c>
      <c r="F66">
        <v>23</v>
      </c>
    </row>
    <row r="67" spans="1:6" s="85" customFormat="1" x14ac:dyDescent="0.35">
      <c r="A67" t="s">
        <v>31</v>
      </c>
      <c r="B67" s="93">
        <v>39918</v>
      </c>
      <c r="C67" s="7" t="s">
        <v>258</v>
      </c>
      <c r="D67" s="98">
        <v>39941</v>
      </c>
      <c r="E67" s="89" t="s">
        <v>174</v>
      </c>
      <c r="F67">
        <v>23</v>
      </c>
    </row>
    <row r="68" spans="1:6" s="85" customFormat="1" x14ac:dyDescent="0.35">
      <c r="A68" t="s">
        <v>31</v>
      </c>
      <c r="B68" s="93">
        <v>39918</v>
      </c>
      <c r="C68" s="7" t="s">
        <v>259</v>
      </c>
      <c r="D68" s="98">
        <v>39941</v>
      </c>
      <c r="E68" s="89" t="s">
        <v>174</v>
      </c>
      <c r="F68">
        <v>23</v>
      </c>
    </row>
    <row r="69" spans="1:6" s="85" customFormat="1" x14ac:dyDescent="0.35">
      <c r="A69" t="s">
        <v>31</v>
      </c>
      <c r="B69" s="93">
        <v>39918</v>
      </c>
      <c r="C69" s="7" t="s">
        <v>263</v>
      </c>
      <c r="D69" s="98">
        <v>39941</v>
      </c>
      <c r="E69" s="89" t="s">
        <v>174</v>
      </c>
      <c r="F69">
        <v>23</v>
      </c>
    </row>
    <row r="70" spans="1:6" s="85" customFormat="1" x14ac:dyDescent="0.35">
      <c r="A70" t="s">
        <v>31</v>
      </c>
      <c r="B70" s="93">
        <v>39918</v>
      </c>
      <c r="C70" s="7" t="s">
        <v>264</v>
      </c>
      <c r="D70" s="98">
        <v>39941</v>
      </c>
      <c r="E70" s="89" t="s">
        <v>174</v>
      </c>
      <c r="F70">
        <v>23</v>
      </c>
    </row>
    <row r="71" spans="1:6" s="85" customFormat="1" x14ac:dyDescent="0.35">
      <c r="A71" t="s">
        <v>31</v>
      </c>
      <c r="B71" s="93">
        <v>39918</v>
      </c>
      <c r="C71" s="7" t="s">
        <v>265</v>
      </c>
      <c r="D71" s="98">
        <v>39941</v>
      </c>
      <c r="E71" s="89" t="s">
        <v>174</v>
      </c>
      <c r="F71">
        <v>23</v>
      </c>
    </row>
    <row r="72" spans="1:6" s="85" customFormat="1" x14ac:dyDescent="0.35">
      <c r="A72" t="s">
        <v>31</v>
      </c>
      <c r="B72" s="93">
        <v>39918</v>
      </c>
      <c r="C72" s="7" t="s">
        <v>266</v>
      </c>
      <c r="D72" s="98">
        <v>39941</v>
      </c>
      <c r="E72" s="89" t="s">
        <v>174</v>
      </c>
      <c r="F72">
        <v>23</v>
      </c>
    </row>
    <row r="73" spans="1:6" s="85" customFormat="1" x14ac:dyDescent="0.35">
      <c r="A73" t="s">
        <v>31</v>
      </c>
      <c r="B73" s="93">
        <v>39918</v>
      </c>
      <c r="C73" s="7" t="s">
        <v>267</v>
      </c>
      <c r="D73" s="98">
        <v>39941</v>
      </c>
      <c r="E73" s="89" t="s">
        <v>174</v>
      </c>
      <c r="F73">
        <v>23</v>
      </c>
    </row>
    <row r="74" spans="1:6" s="85" customFormat="1" x14ac:dyDescent="0.35">
      <c r="A74" t="s">
        <v>31</v>
      </c>
      <c r="B74" s="93">
        <v>39918</v>
      </c>
      <c r="C74" s="7" t="s">
        <v>268</v>
      </c>
      <c r="D74" s="98">
        <v>39941</v>
      </c>
      <c r="E74" s="89" t="s">
        <v>174</v>
      </c>
      <c r="F74">
        <v>23</v>
      </c>
    </row>
    <row r="75" spans="1:6" s="85" customFormat="1" x14ac:dyDescent="0.35">
      <c r="A75" t="s">
        <v>31</v>
      </c>
      <c r="B75" s="93">
        <v>39918</v>
      </c>
      <c r="C75" s="7" t="s">
        <v>269</v>
      </c>
      <c r="D75" s="98">
        <v>39941</v>
      </c>
      <c r="E75" s="89" t="s">
        <v>174</v>
      </c>
      <c r="F75">
        <v>23</v>
      </c>
    </row>
    <row r="76" spans="1:6" s="85" customFormat="1" x14ac:dyDescent="0.35">
      <c r="A76" t="s">
        <v>31</v>
      </c>
      <c r="B76" s="93">
        <v>39918</v>
      </c>
      <c r="C76" s="7" t="s">
        <v>251</v>
      </c>
      <c r="D76" s="98">
        <v>39946</v>
      </c>
      <c r="E76" s="89" t="s">
        <v>174</v>
      </c>
      <c r="F76">
        <v>28</v>
      </c>
    </row>
    <row r="77" spans="1:6" s="85" customFormat="1" x14ac:dyDescent="0.35">
      <c r="A77" t="s">
        <v>31</v>
      </c>
      <c r="B77" s="93">
        <v>39918</v>
      </c>
      <c r="C77" s="7" t="s">
        <v>252</v>
      </c>
      <c r="D77" s="98">
        <v>39946</v>
      </c>
      <c r="E77" s="89" t="s">
        <v>174</v>
      </c>
      <c r="F77">
        <v>28</v>
      </c>
    </row>
    <row r="78" spans="1:6" s="85" customFormat="1" x14ac:dyDescent="0.35">
      <c r="A78" t="s">
        <v>31</v>
      </c>
      <c r="B78" s="93">
        <v>39918</v>
      </c>
      <c r="C78" s="7" t="s">
        <v>260</v>
      </c>
      <c r="D78" s="98">
        <v>39946</v>
      </c>
      <c r="E78" s="89" t="s">
        <v>174</v>
      </c>
      <c r="F78">
        <v>28</v>
      </c>
    </row>
    <row r="79" spans="1:6" s="85" customFormat="1" x14ac:dyDescent="0.35">
      <c r="A79" t="s">
        <v>31</v>
      </c>
      <c r="B79" s="93">
        <v>39932</v>
      </c>
      <c r="C79" s="7" t="s">
        <v>319</v>
      </c>
      <c r="D79" s="98">
        <v>39941</v>
      </c>
      <c r="E79" s="89" t="s">
        <v>174</v>
      </c>
      <c r="F79">
        <v>9</v>
      </c>
    </row>
    <row r="80" spans="1:6" s="85" customFormat="1" x14ac:dyDescent="0.35">
      <c r="A80" t="s">
        <v>31</v>
      </c>
      <c r="B80" s="93">
        <v>39932</v>
      </c>
      <c r="C80" s="7" t="s">
        <v>320</v>
      </c>
      <c r="D80" s="98">
        <v>39941</v>
      </c>
      <c r="E80" s="89" t="s">
        <v>174</v>
      </c>
      <c r="F80">
        <v>9</v>
      </c>
    </row>
    <row r="81" spans="1:6" s="85" customFormat="1" x14ac:dyDescent="0.35">
      <c r="A81" t="s">
        <v>31</v>
      </c>
      <c r="B81" s="93">
        <v>39932</v>
      </c>
      <c r="C81" s="7" t="s">
        <v>321</v>
      </c>
      <c r="D81" s="98">
        <v>39941</v>
      </c>
      <c r="E81" s="89" t="s">
        <v>174</v>
      </c>
      <c r="F81">
        <v>9</v>
      </c>
    </row>
    <row r="82" spans="1:6" s="85" customFormat="1" x14ac:dyDescent="0.35">
      <c r="A82" t="s">
        <v>31</v>
      </c>
      <c r="B82" s="93">
        <v>39932</v>
      </c>
      <c r="C82" s="7" t="s">
        <v>330</v>
      </c>
      <c r="D82" s="98">
        <v>39941</v>
      </c>
      <c r="E82" s="89" t="s">
        <v>174</v>
      </c>
      <c r="F82">
        <v>9</v>
      </c>
    </row>
    <row r="83" spans="1:6" s="85" customFormat="1" x14ac:dyDescent="0.35">
      <c r="A83" t="s">
        <v>31</v>
      </c>
      <c r="B83" s="93">
        <v>39932</v>
      </c>
      <c r="C83" s="7" t="s">
        <v>331</v>
      </c>
      <c r="D83" s="98">
        <v>39941</v>
      </c>
      <c r="E83" s="89" t="s">
        <v>174</v>
      </c>
      <c r="F83">
        <v>9</v>
      </c>
    </row>
    <row r="84" spans="1:6" s="85" customFormat="1" x14ac:dyDescent="0.35">
      <c r="A84" t="s">
        <v>31</v>
      </c>
      <c r="B84" s="93">
        <v>39932</v>
      </c>
      <c r="C84" s="7" t="s">
        <v>332</v>
      </c>
      <c r="D84" s="98">
        <v>39941</v>
      </c>
      <c r="E84" s="89" t="s">
        <v>174</v>
      </c>
      <c r="F84">
        <v>9</v>
      </c>
    </row>
    <row r="85" spans="1:6" s="85" customFormat="1" x14ac:dyDescent="0.35">
      <c r="A85" t="s">
        <v>31</v>
      </c>
      <c r="B85" s="93">
        <v>39932</v>
      </c>
      <c r="C85" s="7" t="s">
        <v>307</v>
      </c>
      <c r="D85" s="98">
        <v>39946</v>
      </c>
      <c r="E85" s="89" t="s">
        <v>174</v>
      </c>
      <c r="F85">
        <v>14</v>
      </c>
    </row>
    <row r="86" spans="1:6" s="85" customFormat="1" x14ac:dyDescent="0.35">
      <c r="A86" t="s">
        <v>31</v>
      </c>
      <c r="B86" s="93">
        <v>39932</v>
      </c>
      <c r="C86" s="7" t="s">
        <v>308</v>
      </c>
      <c r="D86" s="98">
        <v>39946</v>
      </c>
      <c r="E86" s="89" t="s">
        <v>174</v>
      </c>
      <c r="F86">
        <v>14</v>
      </c>
    </row>
    <row r="87" spans="1:6" s="85" customFormat="1" x14ac:dyDescent="0.35">
      <c r="A87" t="s">
        <v>31</v>
      </c>
      <c r="B87" s="93">
        <v>39932</v>
      </c>
      <c r="C87" s="7" t="s">
        <v>309</v>
      </c>
      <c r="D87" s="98">
        <v>39946</v>
      </c>
      <c r="E87" s="89" t="s">
        <v>174</v>
      </c>
      <c r="F87">
        <v>14</v>
      </c>
    </row>
    <row r="88" spans="1:6" s="85" customFormat="1" x14ac:dyDescent="0.35">
      <c r="A88" t="s">
        <v>31</v>
      </c>
      <c r="B88" s="93">
        <v>39932</v>
      </c>
      <c r="C88" s="7" t="s">
        <v>310</v>
      </c>
      <c r="D88" s="98">
        <v>39946</v>
      </c>
      <c r="E88" s="89" t="s">
        <v>174</v>
      </c>
      <c r="F88">
        <v>14</v>
      </c>
    </row>
    <row r="89" spans="1:6" s="85" customFormat="1" x14ac:dyDescent="0.35">
      <c r="A89" t="s">
        <v>31</v>
      </c>
      <c r="B89" s="93">
        <v>39932</v>
      </c>
      <c r="C89" s="7" t="s">
        <v>311</v>
      </c>
      <c r="D89" s="98">
        <v>39946</v>
      </c>
      <c r="E89" s="89" t="s">
        <v>174</v>
      </c>
      <c r="F89">
        <v>14</v>
      </c>
    </row>
    <row r="90" spans="1:6" s="85" customFormat="1" x14ac:dyDescent="0.35">
      <c r="A90" t="s">
        <v>31</v>
      </c>
      <c r="B90" s="93">
        <v>39932</v>
      </c>
      <c r="C90" s="7" t="s">
        <v>312</v>
      </c>
      <c r="D90" s="98">
        <v>39946</v>
      </c>
      <c r="E90" s="89" t="s">
        <v>174</v>
      </c>
      <c r="F90">
        <v>14</v>
      </c>
    </row>
    <row r="91" spans="1:6" s="85" customFormat="1" x14ac:dyDescent="0.35">
      <c r="A91" t="s">
        <v>31</v>
      </c>
      <c r="B91" s="93">
        <v>39932</v>
      </c>
      <c r="C91" s="7" t="s">
        <v>313</v>
      </c>
      <c r="D91" s="98">
        <v>39946</v>
      </c>
      <c r="E91" s="89" t="s">
        <v>174</v>
      </c>
      <c r="F91">
        <v>14</v>
      </c>
    </row>
    <row r="92" spans="1:6" s="85" customFormat="1" x14ac:dyDescent="0.35">
      <c r="A92" t="s">
        <v>31</v>
      </c>
      <c r="B92" s="93">
        <v>39932</v>
      </c>
      <c r="C92" s="7" t="s">
        <v>314</v>
      </c>
      <c r="D92" s="98">
        <v>39946</v>
      </c>
      <c r="E92" s="89" t="s">
        <v>174</v>
      </c>
      <c r="F92">
        <v>14</v>
      </c>
    </row>
    <row r="93" spans="1:6" s="85" customFormat="1" x14ac:dyDescent="0.35">
      <c r="A93" t="s">
        <v>31</v>
      </c>
      <c r="B93" s="93">
        <v>39932</v>
      </c>
      <c r="C93" s="7" t="s">
        <v>315</v>
      </c>
      <c r="D93" s="98">
        <v>39946</v>
      </c>
      <c r="E93" s="89" t="s">
        <v>174</v>
      </c>
      <c r="F93">
        <v>14</v>
      </c>
    </row>
    <row r="94" spans="1:6" s="85" customFormat="1" x14ac:dyDescent="0.35">
      <c r="A94" t="s">
        <v>31</v>
      </c>
      <c r="B94" s="93">
        <v>39932</v>
      </c>
      <c r="C94" s="7" t="s">
        <v>316</v>
      </c>
      <c r="D94" s="98">
        <v>39946</v>
      </c>
      <c r="E94" s="89" t="s">
        <v>174</v>
      </c>
      <c r="F94">
        <v>14</v>
      </c>
    </row>
    <row r="95" spans="1:6" s="85" customFormat="1" x14ac:dyDescent="0.35">
      <c r="A95" t="s">
        <v>31</v>
      </c>
      <c r="B95" s="93">
        <v>39932</v>
      </c>
      <c r="C95" s="7" t="s">
        <v>317</v>
      </c>
      <c r="D95" s="98">
        <v>39946</v>
      </c>
      <c r="E95" s="89" t="s">
        <v>174</v>
      </c>
      <c r="F95">
        <v>14</v>
      </c>
    </row>
    <row r="96" spans="1:6" s="85" customFormat="1" x14ac:dyDescent="0.35">
      <c r="A96" t="s">
        <v>31</v>
      </c>
      <c r="B96" s="93">
        <v>39932</v>
      </c>
      <c r="C96" s="7" t="s">
        <v>318</v>
      </c>
      <c r="D96" s="98">
        <v>39946</v>
      </c>
      <c r="E96" s="89" t="s">
        <v>174</v>
      </c>
      <c r="F96">
        <v>14</v>
      </c>
    </row>
    <row r="97" spans="1:6" s="85" customFormat="1" x14ac:dyDescent="0.35">
      <c r="A97" t="s">
        <v>31</v>
      </c>
      <c r="B97" s="93">
        <v>39932</v>
      </c>
      <c r="C97" s="7" t="s">
        <v>322</v>
      </c>
      <c r="D97" s="98">
        <v>39946</v>
      </c>
      <c r="E97" s="89" t="s">
        <v>174</v>
      </c>
      <c r="F97">
        <v>14</v>
      </c>
    </row>
    <row r="98" spans="1:6" s="85" customFormat="1" x14ac:dyDescent="0.35">
      <c r="A98" t="s">
        <v>31</v>
      </c>
      <c r="B98" s="93">
        <v>39932</v>
      </c>
      <c r="C98" s="7" t="s">
        <v>323</v>
      </c>
      <c r="D98" s="98">
        <v>39946</v>
      </c>
      <c r="E98" s="89" t="s">
        <v>174</v>
      </c>
      <c r="F98">
        <v>14</v>
      </c>
    </row>
    <row r="99" spans="1:6" s="85" customFormat="1" x14ac:dyDescent="0.35">
      <c r="A99" t="s">
        <v>31</v>
      </c>
      <c r="B99" s="93">
        <v>39932</v>
      </c>
      <c r="C99" s="7" t="s">
        <v>324</v>
      </c>
      <c r="D99" s="98">
        <v>39946</v>
      </c>
      <c r="E99" s="89" t="s">
        <v>174</v>
      </c>
      <c r="F99">
        <v>14</v>
      </c>
    </row>
    <row r="100" spans="1:6" s="85" customFormat="1" x14ac:dyDescent="0.35">
      <c r="A100" t="s">
        <v>31</v>
      </c>
      <c r="B100" s="93">
        <v>39932</v>
      </c>
      <c r="C100" s="7" t="s">
        <v>325</v>
      </c>
      <c r="D100" s="98">
        <v>39946</v>
      </c>
      <c r="E100" s="89" t="s">
        <v>174</v>
      </c>
      <c r="F100">
        <v>14</v>
      </c>
    </row>
    <row r="101" spans="1:6" s="85" customFormat="1" x14ac:dyDescent="0.35">
      <c r="A101" t="s">
        <v>31</v>
      </c>
      <c r="B101" s="93">
        <v>39932</v>
      </c>
      <c r="C101" s="7" t="s">
        <v>326</v>
      </c>
      <c r="D101" s="98">
        <v>39946</v>
      </c>
      <c r="E101" s="89" t="s">
        <v>174</v>
      </c>
      <c r="F101">
        <v>14</v>
      </c>
    </row>
    <row r="102" spans="1:6" s="85" customFormat="1" x14ac:dyDescent="0.35">
      <c r="A102" t="s">
        <v>31</v>
      </c>
      <c r="B102" s="93">
        <v>39932</v>
      </c>
      <c r="C102" s="7" t="s">
        <v>327</v>
      </c>
      <c r="D102" s="98">
        <v>39946</v>
      </c>
      <c r="E102" s="89" t="s">
        <v>174</v>
      </c>
      <c r="F102">
        <v>14</v>
      </c>
    </row>
    <row r="103" spans="1:6" s="85" customFormat="1" x14ac:dyDescent="0.35">
      <c r="A103" t="s">
        <v>31</v>
      </c>
      <c r="B103" s="93">
        <v>39932</v>
      </c>
      <c r="C103" s="7" t="s">
        <v>328</v>
      </c>
      <c r="D103" s="98">
        <v>39946</v>
      </c>
      <c r="E103" s="89" t="s">
        <v>174</v>
      </c>
      <c r="F103">
        <v>14</v>
      </c>
    </row>
    <row r="104" spans="1:6" s="85" customFormat="1" x14ac:dyDescent="0.35">
      <c r="A104" t="s">
        <v>31</v>
      </c>
      <c r="B104" s="93">
        <v>39932</v>
      </c>
      <c r="C104" s="7" t="s">
        <v>329</v>
      </c>
      <c r="D104" s="98">
        <v>39946</v>
      </c>
      <c r="E104" s="89" t="s">
        <v>174</v>
      </c>
      <c r="F104">
        <v>14</v>
      </c>
    </row>
    <row r="105" spans="1:6" s="85" customFormat="1" x14ac:dyDescent="0.35">
      <c r="A105" t="s">
        <v>31</v>
      </c>
      <c r="B105" s="93">
        <v>39932</v>
      </c>
      <c r="C105" s="7" t="s">
        <v>333</v>
      </c>
      <c r="D105" s="98">
        <v>39946</v>
      </c>
      <c r="E105" s="89" t="s">
        <v>174</v>
      </c>
      <c r="F105">
        <v>14</v>
      </c>
    </row>
    <row r="106" spans="1:6" s="85" customFormat="1" x14ac:dyDescent="0.35">
      <c r="A106" t="s">
        <v>31</v>
      </c>
      <c r="B106" s="93">
        <v>39932</v>
      </c>
      <c r="C106" s="7" t="s">
        <v>334</v>
      </c>
      <c r="D106" s="98">
        <v>39946</v>
      </c>
      <c r="E106" s="89" t="s">
        <v>174</v>
      </c>
      <c r="F106">
        <v>14</v>
      </c>
    </row>
    <row r="107" spans="1:6" s="85" customFormat="1" x14ac:dyDescent="0.35">
      <c r="A107" t="s">
        <v>31</v>
      </c>
      <c r="B107" s="93">
        <v>39932</v>
      </c>
      <c r="C107" s="7" t="s">
        <v>335</v>
      </c>
      <c r="D107" s="98">
        <v>39946</v>
      </c>
      <c r="E107" s="89" t="s">
        <v>174</v>
      </c>
      <c r="F107">
        <v>14</v>
      </c>
    </row>
    <row r="108" spans="1:6" s="85" customFormat="1" x14ac:dyDescent="0.35">
      <c r="A108" t="s">
        <v>31</v>
      </c>
      <c r="B108" s="93">
        <v>39932</v>
      </c>
      <c r="C108" s="7" t="s">
        <v>336</v>
      </c>
      <c r="D108" s="98">
        <v>39946</v>
      </c>
      <c r="E108" s="89" t="s">
        <v>174</v>
      </c>
      <c r="F108">
        <v>14</v>
      </c>
    </row>
    <row r="109" spans="1:6" s="85" customFormat="1" x14ac:dyDescent="0.35">
      <c r="A109" t="s">
        <v>31</v>
      </c>
      <c r="B109" s="93">
        <v>39932</v>
      </c>
      <c r="C109" s="7" t="s">
        <v>337</v>
      </c>
      <c r="D109" s="98">
        <v>39946</v>
      </c>
      <c r="E109" s="89" t="s">
        <v>174</v>
      </c>
      <c r="F109">
        <v>14</v>
      </c>
    </row>
    <row r="110" spans="1:6" s="85" customFormat="1" x14ac:dyDescent="0.35">
      <c r="A110" t="s">
        <v>31</v>
      </c>
      <c r="B110" s="93">
        <v>39932</v>
      </c>
      <c r="C110" s="7" t="s">
        <v>338</v>
      </c>
      <c r="D110" s="98">
        <v>39946</v>
      </c>
      <c r="E110" s="89" t="s">
        <v>174</v>
      </c>
      <c r="F110">
        <v>14</v>
      </c>
    </row>
    <row r="111" spans="1:6" s="85" customFormat="1" x14ac:dyDescent="0.35">
      <c r="A111" t="s">
        <v>31</v>
      </c>
      <c r="B111" s="93">
        <v>39932</v>
      </c>
      <c r="C111" s="7" t="s">
        <v>339</v>
      </c>
      <c r="D111" s="98">
        <v>39946</v>
      </c>
      <c r="E111" s="89" t="s">
        <v>174</v>
      </c>
      <c r="F111">
        <v>14</v>
      </c>
    </row>
    <row r="112" spans="1:6" s="85" customFormat="1" x14ac:dyDescent="0.35">
      <c r="A112" t="s">
        <v>31</v>
      </c>
      <c r="B112" s="93">
        <v>39932</v>
      </c>
      <c r="C112" s="7" t="s">
        <v>340</v>
      </c>
      <c r="D112" s="98">
        <v>39946</v>
      </c>
      <c r="E112" s="89" t="s">
        <v>174</v>
      </c>
      <c r="F112">
        <v>14</v>
      </c>
    </row>
    <row r="113" spans="1:6" s="85" customFormat="1" x14ac:dyDescent="0.35">
      <c r="A113" t="s">
        <v>31</v>
      </c>
      <c r="B113" s="93">
        <v>39932</v>
      </c>
      <c r="C113" s="7" t="s">
        <v>341</v>
      </c>
      <c r="D113" s="98">
        <v>39946</v>
      </c>
      <c r="E113" s="89" t="s">
        <v>174</v>
      </c>
      <c r="F113">
        <v>14</v>
      </c>
    </row>
    <row r="114" spans="1:6" s="85" customFormat="1" x14ac:dyDescent="0.35">
      <c r="A114" t="s">
        <v>31</v>
      </c>
      <c r="B114" s="93">
        <v>39932</v>
      </c>
      <c r="C114" s="7" t="s">
        <v>342</v>
      </c>
      <c r="D114" s="98">
        <v>39946</v>
      </c>
      <c r="E114" s="89" t="s">
        <v>174</v>
      </c>
      <c r="F114">
        <v>14</v>
      </c>
    </row>
    <row r="115" spans="1:6" s="85" customFormat="1" x14ac:dyDescent="0.35">
      <c r="A115" t="s">
        <v>31</v>
      </c>
      <c r="B115" s="93">
        <v>39932</v>
      </c>
      <c r="C115" s="7" t="s">
        <v>343</v>
      </c>
      <c r="D115" s="98">
        <v>39946</v>
      </c>
      <c r="E115" s="89" t="s">
        <v>174</v>
      </c>
      <c r="F115">
        <v>14</v>
      </c>
    </row>
    <row r="116" spans="1:6" s="85" customFormat="1" x14ac:dyDescent="0.35">
      <c r="A116" t="s">
        <v>31</v>
      </c>
      <c r="B116" s="93">
        <v>39932</v>
      </c>
      <c r="C116" s="7" t="s">
        <v>344</v>
      </c>
      <c r="D116" s="98">
        <v>39946</v>
      </c>
      <c r="E116" s="89" t="s">
        <v>174</v>
      </c>
      <c r="F116">
        <v>14</v>
      </c>
    </row>
    <row r="117" spans="1:6" s="85" customFormat="1" x14ac:dyDescent="0.35">
      <c r="A117" t="s">
        <v>31</v>
      </c>
      <c r="B117" s="93">
        <v>39932</v>
      </c>
      <c r="C117" s="7" t="s">
        <v>345</v>
      </c>
      <c r="D117" s="98">
        <v>39946</v>
      </c>
      <c r="E117" s="89" t="s">
        <v>174</v>
      </c>
      <c r="F117">
        <v>14</v>
      </c>
    </row>
    <row r="118" spans="1:6" s="85" customFormat="1" x14ac:dyDescent="0.35">
      <c r="A118" t="s">
        <v>31</v>
      </c>
      <c r="B118" s="93">
        <v>39941</v>
      </c>
      <c r="C118" s="7" t="s">
        <v>364</v>
      </c>
      <c r="D118" s="98">
        <v>39946</v>
      </c>
      <c r="E118" s="89" t="s">
        <v>174</v>
      </c>
      <c r="F118">
        <v>5</v>
      </c>
    </row>
    <row r="119" spans="1:6" s="85" customFormat="1" x14ac:dyDescent="0.35">
      <c r="A119" t="s">
        <v>31</v>
      </c>
      <c r="B119" s="93">
        <v>39941</v>
      </c>
      <c r="C119" s="7" t="s">
        <v>365</v>
      </c>
      <c r="D119" s="98">
        <v>39946</v>
      </c>
      <c r="E119" s="89" t="s">
        <v>174</v>
      </c>
      <c r="F119">
        <v>5</v>
      </c>
    </row>
    <row r="120" spans="1:6" s="85" customFormat="1" x14ac:dyDescent="0.35">
      <c r="A120" t="s">
        <v>31</v>
      </c>
      <c r="B120" s="93">
        <v>39941</v>
      </c>
      <c r="C120" s="7" t="s">
        <v>366</v>
      </c>
      <c r="D120" s="98">
        <v>39946</v>
      </c>
      <c r="E120" s="89" t="s">
        <v>174</v>
      </c>
      <c r="F120">
        <v>5</v>
      </c>
    </row>
    <row r="121" spans="1:6" s="85" customFormat="1" x14ac:dyDescent="0.35">
      <c r="A121" t="s">
        <v>31</v>
      </c>
      <c r="B121" s="93">
        <v>40261</v>
      </c>
      <c r="C121" s="7" t="s">
        <v>378</v>
      </c>
      <c r="D121" s="98">
        <v>40285</v>
      </c>
      <c r="E121" s="89" t="s">
        <v>174</v>
      </c>
      <c r="F121">
        <v>24</v>
      </c>
    </row>
    <row r="122" spans="1:6" s="85" customFormat="1" x14ac:dyDescent="0.35">
      <c r="A122" t="s">
        <v>31</v>
      </c>
      <c r="B122" s="93">
        <v>40261</v>
      </c>
      <c r="C122" s="7" t="s">
        <v>379</v>
      </c>
      <c r="D122" s="98">
        <v>40285</v>
      </c>
      <c r="E122" s="89" t="s">
        <v>174</v>
      </c>
      <c r="F122">
        <v>24</v>
      </c>
    </row>
    <row r="123" spans="1:6" s="85" customFormat="1" x14ac:dyDescent="0.35">
      <c r="A123" t="s">
        <v>31</v>
      </c>
      <c r="B123" s="93">
        <v>40261</v>
      </c>
      <c r="C123" s="7" t="s">
        <v>379</v>
      </c>
      <c r="D123" s="98">
        <v>40293</v>
      </c>
      <c r="E123" s="89" t="s">
        <v>174</v>
      </c>
      <c r="F123">
        <v>32</v>
      </c>
    </row>
    <row r="124" spans="1:6" s="85" customFormat="1" x14ac:dyDescent="0.35">
      <c r="A124" t="s">
        <v>31</v>
      </c>
      <c r="B124" s="93">
        <v>40261</v>
      </c>
      <c r="C124" s="7" t="s">
        <v>380</v>
      </c>
      <c r="D124" s="98">
        <v>40293</v>
      </c>
      <c r="E124" s="89" t="s">
        <v>174</v>
      </c>
      <c r="F124">
        <v>32</v>
      </c>
    </row>
    <row r="125" spans="1:6" s="85" customFormat="1" x14ac:dyDescent="0.35">
      <c r="A125" t="s">
        <v>31</v>
      </c>
      <c r="B125" s="93">
        <v>40261</v>
      </c>
      <c r="C125" s="7" t="s">
        <v>381</v>
      </c>
      <c r="D125" s="98">
        <v>40296</v>
      </c>
      <c r="E125" s="89" t="s">
        <v>174</v>
      </c>
      <c r="F125">
        <v>35</v>
      </c>
    </row>
    <row r="126" spans="1:6" s="85" customFormat="1" x14ac:dyDescent="0.35">
      <c r="A126" t="s">
        <v>31</v>
      </c>
      <c r="B126" s="93">
        <v>40264</v>
      </c>
      <c r="C126" s="7" t="s">
        <v>383</v>
      </c>
      <c r="D126" s="98">
        <v>40282</v>
      </c>
      <c r="E126" s="89" t="s">
        <v>174</v>
      </c>
      <c r="F126">
        <v>18</v>
      </c>
    </row>
    <row r="127" spans="1:6" s="85" customFormat="1" x14ac:dyDescent="0.35">
      <c r="A127" t="s">
        <v>31</v>
      </c>
      <c r="B127" s="93">
        <v>40264</v>
      </c>
      <c r="C127" s="7" t="s">
        <v>383</v>
      </c>
      <c r="D127" s="98">
        <v>40293</v>
      </c>
      <c r="E127" s="89" t="s">
        <v>174</v>
      </c>
      <c r="F127">
        <v>29</v>
      </c>
    </row>
    <row r="128" spans="1:6" s="85" customFormat="1" x14ac:dyDescent="0.35">
      <c r="A128" t="s">
        <v>31</v>
      </c>
      <c r="B128" s="93">
        <v>40267</v>
      </c>
      <c r="C128" s="7" t="s">
        <v>389</v>
      </c>
      <c r="D128" s="98">
        <v>40293</v>
      </c>
      <c r="E128" s="89" t="s">
        <v>174</v>
      </c>
      <c r="F128">
        <v>26</v>
      </c>
    </row>
    <row r="129" spans="1:6" s="85" customFormat="1" x14ac:dyDescent="0.35">
      <c r="A129" t="s">
        <v>31</v>
      </c>
      <c r="B129" s="93">
        <v>40267</v>
      </c>
      <c r="C129" s="7" t="s">
        <v>388</v>
      </c>
      <c r="D129" s="98">
        <v>40296</v>
      </c>
      <c r="E129" s="89" t="s">
        <v>174</v>
      </c>
      <c r="F129">
        <v>29</v>
      </c>
    </row>
    <row r="130" spans="1:6" s="85" customFormat="1" x14ac:dyDescent="0.35">
      <c r="A130" t="s">
        <v>31</v>
      </c>
      <c r="B130" s="93">
        <v>40267</v>
      </c>
      <c r="C130" s="7" t="s">
        <v>390</v>
      </c>
      <c r="D130" s="98">
        <v>40299</v>
      </c>
      <c r="E130" s="89" t="s">
        <v>174</v>
      </c>
      <c r="F130">
        <v>32</v>
      </c>
    </row>
    <row r="131" spans="1:6" s="85" customFormat="1" x14ac:dyDescent="0.35">
      <c r="A131" t="s">
        <v>31</v>
      </c>
      <c r="B131" s="93">
        <v>40273</v>
      </c>
      <c r="C131" s="7" t="s">
        <v>411</v>
      </c>
      <c r="D131" s="98">
        <v>40293</v>
      </c>
      <c r="E131" s="89" t="s">
        <v>174</v>
      </c>
      <c r="F131">
        <v>20</v>
      </c>
    </row>
    <row r="132" spans="1:6" s="85" customFormat="1" x14ac:dyDescent="0.35">
      <c r="A132" t="s">
        <v>31</v>
      </c>
      <c r="B132" s="93">
        <v>40273</v>
      </c>
      <c r="C132" s="7" t="s">
        <v>413</v>
      </c>
      <c r="D132" s="98">
        <v>40293</v>
      </c>
      <c r="E132" s="89" t="s">
        <v>174</v>
      </c>
      <c r="F132">
        <v>20</v>
      </c>
    </row>
    <row r="133" spans="1:6" s="85" customFormat="1" x14ac:dyDescent="0.35">
      <c r="A133" t="s">
        <v>31</v>
      </c>
      <c r="B133" s="93">
        <v>40273</v>
      </c>
      <c r="C133" s="7" t="s">
        <v>412</v>
      </c>
      <c r="D133" s="98">
        <v>40299</v>
      </c>
      <c r="E133" s="89" t="s">
        <v>174</v>
      </c>
      <c r="F133">
        <v>26</v>
      </c>
    </row>
    <row r="134" spans="1:6" s="85" customFormat="1" x14ac:dyDescent="0.35">
      <c r="A134" t="s">
        <v>31</v>
      </c>
      <c r="B134" s="93">
        <v>40273</v>
      </c>
      <c r="C134" s="7" t="s">
        <v>414</v>
      </c>
      <c r="D134" s="98">
        <v>40299</v>
      </c>
      <c r="E134" s="89" t="s">
        <v>174</v>
      </c>
      <c r="F134">
        <v>26</v>
      </c>
    </row>
    <row r="135" spans="1:6" s="85" customFormat="1" x14ac:dyDescent="0.35">
      <c r="A135" t="s">
        <v>31</v>
      </c>
      <c r="B135" s="93">
        <v>40273</v>
      </c>
      <c r="C135" s="7" t="s">
        <v>415</v>
      </c>
      <c r="D135" s="98">
        <v>40299</v>
      </c>
      <c r="E135" s="89" t="s">
        <v>174</v>
      </c>
      <c r="F135">
        <v>26</v>
      </c>
    </row>
    <row r="136" spans="1:6" s="85" customFormat="1" x14ac:dyDescent="0.35">
      <c r="A136" t="s">
        <v>31</v>
      </c>
      <c r="B136" s="93">
        <v>40276</v>
      </c>
      <c r="C136" s="7" t="s">
        <v>426</v>
      </c>
      <c r="D136" s="98">
        <v>40293</v>
      </c>
      <c r="E136" s="89" t="s">
        <v>174</v>
      </c>
      <c r="F136">
        <v>17</v>
      </c>
    </row>
    <row r="137" spans="1:6" s="85" customFormat="1" x14ac:dyDescent="0.35">
      <c r="A137" t="s">
        <v>31</v>
      </c>
      <c r="B137" s="93">
        <v>40276</v>
      </c>
      <c r="C137" s="7" t="s">
        <v>425</v>
      </c>
      <c r="D137" s="98">
        <v>40296</v>
      </c>
      <c r="E137" s="89" t="s">
        <v>174</v>
      </c>
      <c r="F137">
        <v>20</v>
      </c>
    </row>
    <row r="138" spans="1:6" s="85" customFormat="1" x14ac:dyDescent="0.35">
      <c r="A138" t="s">
        <v>31</v>
      </c>
      <c r="B138" s="93">
        <v>40276</v>
      </c>
      <c r="C138" s="7" t="s">
        <v>427</v>
      </c>
      <c r="D138" s="98">
        <v>40299</v>
      </c>
      <c r="E138" s="89" t="s">
        <v>174</v>
      </c>
      <c r="F138">
        <v>23</v>
      </c>
    </row>
    <row r="139" spans="1:6" s="85" customFormat="1" x14ac:dyDescent="0.35">
      <c r="A139" t="s">
        <v>31</v>
      </c>
      <c r="B139" s="93">
        <v>40279</v>
      </c>
      <c r="C139" s="7" t="s">
        <v>450</v>
      </c>
      <c r="D139" s="98">
        <v>40293</v>
      </c>
      <c r="E139" s="89" t="s">
        <v>174</v>
      </c>
      <c r="F139">
        <v>14</v>
      </c>
    </row>
    <row r="140" spans="1:6" s="85" customFormat="1" x14ac:dyDescent="0.35">
      <c r="A140" t="s">
        <v>31</v>
      </c>
      <c r="B140" s="93">
        <v>40279</v>
      </c>
      <c r="C140" s="7" t="s">
        <v>446</v>
      </c>
      <c r="D140" s="98">
        <v>40296</v>
      </c>
      <c r="E140" s="89" t="s">
        <v>174</v>
      </c>
      <c r="F140">
        <v>17</v>
      </c>
    </row>
    <row r="141" spans="1:6" s="85" customFormat="1" x14ac:dyDescent="0.35">
      <c r="A141" t="s">
        <v>31</v>
      </c>
      <c r="B141" s="93">
        <v>40279</v>
      </c>
      <c r="C141" s="7" t="s">
        <v>449</v>
      </c>
      <c r="D141" s="98">
        <v>40296</v>
      </c>
      <c r="E141" s="89" t="s">
        <v>174</v>
      </c>
      <c r="F141">
        <v>17</v>
      </c>
    </row>
    <row r="142" spans="1:6" s="85" customFormat="1" x14ac:dyDescent="0.35">
      <c r="A142" t="s">
        <v>31</v>
      </c>
      <c r="B142" s="93">
        <v>40279</v>
      </c>
      <c r="C142" s="7" t="s">
        <v>452</v>
      </c>
      <c r="D142" s="98">
        <v>40296</v>
      </c>
      <c r="E142" s="89" t="s">
        <v>174</v>
      </c>
      <c r="F142">
        <v>17</v>
      </c>
    </row>
    <row r="143" spans="1:6" s="85" customFormat="1" x14ac:dyDescent="0.35">
      <c r="A143" t="s">
        <v>31</v>
      </c>
      <c r="B143" s="93">
        <v>40279</v>
      </c>
      <c r="C143" s="7" t="s">
        <v>451</v>
      </c>
      <c r="D143" s="98">
        <v>40299</v>
      </c>
      <c r="E143" s="89" t="s">
        <v>174</v>
      </c>
      <c r="F143">
        <v>20</v>
      </c>
    </row>
    <row r="144" spans="1:6" s="85" customFormat="1" x14ac:dyDescent="0.35">
      <c r="A144" t="s">
        <v>31</v>
      </c>
      <c r="B144" s="93">
        <v>40279</v>
      </c>
      <c r="C144" s="7" t="s">
        <v>453</v>
      </c>
      <c r="D144" s="98">
        <v>40299</v>
      </c>
      <c r="E144" s="89" t="s">
        <v>174</v>
      </c>
      <c r="F144">
        <v>20</v>
      </c>
    </row>
    <row r="145" spans="1:6" s="85" customFormat="1" x14ac:dyDescent="0.35">
      <c r="A145" t="s">
        <v>31</v>
      </c>
      <c r="B145" s="93">
        <v>40279</v>
      </c>
      <c r="C145" s="7" t="s">
        <v>454</v>
      </c>
      <c r="D145" s="98">
        <v>40299</v>
      </c>
      <c r="E145" s="89" t="s">
        <v>174</v>
      </c>
      <c r="F145">
        <v>20</v>
      </c>
    </row>
    <row r="146" spans="1:6" s="85" customFormat="1" x14ac:dyDescent="0.35">
      <c r="A146" t="s">
        <v>31</v>
      </c>
      <c r="B146" s="93">
        <v>40279</v>
      </c>
      <c r="C146" s="7" t="s">
        <v>447</v>
      </c>
      <c r="D146" s="98">
        <v>40306</v>
      </c>
      <c r="E146" s="89" t="s">
        <v>174</v>
      </c>
      <c r="F146">
        <v>27</v>
      </c>
    </row>
    <row r="147" spans="1:6" s="85" customFormat="1" x14ac:dyDescent="0.35">
      <c r="A147" t="s">
        <v>31</v>
      </c>
      <c r="B147" s="93">
        <v>40279</v>
      </c>
      <c r="C147" s="7" t="s">
        <v>448</v>
      </c>
      <c r="D147" s="98">
        <v>40306</v>
      </c>
      <c r="E147" s="89" t="s">
        <v>174</v>
      </c>
      <c r="F147">
        <v>27</v>
      </c>
    </row>
    <row r="148" spans="1:6" s="85" customFormat="1" x14ac:dyDescent="0.35">
      <c r="A148" t="s">
        <v>31</v>
      </c>
      <c r="B148" s="93">
        <v>40282</v>
      </c>
      <c r="C148" s="7" t="s">
        <v>473</v>
      </c>
      <c r="D148" s="98">
        <v>40293</v>
      </c>
      <c r="E148" s="89" t="s">
        <v>174</v>
      </c>
      <c r="F148">
        <v>11</v>
      </c>
    </row>
    <row r="149" spans="1:6" s="85" customFormat="1" x14ac:dyDescent="0.35">
      <c r="A149" t="s">
        <v>31</v>
      </c>
      <c r="B149" s="93">
        <v>40282</v>
      </c>
      <c r="C149" s="7" t="s">
        <v>470</v>
      </c>
      <c r="D149" s="98">
        <v>40296</v>
      </c>
      <c r="E149" s="89" t="s">
        <v>174</v>
      </c>
      <c r="F149">
        <v>14</v>
      </c>
    </row>
    <row r="150" spans="1:6" s="85" customFormat="1" x14ac:dyDescent="0.35">
      <c r="A150" t="s">
        <v>31</v>
      </c>
      <c r="B150" s="93">
        <v>40282</v>
      </c>
      <c r="C150" s="7" t="s">
        <v>471</v>
      </c>
      <c r="D150" s="98">
        <v>40296</v>
      </c>
      <c r="E150" s="89" t="s">
        <v>174</v>
      </c>
      <c r="F150">
        <v>14</v>
      </c>
    </row>
    <row r="151" spans="1:6" s="85" customFormat="1" x14ac:dyDescent="0.35">
      <c r="A151" t="s">
        <v>31</v>
      </c>
      <c r="B151" s="93">
        <v>40282</v>
      </c>
      <c r="C151" s="7" t="s">
        <v>472</v>
      </c>
      <c r="D151" s="98">
        <v>40296</v>
      </c>
      <c r="E151" s="89" t="s">
        <v>174</v>
      </c>
      <c r="F151">
        <v>14</v>
      </c>
    </row>
    <row r="152" spans="1:6" s="85" customFormat="1" x14ac:dyDescent="0.35">
      <c r="A152" t="s">
        <v>31</v>
      </c>
      <c r="B152" s="93">
        <v>40282</v>
      </c>
      <c r="C152" s="7" t="s">
        <v>474</v>
      </c>
      <c r="D152" s="98">
        <v>40296</v>
      </c>
      <c r="E152" s="89" t="s">
        <v>174</v>
      </c>
      <c r="F152">
        <v>14</v>
      </c>
    </row>
    <row r="153" spans="1:6" s="85" customFormat="1" x14ac:dyDescent="0.35">
      <c r="A153" t="s">
        <v>31</v>
      </c>
      <c r="B153" s="93">
        <v>40282</v>
      </c>
      <c r="C153" s="7" t="s">
        <v>469</v>
      </c>
      <c r="D153" s="98">
        <v>40306</v>
      </c>
      <c r="E153" s="89" t="s">
        <v>174</v>
      </c>
      <c r="F153">
        <v>24</v>
      </c>
    </row>
    <row r="154" spans="1:6" s="85" customFormat="1" x14ac:dyDescent="0.35">
      <c r="A154" t="s">
        <v>31</v>
      </c>
      <c r="B154" s="93">
        <v>40285</v>
      </c>
      <c r="C154" s="7" t="s">
        <v>512</v>
      </c>
      <c r="D154" s="98">
        <v>40293</v>
      </c>
      <c r="E154" s="89" t="s">
        <v>174</v>
      </c>
      <c r="F154">
        <v>8</v>
      </c>
    </row>
    <row r="155" spans="1:6" s="85" customFormat="1" x14ac:dyDescent="0.35">
      <c r="A155" t="s">
        <v>31</v>
      </c>
      <c r="B155" s="93">
        <v>40285</v>
      </c>
      <c r="C155" s="7" t="s">
        <v>513</v>
      </c>
      <c r="D155" s="98">
        <v>40293</v>
      </c>
      <c r="E155" s="89" t="s">
        <v>174</v>
      </c>
      <c r="F155">
        <v>8</v>
      </c>
    </row>
    <row r="156" spans="1:6" s="85" customFormat="1" x14ac:dyDescent="0.35">
      <c r="A156" t="s">
        <v>31</v>
      </c>
      <c r="B156" s="93">
        <v>40285</v>
      </c>
      <c r="C156" s="7" t="s">
        <v>514</v>
      </c>
      <c r="D156" s="98">
        <v>40293</v>
      </c>
      <c r="E156" s="89" t="s">
        <v>174</v>
      </c>
      <c r="F156">
        <v>8</v>
      </c>
    </row>
    <row r="157" spans="1:6" s="85" customFormat="1" x14ac:dyDescent="0.35">
      <c r="A157" t="s">
        <v>31</v>
      </c>
      <c r="B157" s="93">
        <v>40285</v>
      </c>
      <c r="C157" s="7" t="s">
        <v>515</v>
      </c>
      <c r="D157" s="98">
        <v>40296</v>
      </c>
      <c r="E157" s="89" t="s">
        <v>174</v>
      </c>
      <c r="F157">
        <v>11</v>
      </c>
    </row>
    <row r="158" spans="1:6" s="85" customFormat="1" x14ac:dyDescent="0.35">
      <c r="A158" t="s">
        <v>31</v>
      </c>
      <c r="B158" s="93">
        <v>40285</v>
      </c>
      <c r="C158" s="7" t="s">
        <v>518</v>
      </c>
      <c r="D158" s="98">
        <v>40296</v>
      </c>
      <c r="E158" s="89" t="s">
        <v>174</v>
      </c>
      <c r="F158">
        <v>11</v>
      </c>
    </row>
    <row r="159" spans="1:6" s="85" customFormat="1" x14ac:dyDescent="0.35">
      <c r="A159" t="s">
        <v>31</v>
      </c>
      <c r="B159" s="93">
        <v>40285</v>
      </c>
      <c r="C159" s="7" t="s">
        <v>519</v>
      </c>
      <c r="D159" s="98">
        <v>40296</v>
      </c>
      <c r="E159" s="89" t="s">
        <v>174</v>
      </c>
      <c r="F159">
        <v>11</v>
      </c>
    </row>
    <row r="160" spans="1:6" s="85" customFormat="1" x14ac:dyDescent="0.35">
      <c r="A160" t="s">
        <v>31</v>
      </c>
      <c r="B160" s="93">
        <v>40285</v>
      </c>
      <c r="C160" s="7" t="s">
        <v>520</v>
      </c>
      <c r="D160" s="98">
        <v>40299</v>
      </c>
      <c r="E160" s="89" t="s">
        <v>174</v>
      </c>
      <c r="F160">
        <v>14</v>
      </c>
    </row>
    <row r="161" spans="1:6" s="85" customFormat="1" x14ac:dyDescent="0.35">
      <c r="A161" t="s">
        <v>31</v>
      </c>
      <c r="B161" s="93">
        <v>40285</v>
      </c>
      <c r="C161" s="7" t="s">
        <v>508</v>
      </c>
      <c r="D161" s="98">
        <v>40306</v>
      </c>
      <c r="E161" s="89" t="s">
        <v>174</v>
      </c>
      <c r="F161">
        <v>21</v>
      </c>
    </row>
    <row r="162" spans="1:6" s="85" customFormat="1" x14ac:dyDescent="0.35">
      <c r="A162" t="s">
        <v>31</v>
      </c>
      <c r="B162" s="93">
        <v>40285</v>
      </c>
      <c r="C162" s="7" t="s">
        <v>509</v>
      </c>
      <c r="D162" s="98">
        <v>40306</v>
      </c>
      <c r="E162" s="89" t="s">
        <v>174</v>
      </c>
      <c r="F162">
        <v>21</v>
      </c>
    </row>
    <row r="163" spans="1:6" s="85" customFormat="1" x14ac:dyDescent="0.35">
      <c r="A163" t="s">
        <v>31</v>
      </c>
      <c r="B163" s="93">
        <v>40285</v>
      </c>
      <c r="C163" s="7" t="s">
        <v>510</v>
      </c>
      <c r="D163" s="98">
        <v>40306</v>
      </c>
      <c r="E163" s="89" t="s">
        <v>174</v>
      </c>
      <c r="F163">
        <v>21</v>
      </c>
    </row>
    <row r="164" spans="1:6" s="85" customFormat="1" x14ac:dyDescent="0.35">
      <c r="A164" t="s">
        <v>31</v>
      </c>
      <c r="B164" s="93">
        <v>40285</v>
      </c>
      <c r="C164" s="7" t="s">
        <v>511</v>
      </c>
      <c r="D164" s="98">
        <v>40306</v>
      </c>
      <c r="E164" s="89" t="s">
        <v>174</v>
      </c>
      <c r="F164">
        <v>21</v>
      </c>
    </row>
    <row r="165" spans="1:6" s="85" customFormat="1" x14ac:dyDescent="0.35">
      <c r="A165" t="s">
        <v>31</v>
      </c>
      <c r="B165" s="93">
        <v>40285</v>
      </c>
      <c r="C165" s="7" t="s">
        <v>516</v>
      </c>
      <c r="D165" s="98">
        <v>40306</v>
      </c>
      <c r="E165" s="89" t="s">
        <v>174</v>
      </c>
      <c r="F165">
        <v>21</v>
      </c>
    </row>
    <row r="166" spans="1:6" s="85" customFormat="1" x14ac:dyDescent="0.35">
      <c r="A166" t="s">
        <v>31</v>
      </c>
      <c r="B166" s="93">
        <v>40285</v>
      </c>
      <c r="C166" s="7" t="s">
        <v>517</v>
      </c>
      <c r="D166" s="98">
        <v>40306</v>
      </c>
      <c r="E166" s="89" t="s">
        <v>174</v>
      </c>
      <c r="F166">
        <v>21</v>
      </c>
    </row>
    <row r="167" spans="1:6" s="85" customFormat="1" x14ac:dyDescent="0.35">
      <c r="A167" t="s">
        <v>31</v>
      </c>
      <c r="B167" s="93">
        <v>40293</v>
      </c>
      <c r="C167" s="7" t="s">
        <v>563</v>
      </c>
      <c r="D167" s="98">
        <v>40303</v>
      </c>
      <c r="E167" s="89" t="s">
        <v>174</v>
      </c>
      <c r="F167">
        <v>10</v>
      </c>
    </row>
    <row r="168" spans="1:6" s="85" customFormat="1" x14ac:dyDescent="0.35">
      <c r="A168" t="s">
        <v>31</v>
      </c>
      <c r="B168" s="93">
        <v>40624</v>
      </c>
      <c r="C168" s="7" t="s">
        <v>605</v>
      </c>
      <c r="D168" s="98">
        <v>40638</v>
      </c>
      <c r="E168" s="89" t="s">
        <v>174</v>
      </c>
      <c r="F168">
        <v>14</v>
      </c>
    </row>
    <row r="169" spans="1:6" s="85" customFormat="1" x14ac:dyDescent="0.35">
      <c r="A169" t="s">
        <v>31</v>
      </c>
      <c r="B169" s="93">
        <v>40627</v>
      </c>
      <c r="C169" s="7" t="s">
        <v>607</v>
      </c>
      <c r="D169" s="98">
        <v>40638</v>
      </c>
      <c r="E169" s="89" t="s">
        <v>174</v>
      </c>
      <c r="F169">
        <v>11</v>
      </c>
    </row>
    <row r="170" spans="1:6" s="85" customFormat="1" x14ac:dyDescent="0.35">
      <c r="A170" t="s">
        <v>31</v>
      </c>
      <c r="B170" s="93">
        <v>40631</v>
      </c>
      <c r="C170" s="7" t="s">
        <v>608</v>
      </c>
      <c r="D170" s="98">
        <v>40638</v>
      </c>
      <c r="E170" s="89" t="s">
        <v>174</v>
      </c>
      <c r="F170">
        <v>7</v>
      </c>
    </row>
    <row r="171" spans="1:6" s="85" customFormat="1" x14ac:dyDescent="0.35">
      <c r="A171" t="s">
        <v>31</v>
      </c>
      <c r="B171" s="93">
        <v>40631</v>
      </c>
      <c r="C171" s="7" t="s">
        <v>609</v>
      </c>
      <c r="D171" s="98">
        <v>40638</v>
      </c>
      <c r="E171" s="89" t="s">
        <v>174</v>
      </c>
      <c r="F171">
        <v>7</v>
      </c>
    </row>
    <row r="172" spans="1:6" s="85" customFormat="1" x14ac:dyDescent="0.35">
      <c r="A172" t="s">
        <v>31</v>
      </c>
      <c r="B172" s="93">
        <v>40631</v>
      </c>
      <c r="C172" s="7" t="s">
        <v>610</v>
      </c>
      <c r="D172" s="98">
        <v>40638</v>
      </c>
      <c r="E172" s="89" t="s">
        <v>174</v>
      </c>
      <c r="F172">
        <v>7</v>
      </c>
    </row>
    <row r="173" spans="1:6" s="85" customFormat="1" x14ac:dyDescent="0.35">
      <c r="A173" t="s">
        <v>31</v>
      </c>
      <c r="B173" s="93">
        <v>40631</v>
      </c>
      <c r="C173" s="7" t="s">
        <v>611</v>
      </c>
      <c r="D173" s="98">
        <v>40638</v>
      </c>
      <c r="E173" s="89" t="s">
        <v>174</v>
      </c>
      <c r="F173">
        <v>7</v>
      </c>
    </row>
    <row r="174" spans="1:6" s="85" customFormat="1" x14ac:dyDescent="0.35">
      <c r="A174" t="s">
        <v>31</v>
      </c>
      <c r="B174" s="93">
        <v>40631</v>
      </c>
      <c r="C174" s="7" t="s">
        <v>612</v>
      </c>
      <c r="D174" s="98">
        <v>40638</v>
      </c>
      <c r="E174" s="89" t="s">
        <v>174</v>
      </c>
      <c r="F174">
        <v>7</v>
      </c>
    </row>
    <row r="175" spans="1:6" s="85" customFormat="1" x14ac:dyDescent="0.35">
      <c r="A175" t="s">
        <v>31</v>
      </c>
      <c r="B175" s="93">
        <v>40638</v>
      </c>
      <c r="C175" s="7" t="s">
        <v>613</v>
      </c>
      <c r="D175" s="98">
        <v>40658</v>
      </c>
      <c r="E175" s="89" t="s">
        <v>174</v>
      </c>
      <c r="F175">
        <v>20</v>
      </c>
    </row>
    <row r="176" spans="1:6" s="85" customFormat="1" x14ac:dyDescent="0.35">
      <c r="A176" t="s">
        <v>31</v>
      </c>
      <c r="B176" s="93">
        <v>40638</v>
      </c>
      <c r="C176" s="7" t="s">
        <v>614</v>
      </c>
      <c r="D176" s="98">
        <v>40653</v>
      </c>
      <c r="E176" s="89" t="s">
        <v>174</v>
      </c>
      <c r="F176">
        <v>15</v>
      </c>
    </row>
    <row r="177" spans="1:6" s="85" customFormat="1" x14ac:dyDescent="0.35">
      <c r="A177" t="s">
        <v>31</v>
      </c>
      <c r="B177" s="93">
        <v>40638</v>
      </c>
      <c r="C177" s="7" t="s">
        <v>615</v>
      </c>
      <c r="D177" s="98">
        <v>40662</v>
      </c>
      <c r="E177" s="89" t="s">
        <v>174</v>
      </c>
      <c r="F177">
        <v>24</v>
      </c>
    </row>
    <row r="178" spans="1:6" s="85" customFormat="1" x14ac:dyDescent="0.35">
      <c r="A178" t="s">
        <v>31</v>
      </c>
      <c r="B178" s="93">
        <v>40638</v>
      </c>
      <c r="C178" s="7" t="s">
        <v>616</v>
      </c>
      <c r="D178" s="98">
        <v>40658</v>
      </c>
      <c r="E178" s="89" t="s">
        <v>174</v>
      </c>
      <c r="F178">
        <v>20</v>
      </c>
    </row>
    <row r="179" spans="1:6" s="85" customFormat="1" x14ac:dyDescent="0.35">
      <c r="A179" t="s">
        <v>31</v>
      </c>
      <c r="B179" s="93">
        <v>40638</v>
      </c>
      <c r="C179" s="7" t="s">
        <v>617</v>
      </c>
      <c r="D179" s="98">
        <v>40658</v>
      </c>
      <c r="E179" s="89" t="s">
        <v>174</v>
      </c>
      <c r="F179">
        <v>20</v>
      </c>
    </row>
    <row r="180" spans="1:6" s="85" customFormat="1" x14ac:dyDescent="0.35">
      <c r="A180" t="s">
        <v>31</v>
      </c>
      <c r="B180" s="93">
        <v>40638</v>
      </c>
      <c r="C180" s="7" t="s">
        <v>618</v>
      </c>
      <c r="D180" s="98">
        <v>40662</v>
      </c>
      <c r="E180" s="89" t="s">
        <v>174</v>
      </c>
      <c r="F180">
        <v>24</v>
      </c>
    </row>
    <row r="181" spans="1:6" s="85" customFormat="1" x14ac:dyDescent="0.35">
      <c r="A181" t="s">
        <v>31</v>
      </c>
      <c r="B181" s="93">
        <v>40638</v>
      </c>
      <c r="C181" s="7" t="s">
        <v>619</v>
      </c>
      <c r="D181" s="98">
        <v>40658</v>
      </c>
      <c r="E181" s="89" t="s">
        <v>174</v>
      </c>
      <c r="F181">
        <v>20</v>
      </c>
    </row>
    <row r="182" spans="1:6" s="85" customFormat="1" x14ac:dyDescent="0.35">
      <c r="A182" t="s">
        <v>31</v>
      </c>
      <c r="B182" s="93">
        <v>40638</v>
      </c>
      <c r="C182" s="7" t="s">
        <v>620</v>
      </c>
      <c r="D182" s="98">
        <v>40662</v>
      </c>
      <c r="E182" s="89" t="s">
        <v>174</v>
      </c>
      <c r="F182">
        <v>24</v>
      </c>
    </row>
    <row r="183" spans="1:6" s="85" customFormat="1" x14ac:dyDescent="0.35">
      <c r="A183" t="s">
        <v>31</v>
      </c>
      <c r="B183" s="93">
        <v>40638</v>
      </c>
      <c r="C183" s="7" t="s">
        <v>621</v>
      </c>
      <c r="D183" s="98">
        <v>40670</v>
      </c>
      <c r="E183" s="89" t="s">
        <v>174</v>
      </c>
      <c r="F183">
        <v>32</v>
      </c>
    </row>
    <row r="184" spans="1:6" s="85" customFormat="1" x14ac:dyDescent="0.35">
      <c r="A184" t="s">
        <v>31</v>
      </c>
      <c r="B184" s="93">
        <v>40640</v>
      </c>
      <c r="C184" s="7" t="s">
        <v>623</v>
      </c>
      <c r="D184" s="98">
        <v>40662</v>
      </c>
      <c r="E184" s="89" t="s">
        <v>174</v>
      </c>
      <c r="F184">
        <v>22</v>
      </c>
    </row>
    <row r="185" spans="1:6" s="85" customFormat="1" x14ac:dyDescent="0.35">
      <c r="A185" t="s">
        <v>31</v>
      </c>
      <c r="B185" s="93">
        <v>40640</v>
      </c>
      <c r="C185" s="7" t="s">
        <v>624</v>
      </c>
      <c r="D185" s="98">
        <v>40673</v>
      </c>
      <c r="E185" s="89" t="s">
        <v>174</v>
      </c>
      <c r="F185">
        <v>33</v>
      </c>
    </row>
    <row r="186" spans="1:6" s="85" customFormat="1" x14ac:dyDescent="0.35">
      <c r="A186" t="s">
        <v>31</v>
      </c>
      <c r="B186" s="93">
        <v>40640</v>
      </c>
      <c r="C186" s="7" t="s">
        <v>625</v>
      </c>
      <c r="D186" s="98">
        <v>40664</v>
      </c>
      <c r="E186" s="89" t="s">
        <v>174</v>
      </c>
      <c r="F186">
        <v>24</v>
      </c>
    </row>
    <row r="187" spans="1:6" s="85" customFormat="1" x14ac:dyDescent="0.35">
      <c r="A187" t="s">
        <v>31</v>
      </c>
      <c r="B187" s="93">
        <v>40640</v>
      </c>
      <c r="C187" s="7" t="s">
        <v>626</v>
      </c>
      <c r="D187" s="98">
        <v>40658</v>
      </c>
      <c r="E187" s="89" t="s">
        <v>174</v>
      </c>
      <c r="F187">
        <v>18</v>
      </c>
    </row>
    <row r="188" spans="1:6" s="85" customFormat="1" x14ac:dyDescent="0.35">
      <c r="A188" t="s">
        <v>31</v>
      </c>
      <c r="B188" s="93">
        <v>40640</v>
      </c>
      <c r="C188" s="7" t="s">
        <v>627</v>
      </c>
      <c r="D188" s="98">
        <v>40658</v>
      </c>
      <c r="E188" s="89" t="s">
        <v>174</v>
      </c>
      <c r="F188">
        <v>18</v>
      </c>
    </row>
    <row r="189" spans="1:6" s="85" customFormat="1" x14ac:dyDescent="0.35">
      <c r="A189" t="s">
        <v>31</v>
      </c>
      <c r="B189" s="93">
        <v>40640</v>
      </c>
      <c r="C189" s="7" t="s">
        <v>628</v>
      </c>
      <c r="D189" s="98">
        <v>40667</v>
      </c>
      <c r="E189" s="89" t="s">
        <v>174</v>
      </c>
      <c r="F189">
        <v>27</v>
      </c>
    </row>
    <row r="190" spans="1:6" s="85" customFormat="1" x14ac:dyDescent="0.35">
      <c r="A190" t="s">
        <v>31</v>
      </c>
      <c r="B190" s="93">
        <v>40640</v>
      </c>
      <c r="C190" s="7" t="s">
        <v>629</v>
      </c>
      <c r="D190" s="98">
        <v>40658</v>
      </c>
      <c r="E190" s="89" t="s">
        <v>174</v>
      </c>
      <c r="F190">
        <v>18</v>
      </c>
    </row>
    <row r="191" spans="1:6" s="85" customFormat="1" x14ac:dyDescent="0.35">
      <c r="A191" t="s">
        <v>31</v>
      </c>
      <c r="B191" s="93">
        <v>40640</v>
      </c>
      <c r="C191" s="7" t="s">
        <v>630</v>
      </c>
      <c r="D191" s="98">
        <v>40649</v>
      </c>
      <c r="E191" s="89" t="s">
        <v>174</v>
      </c>
      <c r="F191">
        <v>9</v>
      </c>
    </row>
    <row r="192" spans="1:6" s="85" customFormat="1" x14ac:dyDescent="0.35">
      <c r="A192" t="s">
        <v>31</v>
      </c>
      <c r="B192" s="93">
        <v>40640</v>
      </c>
      <c r="C192" s="7" t="s">
        <v>630</v>
      </c>
      <c r="D192" s="98">
        <v>40673</v>
      </c>
      <c r="E192" s="89" t="s">
        <v>174</v>
      </c>
      <c r="F192">
        <v>33</v>
      </c>
    </row>
    <row r="193" spans="1:6" s="85" customFormat="1" x14ac:dyDescent="0.35">
      <c r="A193" t="s">
        <v>31</v>
      </c>
      <c r="B193" s="93">
        <v>40640</v>
      </c>
      <c r="C193" s="7" t="s">
        <v>631</v>
      </c>
      <c r="D193" s="98">
        <v>40652</v>
      </c>
      <c r="E193" s="89" t="s">
        <v>174</v>
      </c>
      <c r="F193">
        <v>12</v>
      </c>
    </row>
    <row r="194" spans="1:6" s="85" customFormat="1" x14ac:dyDescent="0.35">
      <c r="A194" t="s">
        <v>31</v>
      </c>
      <c r="B194" s="93">
        <v>40640</v>
      </c>
      <c r="C194" s="7" t="s">
        <v>632</v>
      </c>
      <c r="D194" s="98">
        <v>40662</v>
      </c>
      <c r="E194" s="89" t="s">
        <v>174</v>
      </c>
      <c r="F194">
        <v>22</v>
      </c>
    </row>
    <row r="195" spans="1:6" s="85" customFormat="1" x14ac:dyDescent="0.35">
      <c r="A195" t="s">
        <v>31</v>
      </c>
      <c r="B195" s="93">
        <v>40643</v>
      </c>
      <c r="C195" s="7" t="s">
        <v>636</v>
      </c>
      <c r="D195" s="98">
        <v>40658</v>
      </c>
      <c r="E195" s="89" t="s">
        <v>174</v>
      </c>
      <c r="F195">
        <v>15</v>
      </c>
    </row>
    <row r="196" spans="1:6" s="85" customFormat="1" x14ac:dyDescent="0.35">
      <c r="A196" t="s">
        <v>31</v>
      </c>
      <c r="B196" s="93">
        <v>40643</v>
      </c>
      <c r="C196" s="7" t="s">
        <v>637</v>
      </c>
      <c r="D196" s="98">
        <v>40658</v>
      </c>
      <c r="E196" s="89" t="s">
        <v>174</v>
      </c>
      <c r="F196">
        <v>15</v>
      </c>
    </row>
    <row r="197" spans="1:6" s="85" customFormat="1" x14ac:dyDescent="0.35">
      <c r="A197" t="s">
        <v>31</v>
      </c>
      <c r="B197" s="93">
        <v>40643</v>
      </c>
      <c r="C197" s="7" t="s">
        <v>638</v>
      </c>
      <c r="D197" s="98">
        <v>40658</v>
      </c>
      <c r="E197" s="89" t="s">
        <v>174</v>
      </c>
      <c r="F197">
        <v>15</v>
      </c>
    </row>
    <row r="198" spans="1:6" s="85" customFormat="1" x14ac:dyDescent="0.35">
      <c r="A198" t="s">
        <v>31</v>
      </c>
      <c r="B198" s="93">
        <v>40643</v>
      </c>
      <c r="C198" s="7" t="s">
        <v>639</v>
      </c>
      <c r="D198" s="98">
        <v>40673</v>
      </c>
      <c r="E198" s="89" t="s">
        <v>174</v>
      </c>
      <c r="F198">
        <v>30</v>
      </c>
    </row>
    <row r="199" spans="1:6" s="85" customFormat="1" x14ac:dyDescent="0.35">
      <c r="A199" t="s">
        <v>31</v>
      </c>
      <c r="B199" s="93">
        <v>40643</v>
      </c>
      <c r="C199" s="7" t="s">
        <v>640</v>
      </c>
      <c r="D199" s="98">
        <v>40662</v>
      </c>
      <c r="E199" s="89" t="s">
        <v>174</v>
      </c>
      <c r="F199">
        <v>19</v>
      </c>
    </row>
    <row r="200" spans="1:6" s="85" customFormat="1" x14ac:dyDescent="0.35">
      <c r="A200" t="s">
        <v>31</v>
      </c>
      <c r="B200" s="93">
        <v>40643</v>
      </c>
      <c r="C200" s="7" t="s">
        <v>641</v>
      </c>
      <c r="D200" s="98">
        <v>40658</v>
      </c>
      <c r="E200" s="89" t="s">
        <v>174</v>
      </c>
      <c r="F200">
        <v>15</v>
      </c>
    </row>
    <row r="201" spans="1:6" s="85" customFormat="1" x14ac:dyDescent="0.35">
      <c r="A201" t="s">
        <v>31</v>
      </c>
      <c r="B201" s="93">
        <v>40643</v>
      </c>
      <c r="C201" s="7" t="s">
        <v>642</v>
      </c>
      <c r="D201" s="98">
        <v>40670</v>
      </c>
      <c r="E201" s="89" t="s">
        <v>174</v>
      </c>
      <c r="F201">
        <v>27</v>
      </c>
    </row>
    <row r="202" spans="1:6" s="85" customFormat="1" x14ac:dyDescent="0.35">
      <c r="A202" t="s">
        <v>31</v>
      </c>
      <c r="B202" s="93">
        <v>40643</v>
      </c>
      <c r="C202" s="7" t="s">
        <v>643</v>
      </c>
      <c r="D202" s="98">
        <v>40662</v>
      </c>
      <c r="E202" s="89" t="s">
        <v>174</v>
      </c>
      <c r="F202">
        <v>19</v>
      </c>
    </row>
    <row r="203" spans="1:6" s="85" customFormat="1" x14ac:dyDescent="0.35">
      <c r="A203" t="s">
        <v>31</v>
      </c>
      <c r="B203" s="93">
        <v>40643</v>
      </c>
      <c r="C203" s="7" t="s">
        <v>644</v>
      </c>
      <c r="D203" s="98">
        <v>40656</v>
      </c>
      <c r="E203" s="89" t="s">
        <v>174</v>
      </c>
      <c r="F203">
        <v>13</v>
      </c>
    </row>
    <row r="204" spans="1:6" s="85" customFormat="1" x14ac:dyDescent="0.35">
      <c r="A204" t="s">
        <v>31</v>
      </c>
      <c r="B204" s="93">
        <v>40643</v>
      </c>
      <c r="C204" s="7" t="s">
        <v>645</v>
      </c>
      <c r="D204" s="98">
        <v>40673</v>
      </c>
      <c r="E204" s="89" t="s">
        <v>174</v>
      </c>
      <c r="F204">
        <v>30</v>
      </c>
    </row>
    <row r="205" spans="1:6" s="85" customFormat="1" x14ac:dyDescent="0.35">
      <c r="A205" t="s">
        <v>31</v>
      </c>
      <c r="B205" s="93">
        <v>40643</v>
      </c>
      <c r="C205" s="7" t="s">
        <v>646</v>
      </c>
      <c r="D205" s="98">
        <v>40662</v>
      </c>
      <c r="E205" s="89" t="s">
        <v>174</v>
      </c>
      <c r="F205">
        <v>19</v>
      </c>
    </row>
    <row r="206" spans="1:6" s="85" customFormat="1" x14ac:dyDescent="0.35">
      <c r="A206" t="s">
        <v>31</v>
      </c>
      <c r="B206" s="93">
        <v>40643</v>
      </c>
      <c r="C206" s="7" t="s">
        <v>647</v>
      </c>
      <c r="D206" s="98">
        <v>40662</v>
      </c>
      <c r="E206" s="89" t="s">
        <v>174</v>
      </c>
      <c r="F206">
        <v>19</v>
      </c>
    </row>
    <row r="207" spans="1:6" s="85" customFormat="1" x14ac:dyDescent="0.35">
      <c r="A207" t="s">
        <v>31</v>
      </c>
      <c r="B207" s="93">
        <v>40643</v>
      </c>
      <c r="C207" s="7" t="s">
        <v>648</v>
      </c>
      <c r="D207" s="98">
        <v>40662</v>
      </c>
      <c r="E207" s="89" t="s">
        <v>174</v>
      </c>
      <c r="F207">
        <v>19</v>
      </c>
    </row>
    <row r="208" spans="1:6" s="85" customFormat="1" x14ac:dyDescent="0.35">
      <c r="A208" t="s">
        <v>31</v>
      </c>
      <c r="B208" s="93">
        <v>40643</v>
      </c>
      <c r="C208" s="7" t="s">
        <v>649</v>
      </c>
      <c r="D208" s="98">
        <v>40662</v>
      </c>
      <c r="E208" s="89" t="s">
        <v>174</v>
      </c>
      <c r="F208">
        <v>19</v>
      </c>
    </row>
    <row r="209" spans="1:6" s="85" customFormat="1" x14ac:dyDescent="0.35">
      <c r="A209" t="s">
        <v>31</v>
      </c>
      <c r="B209" s="93">
        <v>40643</v>
      </c>
      <c r="C209" s="7" t="s">
        <v>650</v>
      </c>
      <c r="D209" s="98">
        <v>40673</v>
      </c>
      <c r="E209" s="89" t="s">
        <v>174</v>
      </c>
      <c r="F209">
        <v>30</v>
      </c>
    </row>
    <row r="210" spans="1:6" s="85" customFormat="1" x14ac:dyDescent="0.35">
      <c r="A210" t="s">
        <v>31</v>
      </c>
      <c r="B210" s="93">
        <v>40643</v>
      </c>
      <c r="C210" s="7" t="s">
        <v>651</v>
      </c>
      <c r="D210" s="98">
        <v>40652</v>
      </c>
      <c r="E210" s="89" t="s">
        <v>174</v>
      </c>
      <c r="F210">
        <v>9</v>
      </c>
    </row>
    <row r="211" spans="1:6" s="85" customFormat="1" x14ac:dyDescent="0.35">
      <c r="A211" t="s">
        <v>31</v>
      </c>
      <c r="B211" s="93">
        <v>40643</v>
      </c>
      <c r="C211" s="7" t="s">
        <v>652</v>
      </c>
      <c r="D211" s="98">
        <v>40658</v>
      </c>
      <c r="E211" s="89" t="s">
        <v>174</v>
      </c>
      <c r="F211">
        <v>15</v>
      </c>
    </row>
    <row r="212" spans="1:6" s="85" customFormat="1" x14ac:dyDescent="0.35">
      <c r="A212" t="s">
        <v>31</v>
      </c>
      <c r="B212" s="93">
        <v>40643</v>
      </c>
      <c r="C212" s="7" t="s">
        <v>653</v>
      </c>
      <c r="D212" s="98">
        <v>40649</v>
      </c>
      <c r="E212" s="89" t="s">
        <v>174</v>
      </c>
      <c r="F212">
        <v>6</v>
      </c>
    </row>
    <row r="213" spans="1:6" s="85" customFormat="1" x14ac:dyDescent="0.35">
      <c r="A213" t="s">
        <v>31</v>
      </c>
      <c r="B213" s="93">
        <v>40643</v>
      </c>
      <c r="C213" s="7" t="s">
        <v>654</v>
      </c>
      <c r="D213" s="98">
        <v>40658</v>
      </c>
      <c r="E213" s="89" t="s">
        <v>174</v>
      </c>
      <c r="F213">
        <v>15</v>
      </c>
    </row>
    <row r="214" spans="1:6" s="85" customFormat="1" x14ac:dyDescent="0.35">
      <c r="A214" t="s">
        <v>31</v>
      </c>
      <c r="B214" s="93">
        <v>40643</v>
      </c>
      <c r="C214" s="7" t="s">
        <v>655</v>
      </c>
      <c r="D214" s="98">
        <v>40658</v>
      </c>
      <c r="E214" s="89" t="s">
        <v>174</v>
      </c>
      <c r="F214">
        <v>15</v>
      </c>
    </row>
    <row r="215" spans="1:6" s="85" customFormat="1" x14ac:dyDescent="0.35">
      <c r="A215" t="s">
        <v>31</v>
      </c>
      <c r="B215" s="93">
        <v>40647</v>
      </c>
      <c r="C215" s="7" t="s">
        <v>668</v>
      </c>
      <c r="D215" s="98">
        <v>40670</v>
      </c>
      <c r="E215" s="89" t="s">
        <v>174</v>
      </c>
      <c r="F215">
        <v>23</v>
      </c>
    </row>
    <row r="216" spans="1:6" s="85" customFormat="1" x14ac:dyDescent="0.35">
      <c r="A216" t="s">
        <v>31</v>
      </c>
      <c r="B216" s="93">
        <v>40647</v>
      </c>
      <c r="C216" s="7" t="s">
        <v>669</v>
      </c>
      <c r="D216" s="98">
        <v>40664</v>
      </c>
      <c r="E216" s="89" t="s">
        <v>174</v>
      </c>
      <c r="F216">
        <v>17</v>
      </c>
    </row>
    <row r="217" spans="1:6" s="85" customFormat="1" x14ac:dyDescent="0.35">
      <c r="A217" t="s">
        <v>31</v>
      </c>
      <c r="B217" s="93">
        <v>40647</v>
      </c>
      <c r="C217" s="7" t="s">
        <v>670</v>
      </c>
      <c r="D217" s="98">
        <v>40670</v>
      </c>
      <c r="E217" s="89" t="s">
        <v>174</v>
      </c>
      <c r="F217">
        <v>23</v>
      </c>
    </row>
    <row r="218" spans="1:6" s="85" customFormat="1" x14ac:dyDescent="0.35">
      <c r="A218" t="s">
        <v>31</v>
      </c>
      <c r="B218" s="93">
        <v>40647</v>
      </c>
      <c r="C218" s="7" t="s">
        <v>671</v>
      </c>
      <c r="D218" s="98">
        <v>40670</v>
      </c>
      <c r="E218" s="89" t="s">
        <v>174</v>
      </c>
      <c r="F218">
        <v>23</v>
      </c>
    </row>
    <row r="219" spans="1:6" s="85" customFormat="1" x14ac:dyDescent="0.35">
      <c r="A219" t="s">
        <v>31</v>
      </c>
      <c r="B219" s="93">
        <v>40647</v>
      </c>
      <c r="C219" s="7" t="s">
        <v>672</v>
      </c>
      <c r="D219" s="98">
        <v>40664</v>
      </c>
      <c r="E219" s="89" t="s">
        <v>174</v>
      </c>
      <c r="F219">
        <v>17</v>
      </c>
    </row>
    <row r="220" spans="1:6" s="85" customFormat="1" x14ac:dyDescent="0.35">
      <c r="A220" t="s">
        <v>31</v>
      </c>
      <c r="B220" s="93">
        <v>40647</v>
      </c>
      <c r="C220" s="7" t="s">
        <v>673</v>
      </c>
      <c r="D220" s="98">
        <v>40656</v>
      </c>
      <c r="E220" s="89" t="s">
        <v>174</v>
      </c>
      <c r="F220">
        <v>9</v>
      </c>
    </row>
    <row r="221" spans="1:6" s="85" customFormat="1" x14ac:dyDescent="0.35">
      <c r="A221" t="s">
        <v>31</v>
      </c>
      <c r="B221" s="93">
        <v>40647</v>
      </c>
      <c r="C221" s="7" t="s">
        <v>674</v>
      </c>
      <c r="D221" s="98">
        <v>40652</v>
      </c>
      <c r="E221" s="89" t="s">
        <v>174</v>
      </c>
      <c r="F221">
        <v>5</v>
      </c>
    </row>
    <row r="222" spans="1:6" s="85" customFormat="1" x14ac:dyDescent="0.35">
      <c r="A222" t="s">
        <v>31</v>
      </c>
      <c r="B222" s="93">
        <v>40647</v>
      </c>
      <c r="C222" s="7" t="s">
        <v>675</v>
      </c>
      <c r="D222" s="98">
        <v>40662</v>
      </c>
      <c r="E222" s="89" t="s">
        <v>174</v>
      </c>
      <c r="F222">
        <v>15</v>
      </c>
    </row>
    <row r="223" spans="1:6" s="85" customFormat="1" x14ac:dyDescent="0.35">
      <c r="A223" t="s">
        <v>31</v>
      </c>
      <c r="B223" s="93">
        <v>40647</v>
      </c>
      <c r="C223" s="7" t="s">
        <v>676</v>
      </c>
      <c r="D223" s="98">
        <v>40658</v>
      </c>
      <c r="E223" s="89" t="s">
        <v>174</v>
      </c>
      <c r="F223">
        <v>11</v>
      </c>
    </row>
    <row r="224" spans="1:6" s="85" customFormat="1" x14ac:dyDescent="0.35">
      <c r="A224" t="s">
        <v>31</v>
      </c>
      <c r="B224" s="93">
        <v>40647</v>
      </c>
      <c r="C224" s="7" t="s">
        <v>677</v>
      </c>
      <c r="D224" s="98">
        <v>40658</v>
      </c>
      <c r="E224" s="89" t="s">
        <v>174</v>
      </c>
      <c r="F224">
        <v>11</v>
      </c>
    </row>
    <row r="225" spans="1:6" s="85" customFormat="1" x14ac:dyDescent="0.35">
      <c r="A225" t="s">
        <v>31</v>
      </c>
      <c r="B225" s="93">
        <v>40647</v>
      </c>
      <c r="C225" s="7" t="s">
        <v>678</v>
      </c>
      <c r="D225" s="98">
        <v>40658</v>
      </c>
      <c r="E225" s="89" t="s">
        <v>174</v>
      </c>
      <c r="F225">
        <v>11</v>
      </c>
    </row>
    <row r="226" spans="1:6" s="85" customFormat="1" x14ac:dyDescent="0.35">
      <c r="A226" t="s">
        <v>31</v>
      </c>
      <c r="B226" s="93">
        <v>40647</v>
      </c>
      <c r="C226" s="7" t="s">
        <v>679</v>
      </c>
      <c r="D226" s="98">
        <v>40662</v>
      </c>
      <c r="E226" s="89" t="s">
        <v>174</v>
      </c>
      <c r="F226">
        <v>15</v>
      </c>
    </row>
    <row r="227" spans="1:6" s="85" customFormat="1" x14ac:dyDescent="0.35">
      <c r="A227" t="s">
        <v>31</v>
      </c>
      <c r="B227" s="93">
        <v>40647</v>
      </c>
      <c r="C227" s="7" t="s">
        <v>680</v>
      </c>
      <c r="D227" s="98">
        <v>40667</v>
      </c>
      <c r="E227" s="89" t="s">
        <v>174</v>
      </c>
      <c r="F227">
        <v>20</v>
      </c>
    </row>
    <row r="228" spans="1:6" s="85" customFormat="1" x14ac:dyDescent="0.35">
      <c r="A228" t="s">
        <v>31</v>
      </c>
      <c r="B228" s="93">
        <v>40647</v>
      </c>
      <c r="C228" s="7" t="s">
        <v>681</v>
      </c>
      <c r="D228" s="98">
        <v>40664</v>
      </c>
      <c r="E228" s="89" t="s">
        <v>174</v>
      </c>
      <c r="F228">
        <v>17</v>
      </c>
    </row>
    <row r="229" spans="1:6" s="85" customFormat="1" x14ac:dyDescent="0.35">
      <c r="A229" t="s">
        <v>31</v>
      </c>
      <c r="B229" s="93">
        <v>40647</v>
      </c>
      <c r="C229" s="7" t="s">
        <v>682</v>
      </c>
      <c r="D229" s="98">
        <v>40664</v>
      </c>
      <c r="E229" s="89" t="s">
        <v>174</v>
      </c>
      <c r="F229">
        <v>17</v>
      </c>
    </row>
    <row r="230" spans="1:6" s="85" customFormat="1" x14ac:dyDescent="0.35">
      <c r="A230" t="s">
        <v>31</v>
      </c>
      <c r="B230" s="93">
        <v>40647</v>
      </c>
      <c r="C230" s="7" t="s">
        <v>683</v>
      </c>
      <c r="D230" s="98">
        <v>40667</v>
      </c>
      <c r="E230" s="89" t="s">
        <v>174</v>
      </c>
      <c r="F230">
        <v>20</v>
      </c>
    </row>
    <row r="231" spans="1:6" s="85" customFormat="1" x14ac:dyDescent="0.35">
      <c r="A231" t="s">
        <v>31</v>
      </c>
      <c r="B231" s="93">
        <v>40647</v>
      </c>
      <c r="C231" s="7" t="s">
        <v>684</v>
      </c>
      <c r="D231" s="98">
        <v>40673</v>
      </c>
      <c r="E231" s="89" t="s">
        <v>174</v>
      </c>
      <c r="F231">
        <v>26</v>
      </c>
    </row>
    <row r="232" spans="1:6" s="85" customFormat="1" x14ac:dyDescent="0.35">
      <c r="A232" t="s">
        <v>31</v>
      </c>
      <c r="B232" s="93">
        <v>40647</v>
      </c>
      <c r="C232" s="7" t="s">
        <v>685</v>
      </c>
      <c r="D232" s="98">
        <v>40662</v>
      </c>
      <c r="E232" s="89" t="s">
        <v>174</v>
      </c>
      <c r="F232">
        <v>15</v>
      </c>
    </row>
    <row r="233" spans="1:6" s="85" customFormat="1" x14ac:dyDescent="0.35">
      <c r="A233" t="s">
        <v>31</v>
      </c>
      <c r="B233" s="93">
        <v>40647</v>
      </c>
      <c r="C233" s="7" t="s">
        <v>686</v>
      </c>
      <c r="D233" s="98">
        <v>40673</v>
      </c>
      <c r="E233" s="89" t="s">
        <v>174</v>
      </c>
      <c r="F233">
        <v>26</v>
      </c>
    </row>
    <row r="234" spans="1:6" s="85" customFormat="1" x14ac:dyDescent="0.35">
      <c r="A234" t="s">
        <v>31</v>
      </c>
      <c r="B234" s="93">
        <v>40647</v>
      </c>
      <c r="C234" s="7" t="s">
        <v>687</v>
      </c>
      <c r="D234" s="98">
        <v>40673</v>
      </c>
      <c r="E234" s="89" t="s">
        <v>174</v>
      </c>
      <c r="F234">
        <v>26</v>
      </c>
    </row>
    <row r="235" spans="1:6" s="85" customFormat="1" x14ac:dyDescent="0.35">
      <c r="A235" t="s">
        <v>31</v>
      </c>
      <c r="B235" s="93">
        <v>40647</v>
      </c>
      <c r="C235" s="7" t="s">
        <v>688</v>
      </c>
      <c r="D235" s="98">
        <v>40662</v>
      </c>
      <c r="E235" s="89" t="s">
        <v>174</v>
      </c>
      <c r="F235">
        <v>15</v>
      </c>
    </row>
    <row r="236" spans="1:6" s="85" customFormat="1" x14ac:dyDescent="0.35">
      <c r="A236" t="s">
        <v>31</v>
      </c>
      <c r="B236" s="93">
        <v>40647</v>
      </c>
      <c r="C236" s="7" t="s">
        <v>689</v>
      </c>
      <c r="D236" s="98">
        <v>40662</v>
      </c>
      <c r="E236" s="89" t="s">
        <v>174</v>
      </c>
      <c r="F236">
        <v>15</v>
      </c>
    </row>
    <row r="237" spans="1:6" s="85" customFormat="1" x14ac:dyDescent="0.35">
      <c r="A237" t="s">
        <v>31</v>
      </c>
      <c r="B237" s="93">
        <v>40647</v>
      </c>
      <c r="C237" s="7" t="s">
        <v>690</v>
      </c>
      <c r="D237" s="98">
        <v>40656</v>
      </c>
      <c r="E237" s="89" t="s">
        <v>174</v>
      </c>
      <c r="F237">
        <v>9</v>
      </c>
    </row>
    <row r="238" spans="1:6" s="85" customFormat="1" x14ac:dyDescent="0.35">
      <c r="A238" t="s">
        <v>31</v>
      </c>
      <c r="B238" s="93">
        <v>40647</v>
      </c>
      <c r="C238" s="7" t="s">
        <v>691</v>
      </c>
      <c r="D238" s="98">
        <v>40652</v>
      </c>
      <c r="E238" s="89" t="s">
        <v>174</v>
      </c>
      <c r="F238">
        <v>5</v>
      </c>
    </row>
    <row r="239" spans="1:6" s="85" customFormat="1" x14ac:dyDescent="0.35">
      <c r="A239" t="s">
        <v>31</v>
      </c>
      <c r="B239" s="93">
        <v>40647</v>
      </c>
      <c r="C239" s="7" t="s">
        <v>692</v>
      </c>
      <c r="D239" s="98">
        <v>40658</v>
      </c>
      <c r="E239" s="89" t="s">
        <v>174</v>
      </c>
      <c r="F239">
        <v>11</v>
      </c>
    </row>
    <row r="240" spans="1:6" s="85" customFormat="1" x14ac:dyDescent="0.35">
      <c r="A240" t="s">
        <v>31</v>
      </c>
      <c r="B240" s="93">
        <v>40647</v>
      </c>
      <c r="C240" s="7" t="s">
        <v>693</v>
      </c>
      <c r="D240" s="98">
        <v>40658</v>
      </c>
      <c r="E240" s="89" t="s">
        <v>174</v>
      </c>
      <c r="F240">
        <v>11</v>
      </c>
    </row>
    <row r="241" spans="1:6" s="85" customFormat="1" x14ac:dyDescent="0.35">
      <c r="A241" t="s">
        <v>31</v>
      </c>
      <c r="B241" s="93">
        <v>40647</v>
      </c>
      <c r="C241" s="7" t="s">
        <v>694</v>
      </c>
      <c r="D241" s="98">
        <v>40664</v>
      </c>
      <c r="E241" s="89" t="s">
        <v>174</v>
      </c>
      <c r="F241">
        <v>17</v>
      </c>
    </row>
    <row r="242" spans="1:6" s="85" customFormat="1" x14ac:dyDescent="0.35">
      <c r="A242" t="s">
        <v>31</v>
      </c>
      <c r="B242" s="93">
        <v>40647</v>
      </c>
      <c r="C242" s="7" t="s">
        <v>695</v>
      </c>
      <c r="D242" s="98">
        <v>40664</v>
      </c>
      <c r="E242" s="89" t="s">
        <v>174</v>
      </c>
      <c r="F242">
        <v>17</v>
      </c>
    </row>
    <row r="243" spans="1:6" s="85" customFormat="1" x14ac:dyDescent="0.35">
      <c r="A243" t="s">
        <v>31</v>
      </c>
      <c r="B243" s="93">
        <v>40647</v>
      </c>
      <c r="C243" s="7" t="s">
        <v>696</v>
      </c>
      <c r="D243" s="98">
        <v>40667</v>
      </c>
      <c r="E243" s="89" t="s">
        <v>174</v>
      </c>
      <c r="F243">
        <v>20</v>
      </c>
    </row>
    <row r="244" spans="1:6" s="85" customFormat="1" x14ac:dyDescent="0.35">
      <c r="A244" t="s">
        <v>31</v>
      </c>
      <c r="B244" s="93">
        <v>40647</v>
      </c>
      <c r="C244" s="7" t="s">
        <v>697</v>
      </c>
      <c r="D244" s="98">
        <v>40664</v>
      </c>
      <c r="E244" s="89" t="s">
        <v>174</v>
      </c>
      <c r="F244">
        <v>17</v>
      </c>
    </row>
    <row r="245" spans="1:6" s="85" customFormat="1" x14ac:dyDescent="0.35">
      <c r="A245" t="s">
        <v>31</v>
      </c>
      <c r="B245" s="93">
        <v>40647</v>
      </c>
      <c r="C245" s="7" t="s">
        <v>698</v>
      </c>
      <c r="D245" s="98">
        <v>40653</v>
      </c>
      <c r="E245" s="89" t="s">
        <v>174</v>
      </c>
      <c r="F245">
        <v>6</v>
      </c>
    </row>
    <row r="246" spans="1:6" s="85" customFormat="1" x14ac:dyDescent="0.35">
      <c r="A246" t="s">
        <v>31</v>
      </c>
      <c r="B246" s="93">
        <v>40647</v>
      </c>
      <c r="C246" s="7" t="s">
        <v>699</v>
      </c>
      <c r="D246" s="98">
        <v>40656</v>
      </c>
      <c r="E246" s="89" t="s">
        <v>174</v>
      </c>
      <c r="F246">
        <v>9</v>
      </c>
    </row>
    <row r="247" spans="1:6" s="85" customFormat="1" x14ac:dyDescent="0.35">
      <c r="A247" t="s">
        <v>31</v>
      </c>
      <c r="B247" s="93">
        <v>40647</v>
      </c>
      <c r="C247" s="7" t="s">
        <v>700</v>
      </c>
      <c r="D247" s="98">
        <v>40670</v>
      </c>
      <c r="E247" s="89" t="s">
        <v>174</v>
      </c>
      <c r="F247">
        <v>23</v>
      </c>
    </row>
    <row r="248" spans="1:6" s="85" customFormat="1" x14ac:dyDescent="0.35">
      <c r="A248" t="s">
        <v>31</v>
      </c>
      <c r="B248" s="93">
        <v>40649</v>
      </c>
      <c r="C248" s="7" t="s">
        <v>720</v>
      </c>
      <c r="D248" s="98">
        <v>40673</v>
      </c>
      <c r="E248" s="89" t="s">
        <v>174</v>
      </c>
      <c r="F248">
        <v>24</v>
      </c>
    </row>
    <row r="249" spans="1:6" s="85" customFormat="1" x14ac:dyDescent="0.35">
      <c r="A249" t="s">
        <v>31</v>
      </c>
      <c r="B249" s="93">
        <v>40649</v>
      </c>
      <c r="C249" s="7" t="s">
        <v>721</v>
      </c>
      <c r="D249" s="98">
        <v>40664</v>
      </c>
      <c r="E249" s="89" t="s">
        <v>174</v>
      </c>
      <c r="F249">
        <v>15</v>
      </c>
    </row>
    <row r="250" spans="1:6" s="85" customFormat="1" x14ac:dyDescent="0.35">
      <c r="A250" t="s">
        <v>31</v>
      </c>
      <c r="B250" s="93">
        <v>40649</v>
      </c>
      <c r="C250" s="7" t="s">
        <v>722</v>
      </c>
      <c r="D250" s="98">
        <v>40658</v>
      </c>
      <c r="E250" s="89" t="s">
        <v>174</v>
      </c>
      <c r="F250">
        <v>9</v>
      </c>
    </row>
    <row r="251" spans="1:6" s="85" customFormat="1" x14ac:dyDescent="0.35">
      <c r="A251" t="s">
        <v>31</v>
      </c>
      <c r="B251" s="93">
        <v>40649</v>
      </c>
      <c r="C251" s="7" t="s">
        <v>723</v>
      </c>
      <c r="D251" s="98">
        <v>40670</v>
      </c>
      <c r="E251" s="89" t="s">
        <v>174</v>
      </c>
      <c r="F251">
        <v>21</v>
      </c>
    </row>
    <row r="252" spans="1:6" s="85" customFormat="1" x14ac:dyDescent="0.35">
      <c r="A252" t="s">
        <v>31</v>
      </c>
      <c r="B252" s="93">
        <v>40649</v>
      </c>
      <c r="C252" s="7" t="s">
        <v>724</v>
      </c>
      <c r="D252" s="98">
        <v>40670</v>
      </c>
      <c r="E252" s="89" t="s">
        <v>174</v>
      </c>
      <c r="F252">
        <v>21</v>
      </c>
    </row>
    <row r="253" spans="1:6" s="85" customFormat="1" x14ac:dyDescent="0.35">
      <c r="A253" t="s">
        <v>31</v>
      </c>
      <c r="B253" s="93">
        <v>40649</v>
      </c>
      <c r="C253" s="7" t="s">
        <v>725</v>
      </c>
      <c r="D253" s="98">
        <v>40656</v>
      </c>
      <c r="E253" s="89" t="s">
        <v>174</v>
      </c>
      <c r="F253">
        <v>7</v>
      </c>
    </row>
    <row r="254" spans="1:6" s="85" customFormat="1" x14ac:dyDescent="0.35">
      <c r="A254" t="s">
        <v>31</v>
      </c>
      <c r="B254" s="93">
        <v>40649</v>
      </c>
      <c r="C254" s="7" t="s">
        <v>726</v>
      </c>
      <c r="D254" s="98">
        <v>40653</v>
      </c>
      <c r="E254" s="89" t="s">
        <v>174</v>
      </c>
      <c r="F254">
        <v>4</v>
      </c>
    </row>
    <row r="255" spans="1:6" s="85" customFormat="1" x14ac:dyDescent="0.35">
      <c r="A255" t="s">
        <v>31</v>
      </c>
      <c r="B255" s="93">
        <v>40649</v>
      </c>
      <c r="C255" s="7" t="s">
        <v>727</v>
      </c>
      <c r="D255" s="98">
        <v>40662</v>
      </c>
      <c r="E255" s="89" t="s">
        <v>174</v>
      </c>
      <c r="F255">
        <v>13</v>
      </c>
    </row>
    <row r="256" spans="1:6" s="85" customFormat="1" x14ac:dyDescent="0.35">
      <c r="A256" t="s">
        <v>31</v>
      </c>
      <c r="B256" s="93">
        <v>40649</v>
      </c>
      <c r="C256" s="7" t="s">
        <v>728</v>
      </c>
      <c r="D256" s="98">
        <v>40670</v>
      </c>
      <c r="E256" s="89" t="s">
        <v>174</v>
      </c>
      <c r="F256">
        <v>21</v>
      </c>
    </row>
    <row r="257" spans="1:6" s="85" customFormat="1" x14ac:dyDescent="0.35">
      <c r="A257" t="s">
        <v>31</v>
      </c>
      <c r="B257" s="93">
        <v>40649</v>
      </c>
      <c r="C257" s="7" t="s">
        <v>729</v>
      </c>
      <c r="D257" s="98">
        <v>40656</v>
      </c>
      <c r="E257" s="89" t="s">
        <v>174</v>
      </c>
      <c r="F257">
        <v>7</v>
      </c>
    </row>
    <row r="258" spans="1:6" s="85" customFormat="1" x14ac:dyDescent="0.35">
      <c r="A258" t="s">
        <v>31</v>
      </c>
      <c r="B258" s="93">
        <v>40649</v>
      </c>
      <c r="C258" s="7" t="s">
        <v>730</v>
      </c>
      <c r="D258" s="98">
        <v>40662</v>
      </c>
      <c r="E258" s="89" t="s">
        <v>174</v>
      </c>
      <c r="F258">
        <v>13</v>
      </c>
    </row>
    <row r="259" spans="1:6" s="85" customFormat="1" x14ac:dyDescent="0.35">
      <c r="A259" t="s">
        <v>31</v>
      </c>
      <c r="B259" s="93">
        <v>40649</v>
      </c>
      <c r="C259" s="7" t="s">
        <v>731</v>
      </c>
      <c r="D259" s="98">
        <v>40670</v>
      </c>
      <c r="E259" s="89" t="s">
        <v>174</v>
      </c>
      <c r="F259">
        <v>21</v>
      </c>
    </row>
    <row r="260" spans="1:6" s="85" customFormat="1" x14ac:dyDescent="0.35">
      <c r="A260" t="s">
        <v>31</v>
      </c>
      <c r="B260" s="93">
        <v>40650</v>
      </c>
      <c r="C260" s="7" t="s">
        <v>736</v>
      </c>
      <c r="D260" s="98">
        <v>40662</v>
      </c>
      <c r="E260" s="89" t="s">
        <v>174</v>
      </c>
      <c r="F260">
        <v>12</v>
      </c>
    </row>
    <row r="261" spans="1:6" s="85" customFormat="1" x14ac:dyDescent="0.35">
      <c r="A261" t="s">
        <v>31</v>
      </c>
      <c r="B261" s="93">
        <v>40650</v>
      </c>
      <c r="C261" s="7" t="s">
        <v>737</v>
      </c>
      <c r="D261" s="98">
        <v>40673</v>
      </c>
      <c r="E261" s="89" t="s">
        <v>174</v>
      </c>
      <c r="F261">
        <v>23</v>
      </c>
    </row>
    <row r="262" spans="1:6" s="85" customFormat="1" x14ac:dyDescent="0.35">
      <c r="A262" t="s">
        <v>31</v>
      </c>
      <c r="B262" s="93">
        <v>40650</v>
      </c>
      <c r="C262" s="7" t="s">
        <v>738</v>
      </c>
      <c r="D262" s="98">
        <v>40667</v>
      </c>
      <c r="E262" s="89" t="s">
        <v>174</v>
      </c>
      <c r="F262">
        <v>17</v>
      </c>
    </row>
    <row r="263" spans="1:6" s="85" customFormat="1" x14ac:dyDescent="0.35">
      <c r="A263" t="s">
        <v>31</v>
      </c>
      <c r="B263" s="93">
        <v>40650</v>
      </c>
      <c r="C263" s="7" t="s">
        <v>739</v>
      </c>
      <c r="D263" s="98">
        <v>40667</v>
      </c>
      <c r="E263" s="89" t="s">
        <v>174</v>
      </c>
      <c r="F263">
        <v>17</v>
      </c>
    </row>
    <row r="264" spans="1:6" s="85" customFormat="1" x14ac:dyDescent="0.35">
      <c r="A264" t="s">
        <v>31</v>
      </c>
      <c r="B264" s="94">
        <v>40652</v>
      </c>
      <c r="C264" s="2" t="s">
        <v>769</v>
      </c>
      <c r="D264" s="98">
        <v>40664</v>
      </c>
      <c r="E264" s="89" t="s">
        <v>174</v>
      </c>
      <c r="F264">
        <v>12</v>
      </c>
    </row>
    <row r="265" spans="1:6" s="85" customFormat="1" x14ac:dyDescent="0.35">
      <c r="A265" t="s">
        <v>31</v>
      </c>
      <c r="B265" s="94">
        <v>40652</v>
      </c>
      <c r="C265" s="2" t="s">
        <v>770</v>
      </c>
      <c r="D265" s="98">
        <v>40673</v>
      </c>
      <c r="E265" s="89" t="s">
        <v>174</v>
      </c>
      <c r="F265">
        <v>21</v>
      </c>
    </row>
    <row r="266" spans="1:6" s="85" customFormat="1" x14ac:dyDescent="0.35">
      <c r="A266" t="s">
        <v>31</v>
      </c>
      <c r="B266" s="94">
        <v>40652</v>
      </c>
      <c r="C266" s="2" t="s">
        <v>771</v>
      </c>
      <c r="D266" s="98">
        <v>40673</v>
      </c>
      <c r="E266" s="89" t="s">
        <v>174</v>
      </c>
      <c r="F266">
        <v>21</v>
      </c>
    </row>
    <row r="267" spans="1:6" s="85" customFormat="1" x14ac:dyDescent="0.35">
      <c r="A267" t="s">
        <v>31</v>
      </c>
      <c r="B267" s="94">
        <v>40652</v>
      </c>
      <c r="C267" s="2" t="s">
        <v>772</v>
      </c>
      <c r="D267" s="98">
        <v>40673</v>
      </c>
      <c r="E267" s="89" t="s">
        <v>174</v>
      </c>
      <c r="F267">
        <v>21</v>
      </c>
    </row>
    <row r="268" spans="1:6" s="85" customFormat="1" x14ac:dyDescent="0.35">
      <c r="A268" t="s">
        <v>31</v>
      </c>
      <c r="B268" s="94">
        <v>40652</v>
      </c>
      <c r="C268" s="2" t="s">
        <v>773</v>
      </c>
      <c r="D268" s="98">
        <v>40670</v>
      </c>
      <c r="E268" s="89" t="s">
        <v>174</v>
      </c>
      <c r="F268">
        <v>18</v>
      </c>
    </row>
    <row r="269" spans="1:6" s="85" customFormat="1" x14ac:dyDescent="0.35">
      <c r="A269" t="s">
        <v>31</v>
      </c>
      <c r="B269" s="94">
        <v>40652</v>
      </c>
      <c r="C269" s="2" t="s">
        <v>774</v>
      </c>
      <c r="D269" s="98">
        <v>40670</v>
      </c>
      <c r="E269" s="89" t="s">
        <v>174</v>
      </c>
      <c r="F269">
        <v>18</v>
      </c>
    </row>
    <row r="270" spans="1:6" s="85" customFormat="1" x14ac:dyDescent="0.35">
      <c r="A270" t="s">
        <v>31</v>
      </c>
      <c r="B270" s="94">
        <v>40652</v>
      </c>
      <c r="C270" s="2" t="s">
        <v>775</v>
      </c>
      <c r="D270" s="98">
        <v>40658</v>
      </c>
      <c r="E270" s="89" t="s">
        <v>174</v>
      </c>
      <c r="F270">
        <v>6</v>
      </c>
    </row>
    <row r="271" spans="1:6" s="85" customFormat="1" x14ac:dyDescent="0.35">
      <c r="A271" t="s">
        <v>31</v>
      </c>
      <c r="B271" s="94">
        <v>40653</v>
      </c>
      <c r="C271" s="2" t="s">
        <v>781</v>
      </c>
      <c r="D271" s="98">
        <v>40658</v>
      </c>
      <c r="E271" s="89" t="s">
        <v>174</v>
      </c>
      <c r="F271">
        <v>5</v>
      </c>
    </row>
    <row r="272" spans="1:6" s="85" customFormat="1" x14ac:dyDescent="0.35">
      <c r="A272" t="s">
        <v>31</v>
      </c>
      <c r="B272" s="94">
        <v>40653</v>
      </c>
      <c r="C272" s="2" t="s">
        <v>782</v>
      </c>
      <c r="D272" s="98">
        <v>40670</v>
      </c>
      <c r="E272" s="89" t="s">
        <v>174</v>
      </c>
      <c r="F272">
        <v>17</v>
      </c>
    </row>
    <row r="273" spans="1:6" s="85" customFormat="1" x14ac:dyDescent="0.35">
      <c r="A273" t="s">
        <v>31</v>
      </c>
      <c r="B273" s="95">
        <v>40656</v>
      </c>
      <c r="C273" s="2" t="s">
        <v>811</v>
      </c>
      <c r="D273" s="98">
        <v>40673</v>
      </c>
      <c r="E273" s="89" t="s">
        <v>174</v>
      </c>
      <c r="F273">
        <v>17</v>
      </c>
    </row>
    <row r="274" spans="1:6" s="85" customFormat="1" x14ac:dyDescent="0.35">
      <c r="A274" t="s">
        <v>31</v>
      </c>
      <c r="B274" s="95">
        <v>40656</v>
      </c>
      <c r="C274" s="2" t="s">
        <v>812</v>
      </c>
      <c r="D274" s="98">
        <v>40662</v>
      </c>
      <c r="E274" s="89" t="s">
        <v>174</v>
      </c>
      <c r="F274">
        <v>6</v>
      </c>
    </row>
    <row r="275" spans="1:6" s="85" customFormat="1" x14ac:dyDescent="0.35">
      <c r="A275" t="s">
        <v>31</v>
      </c>
      <c r="B275" s="95">
        <v>40658</v>
      </c>
      <c r="C275" s="2" t="s">
        <v>830</v>
      </c>
      <c r="D275" s="98">
        <v>40662</v>
      </c>
      <c r="E275" s="89" t="s">
        <v>174</v>
      </c>
      <c r="F275">
        <v>4</v>
      </c>
    </row>
    <row r="276" spans="1:6" s="85" customFormat="1" x14ac:dyDescent="0.35">
      <c r="A276" t="s">
        <v>31</v>
      </c>
      <c r="B276" s="95">
        <v>40662</v>
      </c>
      <c r="C276" s="2" t="s">
        <v>858</v>
      </c>
      <c r="D276" s="98">
        <v>40670</v>
      </c>
      <c r="E276" s="89" t="s">
        <v>174</v>
      </c>
      <c r="F276">
        <v>8</v>
      </c>
    </row>
    <row r="277" spans="1:6" s="85" customFormat="1" x14ac:dyDescent="0.35">
      <c r="A277" t="s">
        <v>31</v>
      </c>
      <c r="B277" s="95">
        <v>40667</v>
      </c>
      <c r="C277" s="2" t="s">
        <v>878</v>
      </c>
      <c r="D277" s="98">
        <v>40673</v>
      </c>
      <c r="E277" s="89" t="s">
        <v>174</v>
      </c>
      <c r="F277">
        <v>6</v>
      </c>
    </row>
    <row r="278" spans="1:6" s="85" customFormat="1" x14ac:dyDescent="0.35">
      <c r="A278" t="s">
        <v>31</v>
      </c>
      <c r="B278" s="95">
        <v>41011</v>
      </c>
      <c r="C278" s="2" t="s">
        <v>902</v>
      </c>
      <c r="D278" s="98">
        <v>41032</v>
      </c>
      <c r="E278" s="89" t="s">
        <v>174</v>
      </c>
      <c r="F278">
        <v>21</v>
      </c>
    </row>
    <row r="279" spans="1:6" s="85" customFormat="1" x14ac:dyDescent="0.35">
      <c r="A279" t="s">
        <v>31</v>
      </c>
      <c r="B279" s="95">
        <v>41011</v>
      </c>
      <c r="C279" s="2" t="s">
        <v>903</v>
      </c>
      <c r="D279" s="98">
        <v>41059</v>
      </c>
      <c r="E279" s="89" t="s">
        <v>174</v>
      </c>
      <c r="F279">
        <v>48</v>
      </c>
    </row>
    <row r="280" spans="1:6" s="85" customFormat="1" x14ac:dyDescent="0.35">
      <c r="A280" t="s">
        <v>31</v>
      </c>
      <c r="B280" s="95">
        <v>41011</v>
      </c>
      <c r="C280" s="2" t="s">
        <v>904</v>
      </c>
      <c r="D280" s="98">
        <v>41032</v>
      </c>
      <c r="E280" s="89" t="s">
        <v>174</v>
      </c>
      <c r="F280">
        <v>21</v>
      </c>
    </row>
    <row r="281" spans="1:6" s="85" customFormat="1" x14ac:dyDescent="0.35">
      <c r="A281" t="s">
        <v>31</v>
      </c>
      <c r="B281" s="95">
        <v>41011</v>
      </c>
      <c r="C281" s="2" t="s">
        <v>905</v>
      </c>
      <c r="D281" s="98">
        <v>41032</v>
      </c>
      <c r="E281" s="89" t="s">
        <v>174</v>
      </c>
      <c r="F281">
        <v>21</v>
      </c>
    </row>
    <row r="282" spans="1:6" s="85" customFormat="1" x14ac:dyDescent="0.35">
      <c r="A282" t="s">
        <v>31</v>
      </c>
      <c r="B282" s="95">
        <v>41011</v>
      </c>
      <c r="C282" s="2" t="s">
        <v>906</v>
      </c>
      <c r="D282" s="98">
        <v>41042</v>
      </c>
      <c r="E282" s="89" t="s">
        <v>174</v>
      </c>
      <c r="F282">
        <v>31</v>
      </c>
    </row>
    <row r="283" spans="1:6" s="85" customFormat="1" x14ac:dyDescent="0.35">
      <c r="A283" t="s">
        <v>31</v>
      </c>
      <c r="B283" s="95">
        <v>41011</v>
      </c>
      <c r="C283" s="2" t="s">
        <v>907</v>
      </c>
      <c r="D283" s="98">
        <v>41032</v>
      </c>
      <c r="E283" s="89" t="s">
        <v>174</v>
      </c>
      <c r="F283">
        <v>21</v>
      </c>
    </row>
    <row r="284" spans="1:6" s="85" customFormat="1" x14ac:dyDescent="0.35">
      <c r="A284" t="s">
        <v>31</v>
      </c>
      <c r="B284" s="95">
        <v>41011</v>
      </c>
      <c r="C284" s="2" t="s">
        <v>908</v>
      </c>
      <c r="D284" s="98">
        <v>41036</v>
      </c>
      <c r="E284" s="89" t="s">
        <v>174</v>
      </c>
      <c r="F284">
        <v>25</v>
      </c>
    </row>
    <row r="285" spans="1:6" s="85" customFormat="1" x14ac:dyDescent="0.35">
      <c r="A285" t="s">
        <v>31</v>
      </c>
      <c r="B285" s="95">
        <v>41014</v>
      </c>
      <c r="C285" s="2" t="s">
        <v>920</v>
      </c>
      <c r="D285" s="98">
        <v>41042</v>
      </c>
      <c r="E285" s="89" t="s">
        <v>174</v>
      </c>
      <c r="F285">
        <v>28</v>
      </c>
    </row>
    <row r="286" spans="1:6" s="85" customFormat="1" x14ac:dyDescent="0.35">
      <c r="A286" t="s">
        <v>31</v>
      </c>
      <c r="B286" s="95">
        <v>41014</v>
      </c>
      <c r="C286" s="2" t="s">
        <v>921</v>
      </c>
      <c r="D286" s="98">
        <v>41032</v>
      </c>
      <c r="E286" s="89" t="s">
        <v>174</v>
      </c>
      <c r="F286">
        <v>18</v>
      </c>
    </row>
    <row r="287" spans="1:6" s="85" customFormat="1" x14ac:dyDescent="0.35">
      <c r="A287" t="s">
        <v>31</v>
      </c>
      <c r="B287" s="95">
        <v>41014</v>
      </c>
      <c r="C287" s="2" t="s">
        <v>922</v>
      </c>
      <c r="D287" s="98">
        <v>41039</v>
      </c>
      <c r="E287" s="89" t="s">
        <v>174</v>
      </c>
      <c r="F287">
        <v>25</v>
      </c>
    </row>
    <row r="288" spans="1:6" s="85" customFormat="1" x14ac:dyDescent="0.35">
      <c r="A288" t="s">
        <v>31</v>
      </c>
      <c r="B288" s="95">
        <v>41014</v>
      </c>
      <c r="C288" s="2" t="s">
        <v>923</v>
      </c>
      <c r="D288" s="98">
        <v>41032</v>
      </c>
      <c r="E288" s="89" t="s">
        <v>174</v>
      </c>
      <c r="F288">
        <v>18</v>
      </c>
    </row>
    <row r="289" spans="1:6" s="85" customFormat="1" x14ac:dyDescent="0.35">
      <c r="A289" t="s">
        <v>31</v>
      </c>
      <c r="B289" s="95">
        <v>41014</v>
      </c>
      <c r="C289" s="2" t="s">
        <v>924</v>
      </c>
      <c r="D289" s="98">
        <v>41059</v>
      </c>
      <c r="E289" s="89" t="s">
        <v>174</v>
      </c>
      <c r="F289">
        <v>45</v>
      </c>
    </row>
    <row r="290" spans="1:6" s="85" customFormat="1" x14ac:dyDescent="0.35">
      <c r="A290" t="s">
        <v>31</v>
      </c>
      <c r="B290" s="95">
        <v>41014</v>
      </c>
      <c r="C290" s="2" t="s">
        <v>925</v>
      </c>
      <c r="D290" s="98">
        <v>41032</v>
      </c>
      <c r="E290" s="89" t="s">
        <v>174</v>
      </c>
      <c r="F290">
        <v>18</v>
      </c>
    </row>
    <row r="291" spans="1:6" s="85" customFormat="1" x14ac:dyDescent="0.35">
      <c r="A291" t="s">
        <v>31</v>
      </c>
      <c r="B291" s="95">
        <v>41017</v>
      </c>
      <c r="C291" s="2" t="s">
        <v>952</v>
      </c>
      <c r="D291" s="98">
        <v>41032</v>
      </c>
      <c r="E291" s="89" t="s">
        <v>174</v>
      </c>
      <c r="F291">
        <v>15</v>
      </c>
    </row>
    <row r="292" spans="1:6" s="85" customFormat="1" x14ac:dyDescent="0.35">
      <c r="A292" t="s">
        <v>31</v>
      </c>
      <c r="B292" s="95">
        <v>41017</v>
      </c>
      <c r="C292" s="2" t="s">
        <v>953</v>
      </c>
      <c r="D292" s="98">
        <v>41032</v>
      </c>
      <c r="E292" s="89" t="s">
        <v>174</v>
      </c>
      <c r="F292">
        <v>15</v>
      </c>
    </row>
    <row r="293" spans="1:6" s="85" customFormat="1" x14ac:dyDescent="0.35">
      <c r="A293" t="s">
        <v>31</v>
      </c>
      <c r="B293" s="95">
        <v>41017</v>
      </c>
      <c r="C293" s="2" t="s">
        <v>954</v>
      </c>
      <c r="D293" s="98">
        <v>41032</v>
      </c>
      <c r="E293" s="89" t="s">
        <v>174</v>
      </c>
      <c r="F293">
        <v>15</v>
      </c>
    </row>
    <row r="294" spans="1:6" s="85" customFormat="1" x14ac:dyDescent="0.35">
      <c r="A294" t="s">
        <v>31</v>
      </c>
      <c r="B294" s="95">
        <v>41017</v>
      </c>
      <c r="C294" s="2" t="s">
        <v>955</v>
      </c>
      <c r="D294" s="98">
        <v>41059</v>
      </c>
      <c r="E294" s="89" t="s">
        <v>174</v>
      </c>
      <c r="F294">
        <v>42</v>
      </c>
    </row>
    <row r="295" spans="1:6" s="85" customFormat="1" x14ac:dyDescent="0.35">
      <c r="A295" t="s">
        <v>31</v>
      </c>
      <c r="B295" s="95">
        <v>41017</v>
      </c>
      <c r="C295" s="2" t="s">
        <v>956</v>
      </c>
      <c r="D295" s="98">
        <v>41059</v>
      </c>
      <c r="E295" s="89" t="s">
        <v>174</v>
      </c>
      <c r="F295">
        <v>42</v>
      </c>
    </row>
    <row r="296" spans="1:6" s="85" customFormat="1" x14ac:dyDescent="0.35">
      <c r="A296" t="s">
        <v>31</v>
      </c>
      <c r="B296" s="96">
        <v>41020</v>
      </c>
      <c r="C296" s="2" t="s">
        <v>987</v>
      </c>
      <c r="D296" s="98">
        <v>41032</v>
      </c>
      <c r="E296" s="89" t="s">
        <v>174</v>
      </c>
      <c r="F296">
        <v>12</v>
      </c>
    </row>
    <row r="297" spans="1:6" s="85" customFormat="1" x14ac:dyDescent="0.35">
      <c r="A297" t="s">
        <v>31</v>
      </c>
      <c r="B297" s="96">
        <v>41020</v>
      </c>
      <c r="C297" s="2" t="s">
        <v>988</v>
      </c>
      <c r="D297" s="98">
        <v>41059</v>
      </c>
      <c r="E297" s="89" t="s">
        <v>174</v>
      </c>
      <c r="F297">
        <v>39</v>
      </c>
    </row>
    <row r="298" spans="1:6" s="85" customFormat="1" x14ac:dyDescent="0.35">
      <c r="A298" t="s">
        <v>31</v>
      </c>
      <c r="B298" s="96">
        <v>41020</v>
      </c>
      <c r="C298" s="2" t="s">
        <v>989</v>
      </c>
      <c r="D298" s="98">
        <v>41036</v>
      </c>
      <c r="E298" s="89" t="s">
        <v>174</v>
      </c>
      <c r="F298">
        <v>16</v>
      </c>
    </row>
    <row r="299" spans="1:6" s="85" customFormat="1" x14ac:dyDescent="0.35">
      <c r="A299" t="s">
        <v>31</v>
      </c>
      <c r="B299" s="96">
        <v>41020</v>
      </c>
      <c r="C299" s="2" t="s">
        <v>990</v>
      </c>
      <c r="D299" s="98">
        <v>41036</v>
      </c>
      <c r="E299" s="89" t="s">
        <v>174</v>
      </c>
      <c r="F299">
        <v>16</v>
      </c>
    </row>
    <row r="300" spans="1:6" s="85" customFormat="1" x14ac:dyDescent="0.35">
      <c r="A300" t="s">
        <v>31</v>
      </c>
      <c r="B300" s="96">
        <v>41020</v>
      </c>
      <c r="C300" s="2" t="s">
        <v>991</v>
      </c>
      <c r="D300" s="98">
        <v>41032</v>
      </c>
      <c r="E300" s="89" t="s">
        <v>174</v>
      </c>
      <c r="F300">
        <v>12</v>
      </c>
    </row>
    <row r="301" spans="1:6" s="85" customFormat="1" x14ac:dyDescent="0.35">
      <c r="A301" t="s">
        <v>31</v>
      </c>
      <c r="B301" s="96">
        <v>41032</v>
      </c>
      <c r="C301" s="2" t="s">
        <v>1002</v>
      </c>
      <c r="D301" s="98">
        <v>41059</v>
      </c>
      <c r="E301" s="89" t="s">
        <v>174</v>
      </c>
      <c r="F301">
        <v>27</v>
      </c>
    </row>
    <row r="302" spans="1:6" s="85" customFormat="1" x14ac:dyDescent="0.35">
      <c r="A302" t="s">
        <v>31</v>
      </c>
      <c r="B302" s="96">
        <v>41032</v>
      </c>
      <c r="C302" s="2" t="s">
        <v>1003</v>
      </c>
      <c r="D302" s="98">
        <v>41059</v>
      </c>
      <c r="E302" s="89" t="s">
        <v>174</v>
      </c>
      <c r="F302">
        <v>27</v>
      </c>
    </row>
    <row r="303" spans="1:6" s="85" customFormat="1" x14ac:dyDescent="0.35">
      <c r="A303" t="s">
        <v>31</v>
      </c>
      <c r="B303" s="96">
        <v>41032</v>
      </c>
      <c r="C303" s="2" t="s">
        <v>1004</v>
      </c>
      <c r="D303" s="98">
        <v>41059</v>
      </c>
      <c r="E303" s="89" t="s">
        <v>174</v>
      </c>
      <c r="F303">
        <v>27</v>
      </c>
    </row>
    <row r="304" spans="1:6" s="85" customFormat="1" x14ac:dyDescent="0.35">
      <c r="A304" t="s">
        <v>31</v>
      </c>
      <c r="B304" s="96">
        <v>41036</v>
      </c>
      <c r="C304" s="2" t="s">
        <v>1033</v>
      </c>
      <c r="D304" s="98">
        <v>41042</v>
      </c>
      <c r="E304" s="89" t="s">
        <v>174</v>
      </c>
      <c r="F304">
        <v>6</v>
      </c>
    </row>
    <row r="305" spans="1:6" s="85" customFormat="1" x14ac:dyDescent="0.35">
      <c r="A305" t="s">
        <v>31</v>
      </c>
      <c r="B305" s="96">
        <v>41036</v>
      </c>
      <c r="C305" s="2" t="s">
        <v>1034</v>
      </c>
      <c r="D305" s="98">
        <v>41059</v>
      </c>
      <c r="E305" s="89" t="s">
        <v>174</v>
      </c>
      <c r="F305">
        <v>23</v>
      </c>
    </row>
    <row r="306" spans="1:6" s="85" customFormat="1" x14ac:dyDescent="0.35">
      <c r="A306" t="s">
        <v>31</v>
      </c>
      <c r="B306" s="96">
        <v>41036</v>
      </c>
      <c r="C306" s="2" t="s">
        <v>1035</v>
      </c>
      <c r="D306" s="98">
        <v>41059</v>
      </c>
      <c r="E306" s="89" t="s">
        <v>174</v>
      </c>
      <c r="F306">
        <v>23</v>
      </c>
    </row>
    <row r="307" spans="1:6" s="85" customFormat="1" x14ac:dyDescent="0.35">
      <c r="A307" t="s">
        <v>31</v>
      </c>
      <c r="B307" s="96">
        <v>41036</v>
      </c>
      <c r="C307" s="2" t="s">
        <v>1036</v>
      </c>
      <c r="D307" s="98">
        <v>41059</v>
      </c>
      <c r="E307" s="89" t="s">
        <v>174</v>
      </c>
      <c r="F307">
        <v>23</v>
      </c>
    </row>
    <row r="308" spans="1:6" s="85" customFormat="1" x14ac:dyDescent="0.35">
      <c r="A308" t="s">
        <v>31</v>
      </c>
      <c r="B308" s="96">
        <v>41036</v>
      </c>
      <c r="C308" s="2" t="s">
        <v>1037</v>
      </c>
      <c r="D308" s="98">
        <v>41059</v>
      </c>
      <c r="E308" s="89" t="s">
        <v>174</v>
      </c>
      <c r="F308">
        <v>23</v>
      </c>
    </row>
    <row r="309" spans="1:6" s="85" customFormat="1" x14ac:dyDescent="0.35">
      <c r="A309" t="s">
        <v>31</v>
      </c>
      <c r="B309" s="96">
        <v>41036</v>
      </c>
      <c r="C309" s="2" t="s">
        <v>1038</v>
      </c>
      <c r="D309" s="98">
        <v>41059</v>
      </c>
      <c r="E309" s="89" t="s">
        <v>174</v>
      </c>
      <c r="F309">
        <v>23</v>
      </c>
    </row>
    <row r="310" spans="1:6" s="85" customFormat="1" x14ac:dyDescent="0.35">
      <c r="A310" t="s">
        <v>31</v>
      </c>
      <c r="B310" s="96">
        <v>41036</v>
      </c>
      <c r="C310" s="2" t="s">
        <v>1039</v>
      </c>
      <c r="D310" s="98">
        <v>41059</v>
      </c>
      <c r="E310" s="89" t="s">
        <v>174</v>
      </c>
      <c r="F310">
        <v>23</v>
      </c>
    </row>
    <row r="311" spans="1:6" s="85" customFormat="1" x14ac:dyDescent="0.35">
      <c r="A311" t="s">
        <v>31</v>
      </c>
      <c r="B311" s="96">
        <v>41036</v>
      </c>
      <c r="C311" s="2" t="s">
        <v>1040</v>
      </c>
      <c r="D311" s="98">
        <v>41059</v>
      </c>
      <c r="E311" s="89" t="s">
        <v>174</v>
      </c>
      <c r="F311">
        <v>23</v>
      </c>
    </row>
    <row r="312" spans="1:6" s="85" customFormat="1" x14ac:dyDescent="0.35">
      <c r="A312" t="s">
        <v>31</v>
      </c>
      <c r="B312" s="96">
        <v>41036</v>
      </c>
      <c r="C312" s="2" t="s">
        <v>1041</v>
      </c>
      <c r="D312" s="98">
        <v>41059</v>
      </c>
      <c r="E312" s="89" t="s">
        <v>174</v>
      </c>
      <c r="F312">
        <v>23</v>
      </c>
    </row>
    <row r="313" spans="1:6" s="85" customFormat="1" x14ac:dyDescent="0.35">
      <c r="A313" t="s">
        <v>31</v>
      </c>
      <c r="B313" s="96">
        <v>41039</v>
      </c>
      <c r="C313" s="2" t="s">
        <v>1082</v>
      </c>
      <c r="D313" s="98">
        <v>41059</v>
      </c>
      <c r="E313" s="89" t="s">
        <v>174</v>
      </c>
      <c r="F313">
        <v>20</v>
      </c>
    </row>
    <row r="314" spans="1:6" s="85" customFormat="1" x14ac:dyDescent="0.35">
      <c r="A314" t="s">
        <v>31</v>
      </c>
      <c r="B314" s="96">
        <v>41039</v>
      </c>
      <c r="C314" s="2" t="s">
        <v>1083</v>
      </c>
      <c r="D314" s="98">
        <v>41059</v>
      </c>
      <c r="E314" s="89" t="s">
        <v>174</v>
      </c>
      <c r="F314">
        <v>20</v>
      </c>
    </row>
    <row r="315" spans="1:6" s="85" customFormat="1" x14ac:dyDescent="0.35">
      <c r="A315" t="s">
        <v>31</v>
      </c>
      <c r="B315" s="96">
        <v>41039</v>
      </c>
      <c r="C315" s="2" t="s">
        <v>1084</v>
      </c>
      <c r="D315" s="98">
        <v>41059</v>
      </c>
      <c r="E315" s="89" t="s">
        <v>174</v>
      </c>
      <c r="F315">
        <v>20</v>
      </c>
    </row>
    <row r="316" spans="1:6" s="85" customFormat="1" x14ac:dyDescent="0.35">
      <c r="A316" t="s">
        <v>31</v>
      </c>
      <c r="B316" s="96">
        <v>41039</v>
      </c>
      <c r="C316" s="2" t="s">
        <v>1085</v>
      </c>
      <c r="D316" s="98">
        <v>41059</v>
      </c>
      <c r="E316" s="89" t="s">
        <v>174</v>
      </c>
      <c r="F316">
        <v>20</v>
      </c>
    </row>
    <row r="317" spans="1:6" s="85" customFormat="1" x14ac:dyDescent="0.35">
      <c r="A317" t="s">
        <v>31</v>
      </c>
      <c r="B317" s="96">
        <v>41042</v>
      </c>
      <c r="C317" s="2" t="s">
        <v>1111</v>
      </c>
      <c r="D317" s="98">
        <v>41059</v>
      </c>
      <c r="E317" s="89" t="s">
        <v>174</v>
      </c>
      <c r="F317">
        <v>17</v>
      </c>
    </row>
    <row r="318" spans="1:6" s="85" customFormat="1" x14ac:dyDescent="0.35">
      <c r="A318" t="s">
        <v>31</v>
      </c>
      <c r="B318" s="96">
        <v>41344</v>
      </c>
      <c r="C318" s="2" t="s">
        <v>1122</v>
      </c>
      <c r="D318" s="98">
        <v>41365</v>
      </c>
      <c r="E318" s="89" t="s">
        <v>174</v>
      </c>
      <c r="F318">
        <v>21</v>
      </c>
    </row>
    <row r="319" spans="1:6" s="85" customFormat="1" x14ac:dyDescent="0.35">
      <c r="A319" t="s">
        <v>31</v>
      </c>
      <c r="B319" s="96">
        <v>41344</v>
      </c>
      <c r="C319" s="2" t="s">
        <v>1123</v>
      </c>
      <c r="D319" s="98">
        <v>41393</v>
      </c>
      <c r="E319" s="89" t="s">
        <v>174</v>
      </c>
      <c r="F319">
        <v>49</v>
      </c>
    </row>
    <row r="320" spans="1:6" s="85" customFormat="1" x14ac:dyDescent="0.35">
      <c r="A320" t="s">
        <v>31</v>
      </c>
      <c r="B320" s="96">
        <v>41351</v>
      </c>
      <c r="C320" s="2" t="s">
        <v>1124</v>
      </c>
      <c r="D320" s="98">
        <v>41379</v>
      </c>
      <c r="E320" s="89" t="s">
        <v>174</v>
      </c>
      <c r="F320">
        <v>28</v>
      </c>
    </row>
    <row r="321" spans="1:6" s="85" customFormat="1" x14ac:dyDescent="0.35">
      <c r="A321" t="s">
        <v>31</v>
      </c>
      <c r="B321" s="96">
        <v>41365</v>
      </c>
      <c r="C321" s="2" t="s">
        <v>1147</v>
      </c>
      <c r="D321" s="98">
        <v>41393</v>
      </c>
      <c r="E321" s="89" t="s">
        <v>174</v>
      </c>
      <c r="F321">
        <v>28</v>
      </c>
    </row>
    <row r="322" spans="1:6" s="85" customFormat="1" x14ac:dyDescent="0.35">
      <c r="A322" t="s">
        <v>31</v>
      </c>
      <c r="B322" s="96">
        <v>41365</v>
      </c>
      <c r="C322" s="2" t="s">
        <v>1148</v>
      </c>
      <c r="D322" s="98">
        <v>41393</v>
      </c>
      <c r="E322" s="89" t="s">
        <v>174</v>
      </c>
      <c r="F322">
        <v>28</v>
      </c>
    </row>
    <row r="323" spans="1:6" s="85" customFormat="1" x14ac:dyDescent="0.35">
      <c r="A323" t="s">
        <v>31</v>
      </c>
      <c r="B323" s="96">
        <v>41365</v>
      </c>
      <c r="C323" s="2" t="s">
        <v>1149</v>
      </c>
      <c r="D323" s="98">
        <v>41393</v>
      </c>
      <c r="E323" s="89" t="s">
        <v>174</v>
      </c>
      <c r="F323">
        <v>28</v>
      </c>
    </row>
    <row r="324" spans="1:6" s="85" customFormat="1" x14ac:dyDescent="0.35">
      <c r="A324" t="s">
        <v>31</v>
      </c>
      <c r="B324" s="96">
        <v>41365</v>
      </c>
      <c r="C324" s="2" t="s">
        <v>1150</v>
      </c>
      <c r="D324" s="98">
        <v>41379</v>
      </c>
      <c r="E324" s="89" t="s">
        <v>174</v>
      </c>
      <c r="F324">
        <v>14</v>
      </c>
    </row>
    <row r="325" spans="1:6" s="85" customFormat="1" x14ac:dyDescent="0.35">
      <c r="A325" t="s">
        <v>31</v>
      </c>
      <c r="B325" s="96">
        <v>41365</v>
      </c>
      <c r="C325" s="2" t="s">
        <v>1151</v>
      </c>
      <c r="D325" s="98">
        <v>41375</v>
      </c>
      <c r="E325" s="89" t="s">
        <v>174</v>
      </c>
      <c r="F325">
        <v>10</v>
      </c>
    </row>
    <row r="326" spans="1:6" s="85" customFormat="1" x14ac:dyDescent="0.35">
      <c r="A326" t="s">
        <v>31</v>
      </c>
      <c r="B326" s="96">
        <v>41365</v>
      </c>
      <c r="C326" s="2" t="s">
        <v>1152</v>
      </c>
      <c r="D326" s="98">
        <v>41393</v>
      </c>
      <c r="E326" s="89" t="s">
        <v>174</v>
      </c>
      <c r="F326">
        <v>28</v>
      </c>
    </row>
    <row r="327" spans="1:6" s="85" customFormat="1" x14ac:dyDescent="0.35">
      <c r="A327" t="s">
        <v>31</v>
      </c>
      <c r="B327" s="96">
        <v>41365</v>
      </c>
      <c r="C327" s="2" t="s">
        <v>1153</v>
      </c>
      <c r="D327" s="98">
        <v>41393</v>
      </c>
      <c r="E327" s="89" t="s">
        <v>174</v>
      </c>
      <c r="F327">
        <v>28</v>
      </c>
    </row>
    <row r="328" spans="1:6" s="85" customFormat="1" x14ac:dyDescent="0.35">
      <c r="A328" t="s">
        <v>31</v>
      </c>
      <c r="B328" s="96">
        <v>41365</v>
      </c>
      <c r="C328" s="2" t="s">
        <v>1154</v>
      </c>
      <c r="D328" s="98">
        <v>41414</v>
      </c>
      <c r="E328" s="89" t="s">
        <v>174</v>
      </c>
      <c r="F328">
        <v>49</v>
      </c>
    </row>
    <row r="329" spans="1:6" s="85" customFormat="1" x14ac:dyDescent="0.35">
      <c r="A329" t="s">
        <v>31</v>
      </c>
      <c r="B329" s="96">
        <v>41365</v>
      </c>
      <c r="C329" s="2" t="s">
        <v>1155</v>
      </c>
      <c r="D329" s="98">
        <v>41410</v>
      </c>
      <c r="E329" s="89" t="s">
        <v>174</v>
      </c>
      <c r="F329">
        <v>45</v>
      </c>
    </row>
    <row r="330" spans="1:6" s="85" customFormat="1" x14ac:dyDescent="0.35">
      <c r="A330" t="s">
        <v>31</v>
      </c>
      <c r="B330" s="96">
        <v>41365</v>
      </c>
      <c r="C330" s="2" t="s">
        <v>1156</v>
      </c>
      <c r="D330" s="98">
        <v>41414</v>
      </c>
      <c r="E330" s="89" t="s">
        <v>174</v>
      </c>
      <c r="F330">
        <v>49</v>
      </c>
    </row>
    <row r="331" spans="1:6" s="85" customFormat="1" x14ac:dyDescent="0.35">
      <c r="A331" t="s">
        <v>31</v>
      </c>
      <c r="B331" s="96">
        <v>41365</v>
      </c>
      <c r="C331" s="2" t="s">
        <v>1157</v>
      </c>
      <c r="D331" s="98">
        <v>41410</v>
      </c>
      <c r="E331" s="89" t="s">
        <v>174</v>
      </c>
      <c r="F331">
        <v>45</v>
      </c>
    </row>
    <row r="332" spans="1:6" s="85" customFormat="1" x14ac:dyDescent="0.35">
      <c r="A332" t="s">
        <v>31</v>
      </c>
      <c r="B332" s="96">
        <v>41365</v>
      </c>
      <c r="C332" s="2" t="s">
        <v>1158</v>
      </c>
      <c r="D332" s="98">
        <v>41393</v>
      </c>
      <c r="E332" s="89" t="s">
        <v>174</v>
      </c>
      <c r="F332">
        <v>28</v>
      </c>
    </row>
    <row r="333" spans="1:6" s="85" customFormat="1" x14ac:dyDescent="0.35">
      <c r="A333" t="s">
        <v>31</v>
      </c>
      <c r="B333" s="93">
        <v>41375</v>
      </c>
      <c r="C333" s="2" t="s">
        <v>1200</v>
      </c>
      <c r="D333" s="98">
        <v>41410</v>
      </c>
      <c r="E333" s="89" t="s">
        <v>174</v>
      </c>
      <c r="F333">
        <v>35</v>
      </c>
    </row>
    <row r="334" spans="1:6" s="85" customFormat="1" x14ac:dyDescent="0.35">
      <c r="A334" t="s">
        <v>31</v>
      </c>
      <c r="B334" s="93">
        <v>41375</v>
      </c>
      <c r="C334" s="2" t="s">
        <v>1201</v>
      </c>
      <c r="D334" s="98">
        <v>41410</v>
      </c>
      <c r="E334" s="89" t="s">
        <v>174</v>
      </c>
      <c r="F334">
        <v>35</v>
      </c>
    </row>
    <row r="335" spans="1:6" s="85" customFormat="1" x14ac:dyDescent="0.35">
      <c r="A335" t="s">
        <v>31</v>
      </c>
      <c r="B335" s="93">
        <v>41375</v>
      </c>
      <c r="C335" s="2" t="s">
        <v>1202</v>
      </c>
      <c r="D335" s="98">
        <v>41410</v>
      </c>
      <c r="E335" s="89" t="s">
        <v>174</v>
      </c>
      <c r="F335">
        <v>35</v>
      </c>
    </row>
    <row r="336" spans="1:6" s="85" customFormat="1" x14ac:dyDescent="0.35">
      <c r="A336" t="s">
        <v>31</v>
      </c>
      <c r="B336" s="93">
        <v>41375</v>
      </c>
      <c r="C336" s="2" t="s">
        <v>1203</v>
      </c>
      <c r="D336" s="98">
        <v>41410</v>
      </c>
      <c r="E336" s="89" t="s">
        <v>174</v>
      </c>
      <c r="F336">
        <v>35</v>
      </c>
    </row>
    <row r="337" spans="1:6" s="85" customFormat="1" x14ac:dyDescent="0.35">
      <c r="A337" t="s">
        <v>31</v>
      </c>
      <c r="B337" s="93">
        <v>41375</v>
      </c>
      <c r="C337" s="2" t="s">
        <v>1204</v>
      </c>
      <c r="D337" s="98">
        <v>41386</v>
      </c>
      <c r="E337" s="89" t="s">
        <v>174</v>
      </c>
      <c r="F337">
        <v>11</v>
      </c>
    </row>
    <row r="338" spans="1:6" s="85" customFormat="1" x14ac:dyDescent="0.35">
      <c r="A338" t="s">
        <v>31</v>
      </c>
      <c r="B338" s="93">
        <v>41375</v>
      </c>
      <c r="C338" s="2" t="s">
        <v>1205</v>
      </c>
      <c r="D338" s="98">
        <v>41379</v>
      </c>
      <c r="E338" s="89" t="s">
        <v>174</v>
      </c>
      <c r="F338">
        <v>4</v>
      </c>
    </row>
    <row r="339" spans="1:6" s="85" customFormat="1" x14ac:dyDescent="0.35">
      <c r="A339" t="s">
        <v>31</v>
      </c>
      <c r="B339" s="93">
        <v>41379</v>
      </c>
      <c r="C339" s="7" t="s">
        <v>1214</v>
      </c>
      <c r="D339" s="98">
        <v>41414</v>
      </c>
      <c r="E339" s="89" t="s">
        <v>174</v>
      </c>
      <c r="F339">
        <v>35</v>
      </c>
    </row>
    <row r="340" spans="1:6" s="85" customFormat="1" x14ac:dyDescent="0.35">
      <c r="A340" t="s">
        <v>31</v>
      </c>
      <c r="B340" s="93">
        <v>41379</v>
      </c>
      <c r="C340" s="7" t="s">
        <v>1215</v>
      </c>
      <c r="D340" s="98">
        <v>41393</v>
      </c>
      <c r="E340" s="89" t="s">
        <v>174</v>
      </c>
      <c r="F340">
        <v>14</v>
      </c>
    </row>
    <row r="341" spans="1:6" s="85" customFormat="1" x14ac:dyDescent="0.35">
      <c r="A341" t="s">
        <v>31</v>
      </c>
      <c r="B341" s="93">
        <v>41379</v>
      </c>
      <c r="C341" s="7" t="s">
        <v>1216</v>
      </c>
      <c r="D341" s="98">
        <v>41410</v>
      </c>
      <c r="E341" s="89" t="s">
        <v>174</v>
      </c>
      <c r="F341">
        <v>31</v>
      </c>
    </row>
    <row r="342" spans="1:6" s="85" customFormat="1" x14ac:dyDescent="0.35">
      <c r="A342" t="s">
        <v>31</v>
      </c>
      <c r="B342" s="93">
        <v>41379</v>
      </c>
      <c r="C342" s="7" t="s">
        <v>1217</v>
      </c>
      <c r="D342" s="98">
        <v>41410</v>
      </c>
      <c r="E342" s="89" t="s">
        <v>174</v>
      </c>
      <c r="F342">
        <v>31</v>
      </c>
    </row>
    <row r="343" spans="1:6" s="85" customFormat="1" x14ac:dyDescent="0.35">
      <c r="A343" t="s">
        <v>31</v>
      </c>
      <c r="B343" s="93">
        <v>41379</v>
      </c>
      <c r="C343" s="7" t="s">
        <v>1218</v>
      </c>
      <c r="D343" s="98">
        <v>41410</v>
      </c>
      <c r="E343" s="89" t="s">
        <v>174</v>
      </c>
      <c r="F343">
        <v>31</v>
      </c>
    </row>
    <row r="344" spans="1:6" s="85" customFormat="1" x14ac:dyDescent="0.35">
      <c r="A344" t="s">
        <v>31</v>
      </c>
      <c r="B344" s="93">
        <v>41379</v>
      </c>
      <c r="C344" s="7" t="s">
        <v>1219</v>
      </c>
      <c r="D344" s="98">
        <v>41410</v>
      </c>
      <c r="E344" s="89" t="s">
        <v>174</v>
      </c>
      <c r="F344">
        <v>31</v>
      </c>
    </row>
    <row r="345" spans="1:6" s="85" customFormat="1" x14ac:dyDescent="0.35">
      <c r="A345" t="s">
        <v>31</v>
      </c>
      <c r="B345" s="93">
        <v>41379</v>
      </c>
      <c r="C345" s="7" t="s">
        <v>1220</v>
      </c>
      <c r="D345" s="98">
        <v>41410</v>
      </c>
      <c r="E345" s="89" t="s">
        <v>174</v>
      </c>
      <c r="F345">
        <v>31</v>
      </c>
    </row>
    <row r="346" spans="1:6" s="85" customFormat="1" x14ac:dyDescent="0.35">
      <c r="A346" t="s">
        <v>31</v>
      </c>
      <c r="B346" s="93">
        <v>41379</v>
      </c>
      <c r="C346" s="7" t="s">
        <v>1221</v>
      </c>
      <c r="D346" s="98">
        <v>41410</v>
      </c>
      <c r="E346" s="89" t="s">
        <v>174</v>
      </c>
      <c r="F346">
        <v>31</v>
      </c>
    </row>
    <row r="347" spans="1:6" s="85" customFormat="1" x14ac:dyDescent="0.35">
      <c r="A347" t="s">
        <v>31</v>
      </c>
      <c r="B347" s="93">
        <v>41386</v>
      </c>
      <c r="C347" s="7" t="s">
        <v>1305</v>
      </c>
      <c r="D347" s="98">
        <v>41410</v>
      </c>
      <c r="E347" s="89" t="s">
        <v>174</v>
      </c>
      <c r="F347">
        <v>24</v>
      </c>
    </row>
    <row r="348" spans="1:6" s="85" customFormat="1" x14ac:dyDescent="0.35">
      <c r="A348" t="s">
        <v>31</v>
      </c>
      <c r="B348" s="93">
        <v>41386</v>
      </c>
      <c r="C348" s="7" t="s">
        <v>1306</v>
      </c>
      <c r="D348" s="98">
        <v>41410</v>
      </c>
      <c r="E348" s="89" t="s">
        <v>174</v>
      </c>
      <c r="F348">
        <v>24</v>
      </c>
    </row>
    <row r="349" spans="1:6" s="85" customFormat="1" x14ac:dyDescent="0.35">
      <c r="A349" t="s">
        <v>31</v>
      </c>
      <c r="B349" s="93">
        <v>41386</v>
      </c>
      <c r="C349" s="7" t="s">
        <v>1307</v>
      </c>
      <c r="D349" s="98">
        <v>41410</v>
      </c>
      <c r="E349" s="89" t="s">
        <v>174</v>
      </c>
      <c r="F349">
        <v>24</v>
      </c>
    </row>
    <row r="350" spans="1:6" s="85" customFormat="1" x14ac:dyDescent="0.35">
      <c r="A350" t="s">
        <v>31</v>
      </c>
      <c r="B350" s="93">
        <v>41386</v>
      </c>
      <c r="C350" s="7" t="s">
        <v>1308</v>
      </c>
      <c r="D350" s="98">
        <v>41410</v>
      </c>
      <c r="E350" s="89" t="s">
        <v>174</v>
      </c>
      <c r="F350">
        <v>24</v>
      </c>
    </row>
    <row r="351" spans="1:6" s="85" customFormat="1" x14ac:dyDescent="0.35">
      <c r="A351" t="s">
        <v>31</v>
      </c>
      <c r="B351" s="93">
        <v>41386</v>
      </c>
      <c r="C351" s="7" t="s">
        <v>1309</v>
      </c>
      <c r="D351" s="98">
        <v>41410</v>
      </c>
      <c r="E351" s="89" t="s">
        <v>174</v>
      </c>
      <c r="F351">
        <v>24</v>
      </c>
    </row>
    <row r="352" spans="1:6" s="85" customFormat="1" x14ac:dyDescent="0.35">
      <c r="A352" t="s">
        <v>31</v>
      </c>
      <c r="B352" s="93">
        <v>41386</v>
      </c>
      <c r="C352" s="7" t="s">
        <v>1310</v>
      </c>
      <c r="D352" s="98">
        <v>41410</v>
      </c>
      <c r="E352" s="89" t="s">
        <v>174</v>
      </c>
      <c r="F352">
        <v>24</v>
      </c>
    </row>
    <row r="353" spans="1:6" s="85" customFormat="1" x14ac:dyDescent="0.35">
      <c r="A353" t="s">
        <v>31</v>
      </c>
      <c r="B353" s="93">
        <v>41386</v>
      </c>
      <c r="C353" s="7" t="s">
        <v>1311</v>
      </c>
      <c r="D353" s="98">
        <v>41410</v>
      </c>
      <c r="E353" s="89" t="s">
        <v>174</v>
      </c>
      <c r="F353">
        <v>24</v>
      </c>
    </row>
    <row r="354" spans="1:6" s="85" customFormat="1" x14ac:dyDescent="0.35">
      <c r="A354" t="s">
        <v>31</v>
      </c>
      <c r="B354" s="93">
        <v>41386</v>
      </c>
      <c r="C354" s="7" t="s">
        <v>1312</v>
      </c>
      <c r="D354" s="98">
        <v>41410</v>
      </c>
      <c r="E354" s="89" t="s">
        <v>174</v>
      </c>
      <c r="F354">
        <v>24</v>
      </c>
    </row>
    <row r="355" spans="1:6" s="85" customFormat="1" x14ac:dyDescent="0.35">
      <c r="A355" t="s">
        <v>31</v>
      </c>
      <c r="B355" s="93">
        <v>41386</v>
      </c>
      <c r="C355" s="7" t="s">
        <v>1313</v>
      </c>
      <c r="D355" s="98">
        <v>41410</v>
      </c>
      <c r="E355" s="89" t="s">
        <v>174</v>
      </c>
      <c r="F355">
        <v>24</v>
      </c>
    </row>
    <row r="356" spans="1:6" s="85" customFormat="1" x14ac:dyDescent="0.35">
      <c r="A356" t="s">
        <v>31</v>
      </c>
      <c r="B356" s="93">
        <v>41386</v>
      </c>
      <c r="C356" s="7" t="s">
        <v>1314</v>
      </c>
      <c r="D356" s="98">
        <v>41410</v>
      </c>
      <c r="E356" s="89" t="s">
        <v>174</v>
      </c>
      <c r="F356">
        <v>24</v>
      </c>
    </row>
    <row r="357" spans="1:6" s="85" customFormat="1" x14ac:dyDescent="0.35">
      <c r="A357" t="s">
        <v>31</v>
      </c>
      <c r="B357" s="93">
        <v>41386</v>
      </c>
      <c r="C357" s="7" t="s">
        <v>1315</v>
      </c>
      <c r="D357" s="98">
        <v>41414</v>
      </c>
      <c r="E357" s="89" t="s">
        <v>174</v>
      </c>
      <c r="F357">
        <v>28</v>
      </c>
    </row>
    <row r="358" spans="1:6" s="85" customFormat="1" x14ac:dyDescent="0.35">
      <c r="A358" t="s">
        <v>31</v>
      </c>
      <c r="B358" s="93">
        <v>41386</v>
      </c>
      <c r="C358" s="7" t="s">
        <v>1316</v>
      </c>
      <c r="D358" s="98">
        <v>41410</v>
      </c>
      <c r="E358" s="89" t="s">
        <v>174</v>
      </c>
      <c r="F358">
        <v>24</v>
      </c>
    </row>
    <row r="359" spans="1:6" s="85" customFormat="1" x14ac:dyDescent="0.35">
      <c r="A359" t="s">
        <v>31</v>
      </c>
      <c r="B359" s="93">
        <v>41386</v>
      </c>
      <c r="C359" s="7" t="s">
        <v>1317</v>
      </c>
      <c r="D359" s="98">
        <v>41410</v>
      </c>
      <c r="E359" s="89" t="s">
        <v>174</v>
      </c>
      <c r="F359">
        <v>24</v>
      </c>
    </row>
    <row r="360" spans="1:6" s="85" customFormat="1" x14ac:dyDescent="0.35">
      <c r="A360" t="s">
        <v>31</v>
      </c>
      <c r="B360" s="93">
        <v>41386</v>
      </c>
      <c r="C360" s="7" t="s">
        <v>1318</v>
      </c>
      <c r="D360" s="98">
        <v>41410</v>
      </c>
      <c r="E360" s="89" t="s">
        <v>174</v>
      </c>
      <c r="F360">
        <v>24</v>
      </c>
    </row>
    <row r="361" spans="1:6" s="85" customFormat="1" x14ac:dyDescent="0.35">
      <c r="A361" t="s">
        <v>31</v>
      </c>
      <c r="B361" s="93">
        <v>41393</v>
      </c>
      <c r="C361" s="7" t="s">
        <v>1443</v>
      </c>
      <c r="D361" s="98">
        <v>41410</v>
      </c>
      <c r="E361" s="89" t="s">
        <v>174</v>
      </c>
      <c r="F361">
        <v>17</v>
      </c>
    </row>
    <row r="362" spans="1:6" s="85" customFormat="1" x14ac:dyDescent="0.35">
      <c r="A362" t="s">
        <v>31</v>
      </c>
      <c r="B362" s="93">
        <v>41393</v>
      </c>
      <c r="C362" s="7" t="s">
        <v>1444</v>
      </c>
      <c r="D362" s="98">
        <v>41410</v>
      </c>
      <c r="E362" s="89" t="s">
        <v>174</v>
      </c>
      <c r="F362">
        <v>17</v>
      </c>
    </row>
    <row r="363" spans="1:6" s="85" customFormat="1" x14ac:dyDescent="0.35">
      <c r="A363" t="s">
        <v>32</v>
      </c>
      <c r="B363" s="96">
        <v>41018</v>
      </c>
      <c r="C363" s="2" t="s">
        <v>976</v>
      </c>
      <c r="D363" s="98">
        <v>41038</v>
      </c>
      <c r="E363" s="89" t="s">
        <v>174</v>
      </c>
      <c r="F363">
        <v>20</v>
      </c>
    </row>
    <row r="364" spans="1:6" s="85" customFormat="1" x14ac:dyDescent="0.35">
      <c r="A364" t="s">
        <v>32</v>
      </c>
      <c r="B364" s="96">
        <v>41031</v>
      </c>
      <c r="C364" s="2" t="s">
        <v>1001</v>
      </c>
      <c r="D364" s="98">
        <v>41054</v>
      </c>
      <c r="E364" s="89" t="s">
        <v>174</v>
      </c>
      <c r="F364">
        <v>23</v>
      </c>
    </row>
    <row r="365" spans="1:6" s="85" customFormat="1" x14ac:dyDescent="0.35">
      <c r="A365" t="s">
        <v>32</v>
      </c>
      <c r="B365" s="96">
        <v>41038</v>
      </c>
      <c r="C365" s="2" t="s">
        <v>1078</v>
      </c>
      <c r="D365" s="98">
        <v>41054</v>
      </c>
      <c r="E365" s="89" t="s">
        <v>174</v>
      </c>
      <c r="F365">
        <v>16</v>
      </c>
    </row>
    <row r="366" spans="1:6" s="85" customFormat="1" x14ac:dyDescent="0.35">
      <c r="A366" t="s">
        <v>32</v>
      </c>
      <c r="B366" s="96">
        <v>41365</v>
      </c>
      <c r="C366" s="2" t="s">
        <v>1159</v>
      </c>
      <c r="D366" s="98">
        <v>41422</v>
      </c>
      <c r="E366" s="89" t="s">
        <v>174</v>
      </c>
      <c r="F366">
        <v>57</v>
      </c>
    </row>
    <row r="367" spans="1:6" s="85" customFormat="1" x14ac:dyDescent="0.35">
      <c r="A367" t="s">
        <v>32</v>
      </c>
      <c r="B367" s="93">
        <v>41375</v>
      </c>
      <c r="C367" s="2" t="s">
        <v>1206</v>
      </c>
      <c r="D367" s="98">
        <v>41422</v>
      </c>
      <c r="E367" s="89" t="s">
        <v>174</v>
      </c>
      <c r="F367">
        <v>47</v>
      </c>
    </row>
    <row r="368" spans="1:6" s="85" customFormat="1" x14ac:dyDescent="0.35">
      <c r="A368" t="s">
        <v>1488</v>
      </c>
      <c r="B368" s="93">
        <v>41396</v>
      </c>
      <c r="C368" s="7" t="s">
        <v>1489</v>
      </c>
      <c r="D368" s="98">
        <v>41428</v>
      </c>
      <c r="E368" s="89" t="s">
        <v>174</v>
      </c>
      <c r="F368">
        <v>32</v>
      </c>
    </row>
    <row r="369" spans="1:6" s="85" customFormat="1" x14ac:dyDescent="0.35">
      <c r="A369" t="s">
        <v>26</v>
      </c>
      <c r="B369" s="93">
        <v>39909</v>
      </c>
      <c r="C369" s="7" t="s">
        <v>199</v>
      </c>
      <c r="D369" s="98">
        <v>39938</v>
      </c>
      <c r="E369" s="89" t="s">
        <v>174</v>
      </c>
      <c r="F369">
        <v>29</v>
      </c>
    </row>
    <row r="370" spans="1:6" s="85" customFormat="1" x14ac:dyDescent="0.35">
      <c r="A370" t="s">
        <v>26</v>
      </c>
      <c r="B370" s="93">
        <v>39909</v>
      </c>
      <c r="C370" s="7" t="s">
        <v>200</v>
      </c>
      <c r="D370" s="98">
        <v>39938</v>
      </c>
      <c r="E370" s="89" t="s">
        <v>174</v>
      </c>
      <c r="F370">
        <v>29</v>
      </c>
    </row>
    <row r="371" spans="1:6" s="85" customFormat="1" x14ac:dyDescent="0.35">
      <c r="A371" t="s">
        <v>26</v>
      </c>
      <c r="B371" s="93">
        <v>39909</v>
      </c>
      <c r="C371" s="7" t="s">
        <v>201</v>
      </c>
      <c r="D371" s="98">
        <v>39938</v>
      </c>
      <c r="E371" s="89" t="s">
        <v>174</v>
      </c>
      <c r="F371">
        <v>29</v>
      </c>
    </row>
    <row r="372" spans="1:6" s="85" customFormat="1" x14ac:dyDescent="0.35">
      <c r="A372" t="s">
        <v>26</v>
      </c>
      <c r="B372" s="93">
        <v>39916</v>
      </c>
      <c r="C372" s="7" t="s">
        <v>242</v>
      </c>
      <c r="D372" s="98">
        <v>39944</v>
      </c>
      <c r="E372" s="89" t="s">
        <v>174</v>
      </c>
      <c r="F372">
        <v>28</v>
      </c>
    </row>
    <row r="373" spans="1:6" s="85" customFormat="1" x14ac:dyDescent="0.35">
      <c r="A373" t="s">
        <v>26</v>
      </c>
      <c r="B373" s="93">
        <v>39923</v>
      </c>
      <c r="C373" s="7" t="s">
        <v>295</v>
      </c>
      <c r="D373" s="98">
        <v>39938</v>
      </c>
      <c r="E373" s="89" t="s">
        <v>174</v>
      </c>
      <c r="F373">
        <v>15</v>
      </c>
    </row>
    <row r="374" spans="1:6" s="85" customFormat="1" x14ac:dyDescent="0.35">
      <c r="A374" t="s">
        <v>26</v>
      </c>
      <c r="B374" s="93">
        <v>39923</v>
      </c>
      <c r="C374" s="7" t="s">
        <v>296</v>
      </c>
      <c r="D374" s="98">
        <v>39944</v>
      </c>
      <c r="E374" s="89" t="s">
        <v>174</v>
      </c>
      <c r="F374">
        <v>21</v>
      </c>
    </row>
    <row r="375" spans="1:6" s="85" customFormat="1" x14ac:dyDescent="0.35">
      <c r="A375" t="s">
        <v>26</v>
      </c>
      <c r="B375" s="93">
        <v>40266</v>
      </c>
      <c r="C375" s="7" t="s">
        <v>386</v>
      </c>
      <c r="D375" s="98">
        <v>40275</v>
      </c>
      <c r="E375" s="89" t="s">
        <v>174</v>
      </c>
      <c r="F375">
        <v>9</v>
      </c>
    </row>
    <row r="376" spans="1:6" s="85" customFormat="1" x14ac:dyDescent="0.35">
      <c r="A376" t="s">
        <v>26</v>
      </c>
      <c r="B376" s="93">
        <v>40269</v>
      </c>
      <c r="C376" s="7" t="s">
        <v>398</v>
      </c>
      <c r="D376" s="98">
        <v>40292</v>
      </c>
      <c r="E376" s="89" t="s">
        <v>174</v>
      </c>
      <c r="F376">
        <v>23</v>
      </c>
    </row>
    <row r="377" spans="1:6" s="85" customFormat="1" x14ac:dyDescent="0.35">
      <c r="A377" t="s">
        <v>26</v>
      </c>
      <c r="B377" s="93">
        <v>40275</v>
      </c>
      <c r="C377" s="7" t="s">
        <v>420</v>
      </c>
      <c r="D377" s="98">
        <v>40292</v>
      </c>
      <c r="E377" s="89" t="s">
        <v>174</v>
      </c>
      <c r="F377">
        <v>17</v>
      </c>
    </row>
    <row r="378" spans="1:6" s="85" customFormat="1" x14ac:dyDescent="0.35">
      <c r="A378" t="s">
        <v>26</v>
      </c>
      <c r="B378" s="93">
        <v>40278</v>
      </c>
      <c r="C378" s="7" t="s">
        <v>438</v>
      </c>
      <c r="D378" s="98">
        <v>40292</v>
      </c>
      <c r="E378" s="89" t="s">
        <v>174</v>
      </c>
      <c r="F378">
        <v>14</v>
      </c>
    </row>
    <row r="379" spans="1:6" s="85" customFormat="1" x14ac:dyDescent="0.35">
      <c r="A379" t="s">
        <v>26</v>
      </c>
      <c r="B379" s="93">
        <v>40281</v>
      </c>
      <c r="C379" s="7" t="s">
        <v>457</v>
      </c>
      <c r="D379" s="98">
        <v>40309</v>
      </c>
      <c r="E379" s="89" t="s">
        <v>174</v>
      </c>
      <c r="F379">
        <v>28</v>
      </c>
    </row>
    <row r="380" spans="1:6" s="85" customFormat="1" x14ac:dyDescent="0.35">
      <c r="A380" t="s">
        <v>26</v>
      </c>
      <c r="B380" s="93">
        <v>40284</v>
      </c>
      <c r="C380" s="7" t="s">
        <v>484</v>
      </c>
      <c r="D380" s="98">
        <v>40292</v>
      </c>
      <c r="E380" s="89" t="s">
        <v>174</v>
      </c>
      <c r="F380">
        <v>8</v>
      </c>
    </row>
    <row r="381" spans="1:6" s="85" customFormat="1" x14ac:dyDescent="0.35">
      <c r="A381" t="s">
        <v>26</v>
      </c>
      <c r="B381" s="93">
        <v>40284</v>
      </c>
      <c r="C381" s="7" t="s">
        <v>485</v>
      </c>
      <c r="D381" s="98">
        <v>40292</v>
      </c>
      <c r="E381" s="89" t="s">
        <v>174</v>
      </c>
      <c r="F381">
        <v>8</v>
      </c>
    </row>
    <row r="382" spans="1:6" s="85" customFormat="1" x14ac:dyDescent="0.35">
      <c r="A382" t="s">
        <v>26</v>
      </c>
      <c r="B382" s="93">
        <v>40284</v>
      </c>
      <c r="C382" s="7" t="s">
        <v>483</v>
      </c>
      <c r="D382" s="98">
        <v>40305</v>
      </c>
      <c r="E382" s="89" t="s">
        <v>174</v>
      </c>
      <c r="F382">
        <v>21</v>
      </c>
    </row>
    <row r="383" spans="1:6" s="85" customFormat="1" x14ac:dyDescent="0.35">
      <c r="A383" t="s">
        <v>26</v>
      </c>
      <c r="B383" s="93">
        <v>40287</v>
      </c>
      <c r="C383" s="7" t="s">
        <v>532</v>
      </c>
      <c r="D383" s="98">
        <v>40305</v>
      </c>
      <c r="E383" s="89" t="s">
        <v>174</v>
      </c>
      <c r="F383">
        <v>18</v>
      </c>
    </row>
    <row r="384" spans="1:6" s="85" customFormat="1" x14ac:dyDescent="0.35">
      <c r="A384" t="s">
        <v>26</v>
      </c>
      <c r="B384" s="93">
        <v>40624</v>
      </c>
      <c r="C384" s="7" t="s">
        <v>606</v>
      </c>
      <c r="D384" s="98">
        <v>40640</v>
      </c>
      <c r="E384" s="89" t="s">
        <v>174</v>
      </c>
      <c r="F384">
        <v>16</v>
      </c>
    </row>
    <row r="385" spans="1:6" s="85" customFormat="1" x14ac:dyDescent="0.35">
      <c r="A385" t="s">
        <v>26</v>
      </c>
      <c r="B385" s="94">
        <v>40652</v>
      </c>
      <c r="C385" s="2" t="s">
        <v>776</v>
      </c>
      <c r="D385" s="98">
        <v>40664</v>
      </c>
      <c r="E385" s="89" t="s">
        <v>174</v>
      </c>
      <c r="F385">
        <v>12</v>
      </c>
    </row>
    <row r="386" spans="1:6" s="85" customFormat="1" x14ac:dyDescent="0.35">
      <c r="A386" t="s">
        <v>26</v>
      </c>
      <c r="B386" s="94">
        <v>40652</v>
      </c>
      <c r="C386" s="2" t="s">
        <v>777</v>
      </c>
      <c r="D386" s="98">
        <v>40670</v>
      </c>
      <c r="E386" s="89" t="s">
        <v>174</v>
      </c>
      <c r="F386">
        <v>18</v>
      </c>
    </row>
    <row r="387" spans="1:6" s="85" customFormat="1" x14ac:dyDescent="0.35">
      <c r="A387" t="s">
        <v>26</v>
      </c>
      <c r="B387" s="95">
        <v>40656</v>
      </c>
      <c r="C387" s="2" t="s">
        <v>813</v>
      </c>
      <c r="D387" s="98">
        <v>40670</v>
      </c>
      <c r="E387" s="89" t="s">
        <v>174</v>
      </c>
      <c r="F387">
        <v>14</v>
      </c>
    </row>
    <row r="388" spans="1:6" s="85" customFormat="1" x14ac:dyDescent="0.35">
      <c r="A388" t="s">
        <v>26</v>
      </c>
      <c r="B388" s="95">
        <v>40661</v>
      </c>
      <c r="C388" s="2" t="s">
        <v>854</v>
      </c>
      <c r="D388" s="98">
        <v>40670</v>
      </c>
      <c r="E388" s="89" t="s">
        <v>174</v>
      </c>
      <c r="F388">
        <v>9</v>
      </c>
    </row>
    <row r="389" spans="1:6" s="85" customFormat="1" x14ac:dyDescent="0.35">
      <c r="A389" t="s">
        <v>26</v>
      </c>
      <c r="B389" s="95">
        <v>41003</v>
      </c>
      <c r="C389" s="2" t="s">
        <v>891</v>
      </c>
      <c r="D389" s="98">
        <v>41054</v>
      </c>
      <c r="E389" s="89" t="s">
        <v>174</v>
      </c>
      <c r="F389">
        <v>51</v>
      </c>
    </row>
    <row r="390" spans="1:6" s="85" customFormat="1" x14ac:dyDescent="0.35">
      <c r="A390" t="s">
        <v>26</v>
      </c>
      <c r="B390" s="95">
        <v>41003</v>
      </c>
      <c r="C390" s="2" t="s">
        <v>892</v>
      </c>
      <c r="D390" s="98">
        <v>41059</v>
      </c>
      <c r="E390" s="89" t="s">
        <v>174</v>
      </c>
      <c r="F390">
        <v>56</v>
      </c>
    </row>
    <row r="391" spans="1:6" s="85" customFormat="1" x14ac:dyDescent="0.35">
      <c r="A391" t="s">
        <v>26</v>
      </c>
      <c r="B391" s="95">
        <v>41009</v>
      </c>
      <c r="C391" s="2" t="s">
        <v>899</v>
      </c>
      <c r="D391" s="98">
        <v>41038</v>
      </c>
      <c r="E391" s="89" t="s">
        <v>174</v>
      </c>
      <c r="F391">
        <v>29</v>
      </c>
    </row>
    <row r="392" spans="1:6" s="85" customFormat="1" x14ac:dyDescent="0.35">
      <c r="A392" t="s">
        <v>26</v>
      </c>
      <c r="B392" s="95">
        <v>41017</v>
      </c>
      <c r="C392" s="2" t="s">
        <v>957</v>
      </c>
      <c r="D392" s="98">
        <v>41038</v>
      </c>
      <c r="E392" s="89" t="s">
        <v>174</v>
      </c>
      <c r="F392">
        <v>21</v>
      </c>
    </row>
    <row r="393" spans="1:6" s="85" customFormat="1" x14ac:dyDescent="0.35">
      <c r="A393" t="s">
        <v>26</v>
      </c>
      <c r="B393" s="95">
        <v>41017</v>
      </c>
      <c r="C393" s="2" t="s">
        <v>958</v>
      </c>
      <c r="D393" s="98">
        <v>41038</v>
      </c>
      <c r="E393" s="89" t="s">
        <v>174</v>
      </c>
      <c r="F393">
        <v>21</v>
      </c>
    </row>
    <row r="394" spans="1:6" s="85" customFormat="1" x14ac:dyDescent="0.35">
      <c r="A394" t="s">
        <v>26</v>
      </c>
      <c r="B394" s="96">
        <v>41038</v>
      </c>
      <c r="C394" s="2" t="s">
        <v>1079</v>
      </c>
      <c r="D394" s="98">
        <v>41059</v>
      </c>
      <c r="E394" s="89" t="s">
        <v>174</v>
      </c>
      <c r="F394">
        <v>21</v>
      </c>
    </row>
    <row r="395" spans="1:6" s="85" customFormat="1" x14ac:dyDescent="0.35">
      <c r="A395" t="s">
        <v>26</v>
      </c>
      <c r="B395" s="96">
        <v>41038</v>
      </c>
      <c r="C395" s="2" t="s">
        <v>1080</v>
      </c>
      <c r="D395" s="98">
        <v>41059</v>
      </c>
      <c r="E395" s="89" t="s">
        <v>174</v>
      </c>
      <c r="F395">
        <v>21</v>
      </c>
    </row>
    <row r="396" spans="1:6" s="85" customFormat="1" x14ac:dyDescent="0.35">
      <c r="A396" t="s">
        <v>26</v>
      </c>
      <c r="B396" s="93">
        <v>41383</v>
      </c>
      <c r="C396" s="7" t="s">
        <v>1271</v>
      </c>
      <c r="D396" s="98">
        <v>41417</v>
      </c>
      <c r="E396" s="89" t="s">
        <v>174</v>
      </c>
      <c r="F396">
        <v>34</v>
      </c>
    </row>
    <row r="397" spans="1:6" s="85" customFormat="1" x14ac:dyDescent="0.35">
      <c r="A397" t="s">
        <v>26</v>
      </c>
      <c r="B397" s="93">
        <v>41383</v>
      </c>
      <c r="C397" s="7" t="s">
        <v>1272</v>
      </c>
      <c r="D397" s="98">
        <v>41417</v>
      </c>
      <c r="E397" s="89" t="s">
        <v>174</v>
      </c>
      <c r="F397">
        <v>34</v>
      </c>
    </row>
    <row r="398" spans="1:6" s="85" customFormat="1" x14ac:dyDescent="0.35">
      <c r="A398" t="s">
        <v>26</v>
      </c>
      <c r="B398" s="93">
        <v>41383</v>
      </c>
      <c r="C398" s="7" t="s">
        <v>1273</v>
      </c>
      <c r="D398" s="98">
        <v>41417</v>
      </c>
      <c r="E398" s="89" t="s">
        <v>174</v>
      </c>
      <c r="F398">
        <v>34</v>
      </c>
    </row>
    <row r="399" spans="1:6" s="85" customFormat="1" x14ac:dyDescent="0.35">
      <c r="A399" t="s">
        <v>26</v>
      </c>
      <c r="B399" s="93">
        <v>41383</v>
      </c>
      <c r="C399" s="7" t="s">
        <v>1274</v>
      </c>
      <c r="D399" s="98">
        <v>41417</v>
      </c>
      <c r="E399" s="89" t="s">
        <v>174</v>
      </c>
      <c r="F399">
        <v>34</v>
      </c>
    </row>
    <row r="400" spans="1:6" s="85" customFormat="1" x14ac:dyDescent="0.35">
      <c r="A400" t="s">
        <v>26</v>
      </c>
      <c r="B400" s="93">
        <v>41383</v>
      </c>
      <c r="C400" s="7" t="s">
        <v>1275</v>
      </c>
      <c r="D400" s="98">
        <v>41417</v>
      </c>
      <c r="E400" s="89" t="s">
        <v>174</v>
      </c>
      <c r="F400">
        <v>34</v>
      </c>
    </row>
    <row r="401" spans="1:6" s="85" customFormat="1" x14ac:dyDescent="0.35">
      <c r="A401" t="s">
        <v>26</v>
      </c>
      <c r="B401" s="93">
        <v>41383</v>
      </c>
      <c r="C401" s="7" t="s">
        <v>1276</v>
      </c>
      <c r="D401" s="98">
        <v>41417</v>
      </c>
      <c r="E401" s="89" t="s">
        <v>174</v>
      </c>
      <c r="F401">
        <v>34</v>
      </c>
    </row>
    <row r="402" spans="1:6" s="85" customFormat="1" x14ac:dyDescent="0.35">
      <c r="A402" t="s">
        <v>26</v>
      </c>
      <c r="B402" s="93">
        <v>41383</v>
      </c>
      <c r="C402" s="7" t="s">
        <v>1277</v>
      </c>
      <c r="D402" s="98">
        <v>41417</v>
      </c>
      <c r="E402" s="89" t="s">
        <v>174</v>
      </c>
      <c r="F402">
        <v>34</v>
      </c>
    </row>
    <row r="403" spans="1:6" s="85" customFormat="1" x14ac:dyDescent="0.35">
      <c r="A403" t="s">
        <v>26</v>
      </c>
      <c r="B403" s="93">
        <v>41383</v>
      </c>
      <c r="C403" s="7" t="s">
        <v>1278</v>
      </c>
      <c r="D403" s="98">
        <v>41417</v>
      </c>
      <c r="E403" s="89" t="s">
        <v>174</v>
      </c>
      <c r="F403">
        <v>34</v>
      </c>
    </row>
    <row r="404" spans="1:6" s="85" customFormat="1" x14ac:dyDescent="0.35">
      <c r="A404" t="s">
        <v>26</v>
      </c>
      <c r="B404" s="93">
        <v>41383</v>
      </c>
      <c r="C404" s="7" t="s">
        <v>1279</v>
      </c>
      <c r="D404" s="98">
        <v>41417</v>
      </c>
      <c r="E404" s="89" t="s">
        <v>174</v>
      </c>
      <c r="F404">
        <v>34</v>
      </c>
    </row>
    <row r="405" spans="1:6" s="85" customFormat="1" x14ac:dyDescent="0.35">
      <c r="A405" t="s">
        <v>26</v>
      </c>
      <c r="B405" s="93">
        <v>41390</v>
      </c>
      <c r="C405" s="7" t="s">
        <v>1395</v>
      </c>
      <c r="D405" s="98">
        <v>41417</v>
      </c>
      <c r="E405" s="89" t="s">
        <v>174</v>
      </c>
      <c r="F405">
        <v>27</v>
      </c>
    </row>
    <row r="406" spans="1:6" s="85" customFormat="1" x14ac:dyDescent="0.35">
      <c r="A406" t="s">
        <v>26</v>
      </c>
      <c r="B406" s="93">
        <v>41390</v>
      </c>
      <c r="C406" s="7" t="s">
        <v>1396</v>
      </c>
      <c r="D406" s="98">
        <v>41417</v>
      </c>
      <c r="E406" s="89" t="s">
        <v>174</v>
      </c>
      <c r="F406">
        <v>27</v>
      </c>
    </row>
    <row r="407" spans="1:6" s="85" customFormat="1" x14ac:dyDescent="0.35">
      <c r="A407" t="s">
        <v>26</v>
      </c>
      <c r="B407" s="93">
        <v>41390</v>
      </c>
      <c r="C407" s="7" t="s">
        <v>1397</v>
      </c>
      <c r="D407" s="98">
        <v>41425</v>
      </c>
      <c r="E407" s="89" t="s">
        <v>174</v>
      </c>
      <c r="F407">
        <v>35</v>
      </c>
    </row>
    <row r="408" spans="1:6" s="85" customFormat="1" x14ac:dyDescent="0.35">
      <c r="A408" t="s">
        <v>26</v>
      </c>
      <c r="B408" s="93">
        <v>41390</v>
      </c>
      <c r="C408" s="7" t="s">
        <v>1398</v>
      </c>
      <c r="D408" s="98">
        <v>41417</v>
      </c>
      <c r="E408" s="89" t="s">
        <v>174</v>
      </c>
      <c r="F408">
        <v>27</v>
      </c>
    </row>
    <row r="409" spans="1:6" s="85" customFormat="1" x14ac:dyDescent="0.35">
      <c r="A409" t="s">
        <v>26</v>
      </c>
      <c r="B409" s="93">
        <v>41390</v>
      </c>
      <c r="C409" s="7" t="s">
        <v>1399</v>
      </c>
      <c r="D409" s="98">
        <v>41417</v>
      </c>
      <c r="E409" s="89" t="s">
        <v>174</v>
      </c>
      <c r="F409">
        <v>27</v>
      </c>
    </row>
    <row r="410" spans="1:6" s="85" customFormat="1" x14ac:dyDescent="0.35">
      <c r="A410" t="s">
        <v>26</v>
      </c>
      <c r="B410" s="93">
        <v>41390</v>
      </c>
      <c r="C410" s="7" t="s">
        <v>1400</v>
      </c>
      <c r="D410" s="98">
        <v>41417</v>
      </c>
      <c r="E410" s="89" t="s">
        <v>174</v>
      </c>
      <c r="F410">
        <v>27</v>
      </c>
    </row>
    <row r="411" spans="1:6" s="85" customFormat="1" x14ac:dyDescent="0.35">
      <c r="A411" t="s">
        <v>26</v>
      </c>
      <c r="B411" s="93">
        <v>41390</v>
      </c>
      <c r="C411" s="7" t="s">
        <v>1401</v>
      </c>
      <c r="D411" s="98">
        <v>41417</v>
      </c>
      <c r="E411" s="89" t="s">
        <v>174</v>
      </c>
      <c r="F411">
        <v>27</v>
      </c>
    </row>
    <row r="412" spans="1:6" s="85" customFormat="1" x14ac:dyDescent="0.35">
      <c r="A412" t="s">
        <v>26</v>
      </c>
      <c r="B412" s="93">
        <v>41397</v>
      </c>
      <c r="C412" s="7" t="s">
        <v>1492</v>
      </c>
      <c r="D412" s="98">
        <v>41417</v>
      </c>
      <c r="E412" s="89" t="s">
        <v>174</v>
      </c>
      <c r="F412">
        <v>20</v>
      </c>
    </row>
    <row r="413" spans="1:6" s="85" customFormat="1" x14ac:dyDescent="0.35">
      <c r="A413" t="s">
        <v>26</v>
      </c>
      <c r="B413" s="93">
        <v>41397</v>
      </c>
      <c r="C413" s="7" t="s">
        <v>1493</v>
      </c>
      <c r="D413" s="98">
        <v>41417</v>
      </c>
      <c r="E413" s="89" t="s">
        <v>174</v>
      </c>
      <c r="F413">
        <v>20</v>
      </c>
    </row>
    <row r="414" spans="1:6" s="85" customFormat="1" x14ac:dyDescent="0.35">
      <c r="A414" t="s">
        <v>26</v>
      </c>
      <c r="B414" s="93">
        <v>41397</v>
      </c>
      <c r="C414" s="7" t="s">
        <v>1494</v>
      </c>
      <c r="D414" s="98">
        <v>41417</v>
      </c>
      <c r="E414" s="89" t="s">
        <v>174</v>
      </c>
      <c r="F414">
        <v>20</v>
      </c>
    </row>
    <row r="415" spans="1:6" s="85" customFormat="1" x14ac:dyDescent="0.35">
      <c r="A415" t="s">
        <v>26</v>
      </c>
      <c r="B415" s="93">
        <v>41397</v>
      </c>
      <c r="C415" s="7" t="s">
        <v>1495</v>
      </c>
      <c r="D415" s="98">
        <v>41417</v>
      </c>
      <c r="E415" s="89" t="s">
        <v>174</v>
      </c>
      <c r="F415">
        <v>20</v>
      </c>
    </row>
    <row r="416" spans="1:6" s="85" customFormat="1" x14ac:dyDescent="0.35">
      <c r="A416" t="s">
        <v>26</v>
      </c>
      <c r="B416" s="93">
        <v>41397</v>
      </c>
      <c r="C416" s="7" t="s">
        <v>1496</v>
      </c>
      <c r="D416" s="98">
        <v>41417</v>
      </c>
      <c r="E416" s="89" t="s">
        <v>174</v>
      </c>
      <c r="F416">
        <v>20</v>
      </c>
    </row>
    <row r="417" spans="1:6" s="85" customFormat="1" x14ac:dyDescent="0.35">
      <c r="A417" t="s">
        <v>26</v>
      </c>
      <c r="B417" s="93">
        <v>41397</v>
      </c>
      <c r="C417" s="7" t="s">
        <v>1497</v>
      </c>
      <c r="D417" s="98">
        <v>41417</v>
      </c>
      <c r="E417" s="89" t="s">
        <v>174</v>
      </c>
      <c r="F417">
        <v>20</v>
      </c>
    </row>
    <row r="418" spans="1:6" s="85" customFormat="1" x14ac:dyDescent="0.35">
      <c r="A418" t="s">
        <v>26</v>
      </c>
      <c r="B418" s="93">
        <v>41397</v>
      </c>
      <c r="C418" s="7" t="s">
        <v>1498</v>
      </c>
      <c r="D418" s="98">
        <v>41417</v>
      </c>
      <c r="E418" s="89" t="s">
        <v>174</v>
      </c>
      <c r="F418">
        <v>20</v>
      </c>
    </row>
    <row r="419" spans="1:6" s="85" customFormat="1" x14ac:dyDescent="0.35">
      <c r="A419" t="s">
        <v>27</v>
      </c>
      <c r="B419" s="93">
        <v>40270</v>
      </c>
      <c r="C419" s="7" t="s">
        <v>400</v>
      </c>
      <c r="D419" s="98">
        <v>40324</v>
      </c>
      <c r="E419" s="89" t="s">
        <v>174</v>
      </c>
      <c r="F419">
        <v>54</v>
      </c>
    </row>
    <row r="420" spans="1:6" s="85" customFormat="1" x14ac:dyDescent="0.35">
      <c r="A420" t="s">
        <v>27</v>
      </c>
      <c r="B420" s="93">
        <v>40276</v>
      </c>
      <c r="C420" s="7" t="s">
        <v>428</v>
      </c>
      <c r="D420" s="98">
        <v>40324</v>
      </c>
      <c r="E420" s="89" t="s">
        <v>174</v>
      </c>
      <c r="F420">
        <v>48</v>
      </c>
    </row>
    <row r="421" spans="1:6" s="85" customFormat="1" x14ac:dyDescent="0.35">
      <c r="A421" t="s">
        <v>27</v>
      </c>
      <c r="B421" s="93">
        <v>40282</v>
      </c>
      <c r="C421" s="7" t="s">
        <v>475</v>
      </c>
      <c r="D421" s="98">
        <v>40324</v>
      </c>
      <c r="E421" s="89" t="s">
        <v>174</v>
      </c>
      <c r="F421">
        <v>42</v>
      </c>
    </row>
    <row r="422" spans="1:6" s="85" customFormat="1" x14ac:dyDescent="0.35">
      <c r="A422" t="s">
        <v>27</v>
      </c>
      <c r="B422" s="93">
        <v>40288</v>
      </c>
      <c r="C422" s="7" t="s">
        <v>551</v>
      </c>
      <c r="D422" s="98">
        <v>40306</v>
      </c>
      <c r="E422" s="89" t="s">
        <v>174</v>
      </c>
      <c r="F422">
        <v>18</v>
      </c>
    </row>
    <row r="423" spans="1:6" s="85" customFormat="1" x14ac:dyDescent="0.35">
      <c r="A423" t="s">
        <v>27</v>
      </c>
      <c r="B423" s="93">
        <v>40293</v>
      </c>
      <c r="C423" s="7" t="s">
        <v>564</v>
      </c>
      <c r="D423" s="98">
        <v>40324</v>
      </c>
      <c r="E423" s="89" t="s">
        <v>174</v>
      </c>
      <c r="F423">
        <v>31</v>
      </c>
    </row>
    <row r="424" spans="1:6" s="85" customFormat="1" x14ac:dyDescent="0.35">
      <c r="A424" t="s">
        <v>27</v>
      </c>
      <c r="B424" s="93">
        <v>40299</v>
      </c>
      <c r="C424" s="7" t="s">
        <v>587</v>
      </c>
      <c r="D424" s="98">
        <v>40324</v>
      </c>
      <c r="E424" s="89" t="s">
        <v>174</v>
      </c>
      <c r="F424">
        <v>25</v>
      </c>
    </row>
    <row r="425" spans="1:6" s="85" customFormat="1" x14ac:dyDescent="0.35">
      <c r="A425" t="s">
        <v>27</v>
      </c>
      <c r="B425" s="93">
        <v>40310</v>
      </c>
      <c r="C425" s="7" t="s">
        <v>597</v>
      </c>
      <c r="D425" s="98">
        <v>40324</v>
      </c>
      <c r="E425" s="89" t="s">
        <v>174</v>
      </c>
      <c r="F425">
        <v>14</v>
      </c>
    </row>
    <row r="426" spans="1:6" s="85" customFormat="1" x14ac:dyDescent="0.35">
      <c r="A426" t="s">
        <v>27</v>
      </c>
      <c r="B426" s="93">
        <v>40648</v>
      </c>
      <c r="C426" s="7" t="s">
        <v>701</v>
      </c>
      <c r="D426" s="98">
        <v>40676</v>
      </c>
      <c r="E426" s="89" t="s">
        <v>174</v>
      </c>
      <c r="F426">
        <v>28</v>
      </c>
    </row>
    <row r="427" spans="1:6" s="85" customFormat="1" x14ac:dyDescent="0.35">
      <c r="A427" t="s">
        <v>27</v>
      </c>
      <c r="B427" s="93">
        <v>40651</v>
      </c>
      <c r="C427" s="7" t="s">
        <v>740</v>
      </c>
      <c r="D427" s="98">
        <v>40676</v>
      </c>
      <c r="E427" s="89" t="s">
        <v>174</v>
      </c>
      <c r="F427">
        <v>25</v>
      </c>
    </row>
    <row r="428" spans="1:6" s="85" customFormat="1" x14ac:dyDescent="0.35">
      <c r="A428" t="s">
        <v>27</v>
      </c>
      <c r="B428" s="93">
        <v>40651</v>
      </c>
      <c r="C428" s="7" t="s">
        <v>741</v>
      </c>
      <c r="D428" s="98">
        <v>40676</v>
      </c>
      <c r="E428" s="89" t="s">
        <v>174</v>
      </c>
      <c r="F428">
        <v>25</v>
      </c>
    </row>
    <row r="429" spans="1:6" s="85" customFormat="1" x14ac:dyDescent="0.35">
      <c r="A429" t="s">
        <v>27</v>
      </c>
      <c r="B429" s="93">
        <v>40651</v>
      </c>
      <c r="C429" s="7" t="s">
        <v>742</v>
      </c>
      <c r="D429" s="98">
        <v>40676</v>
      </c>
      <c r="E429" s="89" t="s">
        <v>174</v>
      </c>
      <c r="F429">
        <v>25</v>
      </c>
    </row>
    <row r="430" spans="1:6" s="85" customFormat="1" x14ac:dyDescent="0.35">
      <c r="A430" t="s">
        <v>27</v>
      </c>
      <c r="B430" s="93">
        <v>40651</v>
      </c>
      <c r="C430" s="7" t="s">
        <v>743</v>
      </c>
      <c r="D430" s="98">
        <v>40676</v>
      </c>
      <c r="E430" s="89" t="s">
        <v>174</v>
      </c>
      <c r="F430">
        <v>25</v>
      </c>
    </row>
    <row r="431" spans="1:6" s="85" customFormat="1" x14ac:dyDescent="0.35">
      <c r="A431" t="s">
        <v>27</v>
      </c>
      <c r="B431" s="95">
        <v>40654</v>
      </c>
      <c r="C431" s="2" t="s">
        <v>793</v>
      </c>
      <c r="D431" s="98">
        <v>40676</v>
      </c>
      <c r="E431" s="89" t="s">
        <v>174</v>
      </c>
      <c r="F431">
        <v>22</v>
      </c>
    </row>
    <row r="432" spans="1:6" s="85" customFormat="1" x14ac:dyDescent="0.35">
      <c r="A432" t="s">
        <v>27</v>
      </c>
      <c r="B432" s="95">
        <v>40654</v>
      </c>
      <c r="C432" s="2" t="s">
        <v>794</v>
      </c>
      <c r="D432" s="98">
        <v>40671</v>
      </c>
      <c r="E432" s="89" t="s">
        <v>174</v>
      </c>
      <c r="F432">
        <v>17</v>
      </c>
    </row>
    <row r="433" spans="1:6" s="85" customFormat="1" x14ac:dyDescent="0.35">
      <c r="A433" t="s">
        <v>27</v>
      </c>
      <c r="B433" s="95">
        <v>40660</v>
      </c>
      <c r="C433" s="2" t="s">
        <v>838</v>
      </c>
      <c r="D433" s="98">
        <v>40676</v>
      </c>
      <c r="E433" s="89" t="s">
        <v>174</v>
      </c>
      <c r="F433">
        <v>16</v>
      </c>
    </row>
    <row r="434" spans="1:6" s="85" customFormat="1" x14ac:dyDescent="0.35">
      <c r="A434" t="s">
        <v>27</v>
      </c>
      <c r="B434" s="95">
        <v>40663</v>
      </c>
      <c r="C434" s="2" t="s">
        <v>860</v>
      </c>
      <c r="D434" s="98">
        <v>40676</v>
      </c>
      <c r="E434" s="89" t="s">
        <v>174</v>
      </c>
      <c r="F434">
        <v>13</v>
      </c>
    </row>
    <row r="435" spans="1:6" s="85" customFormat="1" x14ac:dyDescent="0.35">
      <c r="A435" t="s">
        <v>27</v>
      </c>
      <c r="B435" s="95">
        <v>40663</v>
      </c>
      <c r="C435" s="2" t="s">
        <v>861</v>
      </c>
      <c r="D435" s="98">
        <v>40668</v>
      </c>
      <c r="E435" s="89" t="s">
        <v>174</v>
      </c>
      <c r="F435">
        <v>5</v>
      </c>
    </row>
    <row r="436" spans="1:6" s="85" customFormat="1" x14ac:dyDescent="0.35">
      <c r="A436" t="s">
        <v>27</v>
      </c>
      <c r="B436" s="95">
        <v>40665</v>
      </c>
      <c r="C436" s="2" t="s">
        <v>866</v>
      </c>
      <c r="D436" s="98">
        <v>40676</v>
      </c>
      <c r="E436" s="89" t="s">
        <v>174</v>
      </c>
      <c r="F436">
        <v>11</v>
      </c>
    </row>
    <row r="437" spans="1:6" s="85" customFormat="1" x14ac:dyDescent="0.35">
      <c r="A437" t="s">
        <v>27</v>
      </c>
      <c r="B437" s="95">
        <v>40668</v>
      </c>
      <c r="C437" s="2" t="s">
        <v>879</v>
      </c>
      <c r="D437" s="98">
        <v>40676</v>
      </c>
      <c r="E437" s="89" t="s">
        <v>174</v>
      </c>
      <c r="F437">
        <v>8</v>
      </c>
    </row>
    <row r="438" spans="1:6" s="85" customFormat="1" x14ac:dyDescent="0.35">
      <c r="A438" t="s">
        <v>27</v>
      </c>
      <c r="B438" s="95">
        <v>40669</v>
      </c>
      <c r="C438" s="2" t="s">
        <v>880</v>
      </c>
      <c r="D438" s="98">
        <v>40676</v>
      </c>
      <c r="E438" s="89" t="s">
        <v>174</v>
      </c>
      <c r="F438">
        <v>7</v>
      </c>
    </row>
    <row r="439" spans="1:6" s="85" customFormat="1" x14ac:dyDescent="0.35">
      <c r="A439" t="s">
        <v>27</v>
      </c>
      <c r="B439" s="95">
        <v>41009</v>
      </c>
      <c r="C439" s="2" t="s">
        <v>900</v>
      </c>
      <c r="D439" s="98">
        <v>41037</v>
      </c>
      <c r="E439" s="89" t="s">
        <v>174</v>
      </c>
      <c r="F439">
        <v>28</v>
      </c>
    </row>
    <row r="440" spans="1:6" s="85" customFormat="1" x14ac:dyDescent="0.35">
      <c r="A440" t="s">
        <v>27</v>
      </c>
      <c r="B440" s="95">
        <v>41012</v>
      </c>
      <c r="C440" s="2" t="s">
        <v>912</v>
      </c>
      <c r="D440" s="98">
        <v>41033</v>
      </c>
      <c r="E440" s="89" t="s">
        <v>174</v>
      </c>
      <c r="F440">
        <v>21</v>
      </c>
    </row>
    <row r="441" spans="1:6" s="85" customFormat="1" x14ac:dyDescent="0.35">
      <c r="A441" t="s">
        <v>27</v>
      </c>
      <c r="B441" s="95">
        <v>41015</v>
      </c>
      <c r="C441" s="2" t="s">
        <v>934</v>
      </c>
      <c r="D441" s="98">
        <v>41058</v>
      </c>
      <c r="E441" s="89" t="s">
        <v>174</v>
      </c>
      <c r="F441">
        <v>43</v>
      </c>
    </row>
    <row r="442" spans="1:6" s="85" customFormat="1" x14ac:dyDescent="0.35">
      <c r="A442" t="s">
        <v>27</v>
      </c>
      <c r="B442" s="96">
        <v>41021</v>
      </c>
      <c r="C442" s="2" t="s">
        <v>994</v>
      </c>
      <c r="D442" s="98">
        <v>41037</v>
      </c>
      <c r="E442" s="89" t="s">
        <v>174</v>
      </c>
      <c r="F442">
        <v>16</v>
      </c>
    </row>
    <row r="443" spans="1:6" s="85" customFormat="1" x14ac:dyDescent="0.35">
      <c r="A443" t="s">
        <v>27</v>
      </c>
      <c r="B443" s="96">
        <v>41021</v>
      </c>
      <c r="C443" s="2" t="s">
        <v>995</v>
      </c>
      <c r="D443" s="98">
        <v>41037</v>
      </c>
      <c r="E443" s="89" t="s">
        <v>174</v>
      </c>
      <c r="F443">
        <v>16</v>
      </c>
    </row>
    <row r="444" spans="1:6" s="85" customFormat="1" x14ac:dyDescent="0.35">
      <c r="A444" t="s">
        <v>27</v>
      </c>
      <c r="B444" s="96">
        <v>41033</v>
      </c>
      <c r="C444" s="2" t="s">
        <v>1006</v>
      </c>
      <c r="D444" s="98">
        <v>41058</v>
      </c>
      <c r="E444" s="89" t="s">
        <v>174</v>
      </c>
      <c r="F444">
        <v>25</v>
      </c>
    </row>
    <row r="445" spans="1:6" s="85" customFormat="1" x14ac:dyDescent="0.35">
      <c r="A445" t="s">
        <v>27</v>
      </c>
      <c r="B445" s="96">
        <v>41033</v>
      </c>
      <c r="C445" s="2" t="s">
        <v>1007</v>
      </c>
      <c r="D445" s="98">
        <v>41058</v>
      </c>
      <c r="E445" s="89" t="s">
        <v>174</v>
      </c>
      <c r="F445">
        <v>25</v>
      </c>
    </row>
    <row r="446" spans="1:6" s="85" customFormat="1" x14ac:dyDescent="0.35">
      <c r="A446" t="s">
        <v>27</v>
      </c>
      <c r="B446" s="96">
        <v>41033</v>
      </c>
      <c r="C446" s="2" t="s">
        <v>1008</v>
      </c>
      <c r="D446" s="98">
        <v>41058</v>
      </c>
      <c r="E446" s="89" t="s">
        <v>174</v>
      </c>
      <c r="F446">
        <v>25</v>
      </c>
    </row>
    <row r="447" spans="1:6" s="85" customFormat="1" x14ac:dyDescent="0.35">
      <c r="A447" t="s">
        <v>27</v>
      </c>
      <c r="B447" s="96">
        <v>41033</v>
      </c>
      <c r="C447" s="2" t="s">
        <v>1009</v>
      </c>
      <c r="D447" s="98">
        <v>41058</v>
      </c>
      <c r="E447" s="89" t="s">
        <v>174</v>
      </c>
      <c r="F447">
        <v>25</v>
      </c>
    </row>
    <row r="448" spans="1:6" s="85" customFormat="1" x14ac:dyDescent="0.35">
      <c r="A448" t="s">
        <v>27</v>
      </c>
      <c r="B448" s="96">
        <v>41033</v>
      </c>
      <c r="C448" s="2" t="s">
        <v>1010</v>
      </c>
      <c r="D448" s="98">
        <v>41058</v>
      </c>
      <c r="E448" s="89" t="s">
        <v>174</v>
      </c>
      <c r="F448">
        <v>25</v>
      </c>
    </row>
    <row r="449" spans="1:6" s="85" customFormat="1" x14ac:dyDescent="0.35">
      <c r="A449" t="s">
        <v>27</v>
      </c>
      <c r="B449" s="96">
        <v>41033</v>
      </c>
      <c r="C449" s="2" t="s">
        <v>1011</v>
      </c>
      <c r="D449" s="98">
        <v>41058</v>
      </c>
      <c r="E449" s="89" t="s">
        <v>174</v>
      </c>
      <c r="F449">
        <v>25</v>
      </c>
    </row>
    <row r="450" spans="1:6" s="85" customFormat="1" x14ac:dyDescent="0.35">
      <c r="A450" t="s">
        <v>27</v>
      </c>
      <c r="B450" s="96">
        <v>41033</v>
      </c>
      <c r="C450" s="2" t="s">
        <v>1012</v>
      </c>
      <c r="D450" s="98">
        <v>41058</v>
      </c>
      <c r="E450" s="89" t="s">
        <v>174</v>
      </c>
      <c r="F450">
        <v>25</v>
      </c>
    </row>
    <row r="451" spans="1:6" s="85" customFormat="1" x14ac:dyDescent="0.35">
      <c r="A451" t="s">
        <v>27</v>
      </c>
      <c r="B451" s="96">
        <v>41033</v>
      </c>
      <c r="C451" s="2" t="s">
        <v>1013</v>
      </c>
      <c r="D451" s="98">
        <v>41058</v>
      </c>
      <c r="E451" s="89" t="s">
        <v>174</v>
      </c>
      <c r="F451">
        <v>25</v>
      </c>
    </row>
    <row r="452" spans="1:6" s="85" customFormat="1" x14ac:dyDescent="0.35">
      <c r="A452" t="s">
        <v>27</v>
      </c>
      <c r="B452" s="96">
        <v>41033</v>
      </c>
      <c r="C452" s="2" t="s">
        <v>1014</v>
      </c>
      <c r="D452" s="98">
        <v>41058</v>
      </c>
      <c r="E452" s="89" t="s">
        <v>174</v>
      </c>
      <c r="F452">
        <v>25</v>
      </c>
    </row>
    <row r="453" spans="1:6" s="85" customFormat="1" x14ac:dyDescent="0.35">
      <c r="A453" t="s">
        <v>27</v>
      </c>
      <c r="B453" s="96">
        <v>41033</v>
      </c>
      <c r="C453" s="2" t="s">
        <v>1015</v>
      </c>
      <c r="D453" s="98">
        <v>41058</v>
      </c>
      <c r="E453" s="89" t="s">
        <v>174</v>
      </c>
      <c r="F453">
        <v>25</v>
      </c>
    </row>
    <row r="454" spans="1:6" s="85" customFormat="1" x14ac:dyDescent="0.35">
      <c r="A454" t="s">
        <v>27</v>
      </c>
      <c r="B454" s="96">
        <v>41033</v>
      </c>
      <c r="C454" s="2" t="s">
        <v>1016</v>
      </c>
      <c r="D454" s="98">
        <v>41058</v>
      </c>
      <c r="E454" s="89" t="s">
        <v>174</v>
      </c>
      <c r="F454">
        <v>25</v>
      </c>
    </row>
    <row r="455" spans="1:6" s="85" customFormat="1" x14ac:dyDescent="0.35">
      <c r="A455" t="s">
        <v>27</v>
      </c>
      <c r="B455" s="96">
        <v>41033</v>
      </c>
      <c r="C455" s="2" t="s">
        <v>1017</v>
      </c>
      <c r="D455" s="98">
        <v>41037</v>
      </c>
      <c r="E455" s="89" t="s">
        <v>174</v>
      </c>
      <c r="F455">
        <v>4</v>
      </c>
    </row>
    <row r="456" spans="1:6" s="85" customFormat="1" x14ac:dyDescent="0.35">
      <c r="A456" t="s">
        <v>27</v>
      </c>
      <c r="B456" s="96">
        <v>41033</v>
      </c>
      <c r="C456" s="2" t="s">
        <v>1018</v>
      </c>
      <c r="D456" s="98">
        <v>41058</v>
      </c>
      <c r="E456" s="89" t="s">
        <v>174</v>
      </c>
      <c r="F456">
        <v>25</v>
      </c>
    </row>
    <row r="457" spans="1:6" s="85" customFormat="1" x14ac:dyDescent="0.35">
      <c r="A457" t="s">
        <v>27</v>
      </c>
      <c r="B457" s="96">
        <v>41033</v>
      </c>
      <c r="C457" s="2" t="s">
        <v>1019</v>
      </c>
      <c r="D457" s="98">
        <v>41058</v>
      </c>
      <c r="E457" s="89" t="s">
        <v>174</v>
      </c>
      <c r="F457">
        <v>25</v>
      </c>
    </row>
    <row r="458" spans="1:6" s="85" customFormat="1" x14ac:dyDescent="0.35">
      <c r="A458" t="s">
        <v>27</v>
      </c>
      <c r="B458" s="96">
        <v>41037</v>
      </c>
      <c r="C458" s="2" t="s">
        <v>1045</v>
      </c>
      <c r="D458" s="98">
        <v>41058</v>
      </c>
      <c r="E458" s="89" t="s">
        <v>174</v>
      </c>
      <c r="F458">
        <v>21</v>
      </c>
    </row>
    <row r="459" spans="1:6" s="85" customFormat="1" x14ac:dyDescent="0.35">
      <c r="A459" t="s">
        <v>27</v>
      </c>
      <c r="B459" s="96">
        <v>41037</v>
      </c>
      <c r="C459" s="2" t="s">
        <v>1046</v>
      </c>
      <c r="D459" s="98">
        <v>41058</v>
      </c>
      <c r="E459" s="89" t="s">
        <v>174</v>
      </c>
      <c r="F459">
        <v>21</v>
      </c>
    </row>
    <row r="460" spans="1:6" s="85" customFormat="1" x14ac:dyDescent="0.35">
      <c r="A460" t="s">
        <v>27</v>
      </c>
      <c r="B460" s="96">
        <v>41037</v>
      </c>
      <c r="C460" s="2" t="s">
        <v>1047</v>
      </c>
      <c r="D460" s="98">
        <v>41058</v>
      </c>
      <c r="E460" s="89" t="s">
        <v>174</v>
      </c>
      <c r="F460">
        <v>21</v>
      </c>
    </row>
    <row r="461" spans="1:6" s="85" customFormat="1" x14ac:dyDescent="0.35">
      <c r="A461" t="s">
        <v>27</v>
      </c>
      <c r="B461" s="96">
        <v>41037</v>
      </c>
      <c r="C461" s="2" t="s">
        <v>1048</v>
      </c>
      <c r="D461" s="98">
        <v>41058</v>
      </c>
      <c r="E461" s="89" t="s">
        <v>174</v>
      </c>
      <c r="F461">
        <v>21</v>
      </c>
    </row>
    <row r="462" spans="1:6" s="85" customFormat="1" x14ac:dyDescent="0.35">
      <c r="A462" t="s">
        <v>27</v>
      </c>
      <c r="B462" s="96">
        <v>41037</v>
      </c>
      <c r="C462" s="2" t="s">
        <v>1049</v>
      </c>
      <c r="D462" s="98">
        <v>41058</v>
      </c>
      <c r="E462" s="89" t="s">
        <v>174</v>
      </c>
      <c r="F462">
        <v>21</v>
      </c>
    </row>
    <row r="463" spans="1:6" s="85" customFormat="1" x14ac:dyDescent="0.35">
      <c r="A463" t="s">
        <v>27</v>
      </c>
      <c r="B463" s="96">
        <v>41037</v>
      </c>
      <c r="C463" s="2" t="s">
        <v>1050</v>
      </c>
      <c r="D463" s="98">
        <v>41058</v>
      </c>
      <c r="E463" s="89" t="s">
        <v>174</v>
      </c>
      <c r="F463">
        <v>21</v>
      </c>
    </row>
    <row r="464" spans="1:6" s="85" customFormat="1" x14ac:dyDescent="0.35">
      <c r="A464" t="s">
        <v>27</v>
      </c>
      <c r="B464" s="96">
        <v>41037</v>
      </c>
      <c r="C464" s="2" t="s">
        <v>1051</v>
      </c>
      <c r="D464" s="98">
        <v>41058</v>
      </c>
      <c r="E464" s="89" t="s">
        <v>174</v>
      </c>
      <c r="F464">
        <v>21</v>
      </c>
    </row>
    <row r="465" spans="1:6" s="85" customFormat="1" x14ac:dyDescent="0.35">
      <c r="A465" t="s">
        <v>27</v>
      </c>
      <c r="B465" s="96">
        <v>41037</v>
      </c>
      <c r="C465" s="2" t="s">
        <v>1052</v>
      </c>
      <c r="D465" s="98">
        <v>41058</v>
      </c>
      <c r="E465" s="89" t="s">
        <v>174</v>
      </c>
      <c r="F465">
        <v>21</v>
      </c>
    </row>
    <row r="466" spans="1:6" s="85" customFormat="1" x14ac:dyDescent="0.35">
      <c r="A466" t="s">
        <v>27</v>
      </c>
      <c r="B466" s="96">
        <v>41037</v>
      </c>
      <c r="C466" s="2" t="s">
        <v>1053</v>
      </c>
      <c r="D466" s="98">
        <v>41058</v>
      </c>
      <c r="E466" s="89" t="s">
        <v>174</v>
      </c>
      <c r="F466">
        <v>21</v>
      </c>
    </row>
    <row r="467" spans="1:6" s="85" customFormat="1" x14ac:dyDescent="0.35">
      <c r="A467" t="s">
        <v>27</v>
      </c>
      <c r="B467" s="96">
        <v>41037</v>
      </c>
      <c r="C467" s="2" t="s">
        <v>1054</v>
      </c>
      <c r="D467" s="98">
        <v>41058</v>
      </c>
      <c r="E467" s="89" t="s">
        <v>174</v>
      </c>
      <c r="F467">
        <v>21</v>
      </c>
    </row>
    <row r="468" spans="1:6" s="85" customFormat="1" x14ac:dyDescent="0.35">
      <c r="A468" t="s">
        <v>27</v>
      </c>
      <c r="B468" s="96">
        <v>41037</v>
      </c>
      <c r="C468" s="2" t="s">
        <v>1055</v>
      </c>
      <c r="D468" s="98">
        <v>41058</v>
      </c>
      <c r="E468" s="89" t="s">
        <v>174</v>
      </c>
      <c r="F468">
        <v>21</v>
      </c>
    </row>
    <row r="469" spans="1:6" s="85" customFormat="1" x14ac:dyDescent="0.35">
      <c r="A469" t="s">
        <v>27</v>
      </c>
      <c r="B469" s="96">
        <v>41038</v>
      </c>
      <c r="C469" s="2" t="s">
        <v>1081</v>
      </c>
      <c r="D469" s="98">
        <v>41058</v>
      </c>
      <c r="E469" s="89" t="s">
        <v>174</v>
      </c>
      <c r="F469">
        <v>20</v>
      </c>
    </row>
    <row r="470" spans="1:6" s="85" customFormat="1" x14ac:dyDescent="0.35">
      <c r="A470" t="s">
        <v>27</v>
      </c>
      <c r="B470" s="96">
        <v>41040</v>
      </c>
      <c r="C470" s="2" t="s">
        <v>1088</v>
      </c>
      <c r="D470" s="98">
        <v>41058</v>
      </c>
      <c r="E470" s="89" t="s">
        <v>174</v>
      </c>
      <c r="F470">
        <v>18</v>
      </c>
    </row>
    <row r="471" spans="1:6" s="85" customFormat="1" x14ac:dyDescent="0.35">
      <c r="A471" t="s">
        <v>27</v>
      </c>
      <c r="B471" s="96">
        <v>41040</v>
      </c>
      <c r="C471" s="2" t="s">
        <v>1089</v>
      </c>
      <c r="D471" s="98">
        <v>41058</v>
      </c>
      <c r="E471" s="89" t="s">
        <v>174</v>
      </c>
      <c r="F471">
        <v>18</v>
      </c>
    </row>
    <row r="472" spans="1:6" s="85" customFormat="1" x14ac:dyDescent="0.35">
      <c r="A472" t="s">
        <v>27</v>
      </c>
      <c r="B472" s="96">
        <v>41041</v>
      </c>
      <c r="C472" s="2" t="s">
        <v>1102</v>
      </c>
      <c r="D472" s="98">
        <v>41058</v>
      </c>
      <c r="E472" s="89" t="s">
        <v>174</v>
      </c>
      <c r="F472">
        <v>17</v>
      </c>
    </row>
    <row r="473" spans="1:6" s="85" customFormat="1" x14ac:dyDescent="0.35">
      <c r="A473" t="s">
        <v>27</v>
      </c>
      <c r="B473" s="96">
        <v>41041</v>
      </c>
      <c r="C473" s="2" t="s">
        <v>1103</v>
      </c>
      <c r="D473" s="98">
        <v>41058</v>
      </c>
      <c r="E473" s="89" t="s">
        <v>174</v>
      </c>
      <c r="F473">
        <v>17</v>
      </c>
    </row>
    <row r="474" spans="1:6" s="85" customFormat="1" x14ac:dyDescent="0.35">
      <c r="A474" t="s">
        <v>27</v>
      </c>
      <c r="B474" s="96">
        <v>41041</v>
      </c>
      <c r="C474" s="2" t="s">
        <v>1104</v>
      </c>
      <c r="D474" s="98">
        <v>41058</v>
      </c>
      <c r="E474" s="89" t="s">
        <v>174</v>
      </c>
      <c r="F474">
        <v>17</v>
      </c>
    </row>
    <row r="475" spans="1:6" s="85" customFormat="1" x14ac:dyDescent="0.35">
      <c r="A475" t="s">
        <v>27</v>
      </c>
      <c r="B475" s="96">
        <v>41041</v>
      </c>
      <c r="C475" s="2" t="s">
        <v>1105</v>
      </c>
      <c r="D475" s="98">
        <v>41058</v>
      </c>
      <c r="E475" s="89" t="s">
        <v>174</v>
      </c>
      <c r="F475">
        <v>17</v>
      </c>
    </row>
    <row r="476" spans="1:6" s="85" customFormat="1" x14ac:dyDescent="0.35">
      <c r="A476" t="s">
        <v>27</v>
      </c>
      <c r="B476" s="96">
        <v>41041</v>
      </c>
      <c r="C476" s="2" t="s">
        <v>1106</v>
      </c>
      <c r="D476" s="98">
        <v>41058</v>
      </c>
      <c r="E476" s="89" t="s">
        <v>174</v>
      </c>
      <c r="F476">
        <v>17</v>
      </c>
    </row>
    <row r="477" spans="1:6" s="85" customFormat="1" x14ac:dyDescent="0.35">
      <c r="A477" t="s">
        <v>27</v>
      </c>
      <c r="B477" s="96">
        <v>41041</v>
      </c>
      <c r="C477" s="2" t="s">
        <v>1107</v>
      </c>
      <c r="D477" s="98">
        <v>41058</v>
      </c>
      <c r="E477" s="89" t="s">
        <v>174</v>
      </c>
      <c r="F477">
        <v>17</v>
      </c>
    </row>
    <row r="478" spans="1:6" s="85" customFormat="1" x14ac:dyDescent="0.35">
      <c r="A478" t="s">
        <v>28</v>
      </c>
      <c r="B478" s="93">
        <v>39902</v>
      </c>
      <c r="C478" s="7" t="s">
        <v>188</v>
      </c>
      <c r="D478" s="98">
        <v>39930</v>
      </c>
      <c r="E478" s="89" t="s">
        <v>174</v>
      </c>
      <c r="F478">
        <v>28</v>
      </c>
    </row>
    <row r="479" spans="1:6" s="85" customFormat="1" x14ac:dyDescent="0.35">
      <c r="A479" t="s">
        <v>28</v>
      </c>
      <c r="B479" s="93">
        <v>39909</v>
      </c>
      <c r="C479" s="7" t="s">
        <v>202</v>
      </c>
      <c r="D479" s="98">
        <v>39930</v>
      </c>
      <c r="E479" s="89" t="s">
        <v>174</v>
      </c>
      <c r="F479">
        <v>21</v>
      </c>
    </row>
    <row r="480" spans="1:6" s="85" customFormat="1" x14ac:dyDescent="0.35">
      <c r="A480" t="s">
        <v>28</v>
      </c>
      <c r="B480" s="93">
        <v>39909</v>
      </c>
      <c r="C480" s="7" t="s">
        <v>203</v>
      </c>
      <c r="D480" s="98">
        <v>39930</v>
      </c>
      <c r="E480" s="89" t="s">
        <v>174</v>
      </c>
      <c r="F480">
        <v>21</v>
      </c>
    </row>
    <row r="481" spans="1:6" s="85" customFormat="1" x14ac:dyDescent="0.35">
      <c r="A481" t="s">
        <v>28</v>
      </c>
      <c r="B481" s="93">
        <v>39909</v>
      </c>
      <c r="C481" s="7" t="s">
        <v>204</v>
      </c>
      <c r="D481" s="98">
        <v>39930</v>
      </c>
      <c r="E481" s="89" t="s">
        <v>174</v>
      </c>
      <c r="F481">
        <v>21</v>
      </c>
    </row>
    <row r="482" spans="1:6" s="85" customFormat="1" x14ac:dyDescent="0.35">
      <c r="A482" t="s">
        <v>28</v>
      </c>
      <c r="B482" s="93">
        <v>39916</v>
      </c>
      <c r="C482" s="7" t="s">
        <v>245</v>
      </c>
      <c r="D482" s="98">
        <v>39930</v>
      </c>
      <c r="E482" s="89" t="s">
        <v>174</v>
      </c>
      <c r="F482">
        <v>14</v>
      </c>
    </row>
    <row r="483" spans="1:6" s="85" customFormat="1" x14ac:dyDescent="0.35">
      <c r="A483" t="s">
        <v>28</v>
      </c>
      <c r="B483" s="93">
        <v>39916</v>
      </c>
      <c r="C483" s="7" t="s">
        <v>243</v>
      </c>
      <c r="D483" s="98">
        <v>39944</v>
      </c>
      <c r="E483" s="89" t="s">
        <v>174</v>
      </c>
      <c r="F483">
        <v>28</v>
      </c>
    </row>
    <row r="484" spans="1:6" s="85" customFormat="1" x14ac:dyDescent="0.35">
      <c r="A484" t="s">
        <v>28</v>
      </c>
      <c r="B484" s="93">
        <v>39916</v>
      </c>
      <c r="C484" s="7" t="s">
        <v>244</v>
      </c>
      <c r="D484" s="98">
        <v>39944</v>
      </c>
      <c r="E484" s="89" t="s">
        <v>174</v>
      </c>
      <c r="F484">
        <v>28</v>
      </c>
    </row>
    <row r="485" spans="1:6" s="85" customFormat="1" x14ac:dyDescent="0.35">
      <c r="A485" t="s">
        <v>28</v>
      </c>
      <c r="B485" s="93">
        <v>39923</v>
      </c>
      <c r="C485" s="7" t="s">
        <v>297</v>
      </c>
      <c r="D485" s="98">
        <v>39944</v>
      </c>
      <c r="E485" s="89" t="s">
        <v>174</v>
      </c>
      <c r="F485">
        <v>21</v>
      </c>
    </row>
    <row r="486" spans="1:6" s="85" customFormat="1" x14ac:dyDescent="0.35">
      <c r="A486" t="s">
        <v>28</v>
      </c>
      <c r="B486" s="93">
        <v>39930</v>
      </c>
      <c r="C486" s="7" t="s">
        <v>302</v>
      </c>
      <c r="D486" s="98">
        <v>39944</v>
      </c>
      <c r="E486" s="89" t="s">
        <v>174</v>
      </c>
      <c r="F486">
        <v>14</v>
      </c>
    </row>
    <row r="487" spans="1:6" s="85" customFormat="1" x14ac:dyDescent="0.35">
      <c r="A487" t="s">
        <v>28</v>
      </c>
      <c r="B487" s="93">
        <v>39930</v>
      </c>
      <c r="C487" s="7" t="s">
        <v>303</v>
      </c>
      <c r="D487" s="98">
        <v>39944</v>
      </c>
      <c r="E487" s="89" t="s">
        <v>174</v>
      </c>
      <c r="F487">
        <v>14</v>
      </c>
    </row>
    <row r="488" spans="1:6" s="85" customFormat="1" x14ac:dyDescent="0.35">
      <c r="A488" t="s">
        <v>28</v>
      </c>
      <c r="B488" s="93">
        <v>39930</v>
      </c>
      <c r="C488" s="7" t="s">
        <v>304</v>
      </c>
      <c r="D488" s="98">
        <v>39944</v>
      </c>
      <c r="E488" s="89" t="s">
        <v>174</v>
      </c>
      <c r="F488">
        <v>14</v>
      </c>
    </row>
    <row r="489" spans="1:6" s="85" customFormat="1" x14ac:dyDescent="0.35">
      <c r="A489" t="s">
        <v>28</v>
      </c>
      <c r="B489" s="93">
        <v>39930</v>
      </c>
      <c r="C489" s="7" t="s">
        <v>305</v>
      </c>
      <c r="D489" s="98">
        <v>39944</v>
      </c>
      <c r="E489" s="89" t="s">
        <v>174</v>
      </c>
      <c r="F489">
        <v>14</v>
      </c>
    </row>
    <row r="490" spans="1:6" s="85" customFormat="1" x14ac:dyDescent="0.35">
      <c r="A490" t="s">
        <v>28</v>
      </c>
      <c r="B490" s="93">
        <v>40273</v>
      </c>
      <c r="C490" s="7" t="s">
        <v>416</v>
      </c>
      <c r="D490" s="98">
        <v>40306</v>
      </c>
      <c r="E490" s="89" t="s">
        <v>174</v>
      </c>
      <c r="F490">
        <v>33</v>
      </c>
    </row>
    <row r="491" spans="1:6" s="85" customFormat="1" x14ac:dyDescent="0.35">
      <c r="A491" t="s">
        <v>28</v>
      </c>
      <c r="B491" s="93">
        <v>40276</v>
      </c>
      <c r="C491" s="7" t="s">
        <v>430</v>
      </c>
      <c r="D491" s="98">
        <v>40296</v>
      </c>
      <c r="E491" s="89" t="s">
        <v>174</v>
      </c>
      <c r="F491">
        <v>20</v>
      </c>
    </row>
    <row r="492" spans="1:6" s="85" customFormat="1" x14ac:dyDescent="0.35">
      <c r="A492" t="s">
        <v>28</v>
      </c>
      <c r="B492" s="93">
        <v>40276</v>
      </c>
      <c r="C492" s="7" t="s">
        <v>433</v>
      </c>
      <c r="D492" s="98">
        <v>40303</v>
      </c>
      <c r="E492" s="89" t="s">
        <v>174</v>
      </c>
      <c r="F492">
        <v>27</v>
      </c>
    </row>
    <row r="493" spans="1:6" s="85" customFormat="1" x14ac:dyDescent="0.35">
      <c r="A493" t="s">
        <v>28</v>
      </c>
      <c r="B493" s="93">
        <v>40276</v>
      </c>
      <c r="C493" s="7" t="s">
        <v>432</v>
      </c>
      <c r="D493" s="98">
        <v>40310</v>
      </c>
      <c r="E493" s="89" t="s">
        <v>174</v>
      </c>
      <c r="F493">
        <v>34</v>
      </c>
    </row>
    <row r="494" spans="1:6" s="85" customFormat="1" x14ac:dyDescent="0.35">
      <c r="A494" t="s">
        <v>28</v>
      </c>
      <c r="B494" s="93">
        <v>40276</v>
      </c>
      <c r="C494" s="7" t="s">
        <v>429</v>
      </c>
      <c r="D494" s="98">
        <v>40324</v>
      </c>
      <c r="E494" s="89" t="s">
        <v>174</v>
      </c>
      <c r="F494">
        <v>48</v>
      </c>
    </row>
    <row r="495" spans="1:6" s="85" customFormat="1" x14ac:dyDescent="0.35">
      <c r="A495" t="s">
        <v>28</v>
      </c>
      <c r="B495" s="93">
        <v>40276</v>
      </c>
      <c r="C495" s="7" t="s">
        <v>431</v>
      </c>
      <c r="D495" s="98">
        <v>40324</v>
      </c>
      <c r="E495" s="89" t="s">
        <v>174</v>
      </c>
      <c r="F495">
        <v>48</v>
      </c>
    </row>
    <row r="496" spans="1:6" s="85" customFormat="1" x14ac:dyDescent="0.35">
      <c r="A496" t="s">
        <v>28</v>
      </c>
      <c r="B496" s="93">
        <v>40279</v>
      </c>
      <c r="C496" s="7" t="s">
        <v>455</v>
      </c>
      <c r="D496" s="98">
        <v>40303</v>
      </c>
      <c r="E496" s="89" t="s">
        <v>174</v>
      </c>
      <c r="F496">
        <v>24</v>
      </c>
    </row>
    <row r="497" spans="1:6" s="85" customFormat="1" x14ac:dyDescent="0.35">
      <c r="A497" t="s">
        <v>28</v>
      </c>
      <c r="B497" s="93">
        <v>40282</v>
      </c>
      <c r="C497" s="7" t="s">
        <v>476</v>
      </c>
      <c r="D497" s="98">
        <v>40303</v>
      </c>
      <c r="E497" s="89" t="s">
        <v>174</v>
      </c>
      <c r="F497">
        <v>21</v>
      </c>
    </row>
    <row r="498" spans="1:6" s="85" customFormat="1" x14ac:dyDescent="0.35">
      <c r="A498" t="s">
        <v>28</v>
      </c>
      <c r="B498" s="93">
        <v>40282</v>
      </c>
      <c r="C498" s="7" t="s">
        <v>477</v>
      </c>
      <c r="D498" s="98">
        <v>40306</v>
      </c>
      <c r="E498" s="89" t="s">
        <v>174</v>
      </c>
      <c r="F498">
        <v>24</v>
      </c>
    </row>
    <row r="499" spans="1:6" s="85" customFormat="1" x14ac:dyDescent="0.35">
      <c r="A499" t="s">
        <v>28</v>
      </c>
      <c r="B499" s="93">
        <v>40285</v>
      </c>
      <c r="C499" s="7" t="s">
        <v>521</v>
      </c>
      <c r="D499" s="98">
        <v>40306</v>
      </c>
      <c r="E499" s="89" t="s">
        <v>174</v>
      </c>
      <c r="F499">
        <v>21</v>
      </c>
    </row>
    <row r="500" spans="1:6" s="85" customFormat="1" x14ac:dyDescent="0.35">
      <c r="A500" t="s">
        <v>28</v>
      </c>
      <c r="B500" s="93">
        <v>40285</v>
      </c>
      <c r="C500" s="7" t="s">
        <v>524</v>
      </c>
      <c r="D500" s="98">
        <v>40306</v>
      </c>
      <c r="E500" s="89" t="s">
        <v>174</v>
      </c>
      <c r="F500">
        <v>21</v>
      </c>
    </row>
    <row r="501" spans="1:6" s="85" customFormat="1" x14ac:dyDescent="0.35">
      <c r="A501" t="s">
        <v>28</v>
      </c>
      <c r="B501" s="93">
        <v>40285</v>
      </c>
      <c r="C501" s="7" t="s">
        <v>525</v>
      </c>
      <c r="D501" s="98">
        <v>40306</v>
      </c>
      <c r="E501" s="89" t="s">
        <v>174</v>
      </c>
      <c r="F501">
        <v>21</v>
      </c>
    </row>
    <row r="502" spans="1:6" s="85" customFormat="1" x14ac:dyDescent="0.35">
      <c r="A502" t="s">
        <v>28</v>
      </c>
      <c r="B502" s="93">
        <v>40285</v>
      </c>
      <c r="C502" s="7" t="s">
        <v>523</v>
      </c>
      <c r="D502" s="98">
        <v>40310</v>
      </c>
      <c r="E502" s="89" t="s">
        <v>174</v>
      </c>
      <c r="F502">
        <v>25</v>
      </c>
    </row>
    <row r="503" spans="1:6" s="85" customFormat="1" x14ac:dyDescent="0.35">
      <c r="A503" t="s">
        <v>28</v>
      </c>
      <c r="B503" s="93">
        <v>40285</v>
      </c>
      <c r="C503" s="7" t="s">
        <v>522</v>
      </c>
      <c r="D503" s="98">
        <v>40324</v>
      </c>
      <c r="E503" s="89" t="s">
        <v>174</v>
      </c>
      <c r="F503">
        <v>39</v>
      </c>
    </row>
    <row r="504" spans="1:6" s="85" customFormat="1" x14ac:dyDescent="0.35">
      <c r="A504" t="s">
        <v>28</v>
      </c>
      <c r="B504" s="93">
        <v>40288</v>
      </c>
      <c r="C504" s="7" t="s">
        <v>553</v>
      </c>
      <c r="D504" s="98">
        <v>40310</v>
      </c>
      <c r="E504" s="89" t="s">
        <v>174</v>
      </c>
      <c r="F504">
        <v>22</v>
      </c>
    </row>
    <row r="505" spans="1:6" s="85" customFormat="1" x14ac:dyDescent="0.35">
      <c r="A505" t="s">
        <v>28</v>
      </c>
      <c r="B505" s="93">
        <v>40288</v>
      </c>
      <c r="C505" s="7" t="s">
        <v>552</v>
      </c>
      <c r="D505" s="98">
        <v>40324</v>
      </c>
      <c r="E505" s="89" t="s">
        <v>174</v>
      </c>
      <c r="F505">
        <v>36</v>
      </c>
    </row>
    <row r="506" spans="1:6" s="85" customFormat="1" x14ac:dyDescent="0.35">
      <c r="A506" t="s">
        <v>28</v>
      </c>
      <c r="B506" s="93">
        <v>40288</v>
      </c>
      <c r="C506" s="7" t="s">
        <v>554</v>
      </c>
      <c r="D506" s="98">
        <v>40324</v>
      </c>
      <c r="E506" s="89" t="s">
        <v>174</v>
      </c>
      <c r="F506">
        <v>36</v>
      </c>
    </row>
    <row r="507" spans="1:6" s="85" customFormat="1" x14ac:dyDescent="0.35">
      <c r="A507" t="s">
        <v>28</v>
      </c>
      <c r="B507" s="93">
        <v>40293</v>
      </c>
      <c r="C507" s="7" t="s">
        <v>569</v>
      </c>
      <c r="D507" s="98">
        <v>40310</v>
      </c>
      <c r="E507" s="89" t="s">
        <v>174</v>
      </c>
      <c r="F507">
        <v>17</v>
      </c>
    </row>
    <row r="508" spans="1:6" s="85" customFormat="1" x14ac:dyDescent="0.35">
      <c r="A508" t="s">
        <v>28</v>
      </c>
      <c r="B508" s="93">
        <v>40293</v>
      </c>
      <c r="C508" s="7" t="s">
        <v>565</v>
      </c>
      <c r="D508" s="98">
        <v>40324</v>
      </c>
      <c r="E508" s="89" t="s">
        <v>174</v>
      </c>
      <c r="F508">
        <v>31</v>
      </c>
    </row>
    <row r="509" spans="1:6" s="85" customFormat="1" x14ac:dyDescent="0.35">
      <c r="A509" t="s">
        <v>28</v>
      </c>
      <c r="B509" s="93">
        <v>40293</v>
      </c>
      <c r="C509" s="7" t="s">
        <v>566</v>
      </c>
      <c r="D509" s="98">
        <v>40324</v>
      </c>
      <c r="E509" s="89" t="s">
        <v>174</v>
      </c>
      <c r="F509">
        <v>31</v>
      </c>
    </row>
    <row r="510" spans="1:6" s="85" customFormat="1" x14ac:dyDescent="0.35">
      <c r="A510" t="s">
        <v>28</v>
      </c>
      <c r="B510" s="93">
        <v>40293</v>
      </c>
      <c r="C510" s="7" t="s">
        <v>567</v>
      </c>
      <c r="D510" s="98">
        <v>40324</v>
      </c>
      <c r="E510" s="89" t="s">
        <v>174</v>
      </c>
      <c r="F510">
        <v>31</v>
      </c>
    </row>
    <row r="511" spans="1:6" s="85" customFormat="1" x14ac:dyDescent="0.35">
      <c r="A511" t="s">
        <v>28</v>
      </c>
      <c r="B511" s="93">
        <v>40293</v>
      </c>
      <c r="C511" s="7" t="s">
        <v>568</v>
      </c>
      <c r="D511" s="98">
        <v>40324</v>
      </c>
      <c r="E511" s="89" t="s">
        <v>174</v>
      </c>
      <c r="F511">
        <v>31</v>
      </c>
    </row>
    <row r="512" spans="1:6" s="85" customFormat="1" x14ac:dyDescent="0.35">
      <c r="A512" t="s">
        <v>28</v>
      </c>
      <c r="B512" s="93">
        <v>40293</v>
      </c>
      <c r="C512" s="7" t="s">
        <v>570</v>
      </c>
      <c r="D512" s="98">
        <v>40324</v>
      </c>
      <c r="E512" s="89" t="s">
        <v>174</v>
      </c>
      <c r="F512">
        <v>31</v>
      </c>
    </row>
    <row r="513" spans="1:6" s="85" customFormat="1" x14ac:dyDescent="0.35">
      <c r="A513" t="s">
        <v>28</v>
      </c>
      <c r="B513" s="93">
        <v>40293</v>
      </c>
      <c r="C513" s="7" t="s">
        <v>571</v>
      </c>
      <c r="D513" s="98">
        <v>40324</v>
      </c>
      <c r="E513" s="89" t="s">
        <v>174</v>
      </c>
      <c r="F513">
        <v>31</v>
      </c>
    </row>
    <row r="514" spans="1:6" s="85" customFormat="1" x14ac:dyDescent="0.35">
      <c r="A514" t="s">
        <v>28</v>
      </c>
      <c r="B514" s="93">
        <v>40293</v>
      </c>
      <c r="C514" s="7" t="s">
        <v>572</v>
      </c>
      <c r="D514" s="98">
        <v>40324</v>
      </c>
      <c r="E514" s="89" t="s">
        <v>174</v>
      </c>
      <c r="F514">
        <v>31</v>
      </c>
    </row>
    <row r="515" spans="1:6" s="85" customFormat="1" x14ac:dyDescent="0.35">
      <c r="A515" t="s">
        <v>28</v>
      </c>
      <c r="B515" s="93">
        <v>40296</v>
      </c>
      <c r="C515" s="7" t="s">
        <v>582</v>
      </c>
      <c r="D515" s="98">
        <v>40310</v>
      </c>
      <c r="E515" s="89" t="s">
        <v>174</v>
      </c>
      <c r="F515">
        <v>14</v>
      </c>
    </row>
    <row r="516" spans="1:6" s="85" customFormat="1" x14ac:dyDescent="0.35">
      <c r="A516" t="s">
        <v>28</v>
      </c>
      <c r="B516" s="93">
        <v>40296</v>
      </c>
      <c r="C516" s="7" t="s">
        <v>585</v>
      </c>
      <c r="D516" s="98">
        <v>40310</v>
      </c>
      <c r="E516" s="89" t="s">
        <v>174</v>
      </c>
      <c r="F516">
        <v>14</v>
      </c>
    </row>
    <row r="517" spans="1:6" s="85" customFormat="1" x14ac:dyDescent="0.35">
      <c r="A517" t="s">
        <v>28</v>
      </c>
      <c r="B517" s="93">
        <v>40296</v>
      </c>
      <c r="C517" s="7" t="s">
        <v>581</v>
      </c>
      <c r="D517" s="98">
        <v>40324</v>
      </c>
      <c r="E517" s="89" t="s">
        <v>174</v>
      </c>
      <c r="F517">
        <v>28</v>
      </c>
    </row>
    <row r="518" spans="1:6" s="85" customFormat="1" x14ac:dyDescent="0.35">
      <c r="A518" t="s">
        <v>28</v>
      </c>
      <c r="B518" s="93">
        <v>40296</v>
      </c>
      <c r="C518" s="7" t="s">
        <v>583</v>
      </c>
      <c r="D518" s="98">
        <v>40324</v>
      </c>
      <c r="E518" s="89" t="s">
        <v>174</v>
      </c>
      <c r="F518">
        <v>28</v>
      </c>
    </row>
    <row r="519" spans="1:6" s="85" customFormat="1" x14ac:dyDescent="0.35">
      <c r="A519" t="s">
        <v>28</v>
      </c>
      <c r="B519" s="93">
        <v>40296</v>
      </c>
      <c r="C519" s="7" t="s">
        <v>584</v>
      </c>
      <c r="D519" s="98">
        <v>40324</v>
      </c>
      <c r="E519" s="89" t="s">
        <v>174</v>
      </c>
      <c r="F519">
        <v>28</v>
      </c>
    </row>
    <row r="520" spans="1:6" s="85" customFormat="1" x14ac:dyDescent="0.35">
      <c r="A520" t="s">
        <v>28</v>
      </c>
      <c r="B520" s="93">
        <v>40299</v>
      </c>
      <c r="C520" s="7" t="s">
        <v>588</v>
      </c>
      <c r="D520" s="98">
        <v>40324</v>
      </c>
      <c r="E520" s="89" t="s">
        <v>174</v>
      </c>
      <c r="F520">
        <v>25</v>
      </c>
    </row>
    <row r="521" spans="1:6" s="85" customFormat="1" x14ac:dyDescent="0.35">
      <c r="A521" t="s">
        <v>28</v>
      </c>
      <c r="B521" s="93">
        <v>40299</v>
      </c>
      <c r="C521" s="7" t="s">
        <v>589</v>
      </c>
      <c r="D521" s="98">
        <v>40324</v>
      </c>
      <c r="E521" s="89" t="s">
        <v>174</v>
      </c>
      <c r="F521">
        <v>25</v>
      </c>
    </row>
    <row r="522" spans="1:6" s="85" customFormat="1" x14ac:dyDescent="0.35">
      <c r="A522" t="s">
        <v>28</v>
      </c>
      <c r="B522" s="93">
        <v>40299</v>
      </c>
      <c r="C522" s="7" t="s">
        <v>590</v>
      </c>
      <c r="D522" s="98">
        <v>40324</v>
      </c>
      <c r="E522" s="89" t="s">
        <v>174</v>
      </c>
      <c r="F522">
        <v>25</v>
      </c>
    </row>
    <row r="523" spans="1:6" s="85" customFormat="1" x14ac:dyDescent="0.35">
      <c r="A523" t="s">
        <v>28</v>
      </c>
      <c r="B523" s="93">
        <v>40299</v>
      </c>
      <c r="C523" s="7" t="s">
        <v>591</v>
      </c>
      <c r="D523" s="98">
        <v>40324</v>
      </c>
      <c r="E523" s="89" t="s">
        <v>174</v>
      </c>
      <c r="F523">
        <v>25</v>
      </c>
    </row>
    <row r="524" spans="1:6" s="85" customFormat="1" x14ac:dyDescent="0.35">
      <c r="A524" t="s">
        <v>28</v>
      </c>
      <c r="B524" s="93">
        <v>40303</v>
      </c>
      <c r="C524" s="7" t="s">
        <v>594</v>
      </c>
      <c r="D524" s="98">
        <v>40324</v>
      </c>
      <c r="E524" s="89" t="s">
        <v>174</v>
      </c>
      <c r="F524">
        <v>21</v>
      </c>
    </row>
    <row r="525" spans="1:6" s="85" customFormat="1" x14ac:dyDescent="0.35">
      <c r="A525" t="s">
        <v>28</v>
      </c>
      <c r="B525" s="93">
        <v>40306</v>
      </c>
      <c r="C525" s="7" t="s">
        <v>595</v>
      </c>
      <c r="D525" s="98">
        <v>40324</v>
      </c>
      <c r="E525" s="89" t="s">
        <v>174</v>
      </c>
      <c r="F525">
        <v>18</v>
      </c>
    </row>
    <row r="526" spans="1:6" s="85" customFormat="1" x14ac:dyDescent="0.35">
      <c r="A526" t="s">
        <v>28</v>
      </c>
      <c r="B526" s="93">
        <v>40306</v>
      </c>
      <c r="C526" s="7" t="s">
        <v>596</v>
      </c>
      <c r="D526" s="98">
        <v>40330</v>
      </c>
      <c r="E526" s="89" t="s">
        <v>174</v>
      </c>
      <c r="F526">
        <v>24</v>
      </c>
    </row>
    <row r="527" spans="1:6" s="85" customFormat="1" x14ac:dyDescent="0.35">
      <c r="A527" t="s">
        <v>28</v>
      </c>
      <c r="B527" s="93">
        <v>40310</v>
      </c>
      <c r="C527" s="7" t="s">
        <v>598</v>
      </c>
      <c r="D527" s="98">
        <v>40330</v>
      </c>
      <c r="E527" s="89" t="s">
        <v>174</v>
      </c>
      <c r="F527">
        <v>20</v>
      </c>
    </row>
    <row r="528" spans="1:6" s="85" customFormat="1" x14ac:dyDescent="0.35">
      <c r="A528" t="s">
        <v>28</v>
      </c>
      <c r="B528" s="93">
        <v>40611</v>
      </c>
      <c r="C528" s="7" t="s">
        <v>599</v>
      </c>
      <c r="D528" s="98">
        <v>40637</v>
      </c>
      <c r="E528" s="89" t="s">
        <v>174</v>
      </c>
      <c r="F528">
        <v>26</v>
      </c>
    </row>
    <row r="529" spans="1:6" s="85" customFormat="1" x14ac:dyDescent="0.35">
      <c r="A529" t="s">
        <v>28</v>
      </c>
      <c r="B529" s="93">
        <v>40611</v>
      </c>
      <c r="C529" s="7" t="s">
        <v>600</v>
      </c>
      <c r="D529" s="98">
        <v>40639</v>
      </c>
      <c r="E529" s="89" t="s">
        <v>174</v>
      </c>
      <c r="F529">
        <v>28</v>
      </c>
    </row>
    <row r="530" spans="1:6" s="85" customFormat="1" x14ac:dyDescent="0.35">
      <c r="A530" t="s">
        <v>28</v>
      </c>
      <c r="B530" s="93">
        <v>40614</v>
      </c>
      <c r="C530" s="7" t="s">
        <v>601</v>
      </c>
      <c r="D530" s="98">
        <v>40637</v>
      </c>
      <c r="E530" s="89" t="s">
        <v>174</v>
      </c>
      <c r="F530">
        <v>23</v>
      </c>
    </row>
    <row r="531" spans="1:6" s="85" customFormat="1" x14ac:dyDescent="0.35">
      <c r="A531" t="s">
        <v>28</v>
      </c>
      <c r="B531" s="93">
        <v>40620</v>
      </c>
      <c r="C531" s="7" t="s">
        <v>603</v>
      </c>
      <c r="D531" s="98">
        <v>40629</v>
      </c>
      <c r="E531" s="89" t="s">
        <v>174</v>
      </c>
      <c r="F531">
        <v>9</v>
      </c>
    </row>
    <row r="532" spans="1:6" s="85" customFormat="1" x14ac:dyDescent="0.35">
      <c r="A532" t="s">
        <v>28</v>
      </c>
      <c r="B532" s="93">
        <v>40645</v>
      </c>
      <c r="C532" s="7" t="s">
        <v>658</v>
      </c>
      <c r="D532" s="98">
        <v>40665</v>
      </c>
      <c r="E532" s="89" t="s">
        <v>174</v>
      </c>
      <c r="F532">
        <v>20</v>
      </c>
    </row>
    <row r="533" spans="1:6" s="85" customFormat="1" x14ac:dyDescent="0.35">
      <c r="A533" t="s">
        <v>28</v>
      </c>
      <c r="B533" s="93">
        <v>40645</v>
      </c>
      <c r="C533" s="7" t="s">
        <v>659</v>
      </c>
      <c r="D533" s="98">
        <v>40676</v>
      </c>
      <c r="E533" s="89" t="s">
        <v>174</v>
      </c>
      <c r="F533">
        <v>31</v>
      </c>
    </row>
    <row r="534" spans="1:6" s="85" customFormat="1" x14ac:dyDescent="0.35">
      <c r="A534" t="s">
        <v>28</v>
      </c>
      <c r="B534" s="93">
        <v>40648</v>
      </c>
      <c r="C534" s="7" t="s">
        <v>702</v>
      </c>
      <c r="D534" s="98">
        <v>40669</v>
      </c>
      <c r="E534" s="89" t="s">
        <v>174</v>
      </c>
      <c r="F534">
        <v>21</v>
      </c>
    </row>
    <row r="535" spans="1:6" s="85" customFormat="1" x14ac:dyDescent="0.35">
      <c r="A535" t="s">
        <v>28</v>
      </c>
      <c r="B535" s="93">
        <v>40648</v>
      </c>
      <c r="C535" s="7" t="s">
        <v>703</v>
      </c>
      <c r="D535" s="98">
        <v>40672</v>
      </c>
      <c r="E535" s="89" t="s">
        <v>174</v>
      </c>
      <c r="F535">
        <v>24</v>
      </c>
    </row>
    <row r="536" spans="1:6" s="85" customFormat="1" x14ac:dyDescent="0.35">
      <c r="A536" t="s">
        <v>28</v>
      </c>
      <c r="B536" s="93">
        <v>40648</v>
      </c>
      <c r="C536" s="7" t="s">
        <v>704</v>
      </c>
      <c r="D536" s="98">
        <v>40665</v>
      </c>
      <c r="E536" s="89" t="s">
        <v>174</v>
      </c>
      <c r="F536">
        <v>17</v>
      </c>
    </row>
    <row r="537" spans="1:6" s="85" customFormat="1" x14ac:dyDescent="0.35">
      <c r="A537" t="s">
        <v>28</v>
      </c>
      <c r="B537" s="93">
        <v>40648</v>
      </c>
      <c r="C537" s="7" t="s">
        <v>705</v>
      </c>
      <c r="D537" s="98">
        <v>40660</v>
      </c>
      <c r="E537" s="89" t="s">
        <v>174</v>
      </c>
      <c r="F537">
        <v>12</v>
      </c>
    </row>
    <row r="538" spans="1:6" s="85" customFormat="1" x14ac:dyDescent="0.35">
      <c r="A538" t="s">
        <v>28</v>
      </c>
      <c r="B538" s="93">
        <v>40648</v>
      </c>
      <c r="C538" s="7" t="s">
        <v>706</v>
      </c>
      <c r="D538" s="98">
        <v>40676</v>
      </c>
      <c r="E538" s="89" t="s">
        <v>174</v>
      </c>
      <c r="F538">
        <v>28</v>
      </c>
    </row>
    <row r="539" spans="1:6" s="85" customFormat="1" x14ac:dyDescent="0.35">
      <c r="A539" t="s">
        <v>28</v>
      </c>
      <c r="B539" s="93">
        <v>40648</v>
      </c>
      <c r="C539" s="7" t="s">
        <v>707</v>
      </c>
      <c r="D539" s="98">
        <v>40676</v>
      </c>
      <c r="E539" s="89" t="s">
        <v>174</v>
      </c>
      <c r="F539">
        <v>28</v>
      </c>
    </row>
    <row r="540" spans="1:6" s="85" customFormat="1" x14ac:dyDescent="0.35">
      <c r="A540" t="s">
        <v>28</v>
      </c>
      <c r="B540" s="93">
        <v>40651</v>
      </c>
      <c r="C540" s="7" t="s">
        <v>744</v>
      </c>
      <c r="D540" s="98">
        <v>40676</v>
      </c>
      <c r="E540" s="89" t="s">
        <v>174</v>
      </c>
      <c r="F540">
        <v>25</v>
      </c>
    </row>
    <row r="541" spans="1:6" s="85" customFormat="1" x14ac:dyDescent="0.35">
      <c r="A541" t="s">
        <v>28</v>
      </c>
      <c r="B541" s="93">
        <v>40651</v>
      </c>
      <c r="C541" s="7" t="s">
        <v>745</v>
      </c>
      <c r="D541" s="98">
        <v>40676</v>
      </c>
      <c r="E541" s="89" t="s">
        <v>174</v>
      </c>
      <c r="F541">
        <v>25</v>
      </c>
    </row>
    <row r="542" spans="1:6" s="85" customFormat="1" x14ac:dyDescent="0.35">
      <c r="A542" t="s">
        <v>28</v>
      </c>
      <c r="B542" s="95">
        <v>40654</v>
      </c>
      <c r="C542" s="2" t="s">
        <v>795</v>
      </c>
      <c r="D542" s="98">
        <v>40676</v>
      </c>
      <c r="E542" s="89" t="s">
        <v>174</v>
      </c>
      <c r="F542">
        <v>22</v>
      </c>
    </row>
    <row r="543" spans="1:6" s="85" customFormat="1" x14ac:dyDescent="0.35">
      <c r="A543" t="s">
        <v>28</v>
      </c>
      <c r="B543" s="95">
        <v>40657</v>
      </c>
      <c r="C543" s="2" t="s">
        <v>818</v>
      </c>
      <c r="D543" s="98">
        <v>40676</v>
      </c>
      <c r="E543" s="89" t="s">
        <v>174</v>
      </c>
      <c r="F543">
        <v>19</v>
      </c>
    </row>
    <row r="544" spans="1:6" s="85" customFormat="1" x14ac:dyDescent="0.35">
      <c r="A544" t="s">
        <v>28</v>
      </c>
      <c r="B544" s="95">
        <v>40660</v>
      </c>
      <c r="C544" s="2" t="s">
        <v>839</v>
      </c>
      <c r="D544" s="98">
        <v>40676</v>
      </c>
      <c r="E544" s="89" t="s">
        <v>174</v>
      </c>
      <c r="F544">
        <v>16</v>
      </c>
    </row>
    <row r="545" spans="1:6" s="85" customFormat="1" x14ac:dyDescent="0.35">
      <c r="A545" t="s">
        <v>28</v>
      </c>
      <c r="B545" s="95">
        <v>40660</v>
      </c>
      <c r="C545" s="2" t="s">
        <v>840</v>
      </c>
      <c r="D545" s="98">
        <v>40676</v>
      </c>
      <c r="E545" s="89" t="s">
        <v>174</v>
      </c>
      <c r="F545">
        <v>16</v>
      </c>
    </row>
    <row r="546" spans="1:6" s="85" customFormat="1" x14ac:dyDescent="0.35">
      <c r="A546" t="s">
        <v>28</v>
      </c>
      <c r="B546" s="95">
        <v>40660</v>
      </c>
      <c r="C546" s="2" t="s">
        <v>841</v>
      </c>
      <c r="D546" s="98">
        <v>40676</v>
      </c>
      <c r="E546" s="89" t="s">
        <v>174</v>
      </c>
      <c r="F546">
        <v>16</v>
      </c>
    </row>
    <row r="547" spans="1:6" s="85" customFormat="1" x14ac:dyDescent="0.35">
      <c r="A547" t="s">
        <v>28</v>
      </c>
      <c r="B547" s="95">
        <v>40660</v>
      </c>
      <c r="C547" s="2" t="s">
        <v>842</v>
      </c>
      <c r="D547" s="98">
        <v>40672</v>
      </c>
      <c r="E547" s="89" t="s">
        <v>174</v>
      </c>
      <c r="F547">
        <v>12</v>
      </c>
    </row>
    <row r="548" spans="1:6" s="85" customFormat="1" x14ac:dyDescent="0.35">
      <c r="A548" t="s">
        <v>28</v>
      </c>
      <c r="B548" s="95">
        <v>40663</v>
      </c>
      <c r="C548" s="2" t="s">
        <v>862</v>
      </c>
      <c r="D548" s="98">
        <v>40672</v>
      </c>
      <c r="E548" s="89" t="s">
        <v>174</v>
      </c>
      <c r="F548">
        <v>9</v>
      </c>
    </row>
    <row r="549" spans="1:6" s="85" customFormat="1" x14ac:dyDescent="0.35">
      <c r="A549" t="s">
        <v>28</v>
      </c>
      <c r="B549" s="95">
        <v>40663</v>
      </c>
      <c r="C549" s="2" t="s">
        <v>863</v>
      </c>
      <c r="D549" s="98">
        <v>40676</v>
      </c>
      <c r="E549" s="89" t="s">
        <v>174</v>
      </c>
      <c r="F549">
        <v>13</v>
      </c>
    </row>
    <row r="550" spans="1:6" s="85" customFormat="1" x14ac:dyDescent="0.35">
      <c r="A550" t="s">
        <v>28</v>
      </c>
      <c r="B550" s="95">
        <v>40663</v>
      </c>
      <c r="C550" s="2" t="s">
        <v>864</v>
      </c>
      <c r="D550" s="98">
        <v>40676</v>
      </c>
      <c r="E550" s="89" t="s">
        <v>174</v>
      </c>
      <c r="F550">
        <v>13</v>
      </c>
    </row>
    <row r="551" spans="1:6" s="85" customFormat="1" x14ac:dyDescent="0.35">
      <c r="A551" t="s">
        <v>28</v>
      </c>
      <c r="B551" s="95">
        <v>40666</v>
      </c>
      <c r="C551" s="2" t="s">
        <v>869</v>
      </c>
      <c r="D551" s="98">
        <v>40672</v>
      </c>
      <c r="E551" s="89" t="s">
        <v>174</v>
      </c>
      <c r="F551">
        <v>6</v>
      </c>
    </row>
    <row r="552" spans="1:6" s="85" customFormat="1" x14ac:dyDescent="0.35">
      <c r="A552" t="s">
        <v>28</v>
      </c>
      <c r="B552" s="95">
        <v>41012</v>
      </c>
      <c r="C552" s="2" t="s">
        <v>913</v>
      </c>
      <c r="D552" s="98">
        <v>41033</v>
      </c>
      <c r="E552" s="89" t="s">
        <v>174</v>
      </c>
      <c r="F552">
        <v>21</v>
      </c>
    </row>
    <row r="553" spans="1:6" s="85" customFormat="1" x14ac:dyDescent="0.35">
      <c r="A553" t="s">
        <v>28</v>
      </c>
      <c r="B553" s="95">
        <v>41012</v>
      </c>
      <c r="C553" s="2" t="s">
        <v>914</v>
      </c>
      <c r="D553" s="98">
        <v>41058</v>
      </c>
      <c r="E553" s="89" t="s">
        <v>174</v>
      </c>
      <c r="F553">
        <v>46</v>
      </c>
    </row>
    <row r="554" spans="1:6" s="85" customFormat="1" x14ac:dyDescent="0.35">
      <c r="A554" t="s">
        <v>28</v>
      </c>
      <c r="B554" s="95">
        <v>41012</v>
      </c>
      <c r="C554" s="2" t="s">
        <v>915</v>
      </c>
      <c r="D554" s="98">
        <v>41058</v>
      </c>
      <c r="E554" s="89" t="s">
        <v>174</v>
      </c>
      <c r="F554">
        <v>46</v>
      </c>
    </row>
    <row r="555" spans="1:6" s="85" customFormat="1" x14ac:dyDescent="0.35">
      <c r="A555" t="s">
        <v>28</v>
      </c>
      <c r="B555" s="95">
        <v>41015</v>
      </c>
      <c r="C555" s="2" t="s">
        <v>935</v>
      </c>
      <c r="D555" s="98">
        <v>41037</v>
      </c>
      <c r="E555" s="89" t="s">
        <v>174</v>
      </c>
      <c r="F555">
        <v>22</v>
      </c>
    </row>
    <row r="556" spans="1:6" s="85" customFormat="1" x14ac:dyDescent="0.35">
      <c r="A556" t="s">
        <v>28</v>
      </c>
      <c r="B556" s="95">
        <v>41015</v>
      </c>
      <c r="C556" s="2" t="s">
        <v>936</v>
      </c>
      <c r="D556" s="98">
        <v>41037</v>
      </c>
      <c r="E556" s="89" t="s">
        <v>174</v>
      </c>
      <c r="F556">
        <v>22</v>
      </c>
    </row>
    <row r="557" spans="1:6" s="85" customFormat="1" x14ac:dyDescent="0.35">
      <c r="A557" t="s">
        <v>28</v>
      </c>
      <c r="B557" s="95">
        <v>41015</v>
      </c>
      <c r="C557" s="2" t="s">
        <v>937</v>
      </c>
      <c r="D557" s="98">
        <v>41033</v>
      </c>
      <c r="E557" s="89" t="s">
        <v>174</v>
      </c>
      <c r="F557">
        <v>18</v>
      </c>
    </row>
    <row r="558" spans="1:6" s="85" customFormat="1" x14ac:dyDescent="0.35">
      <c r="A558" t="s">
        <v>28</v>
      </c>
      <c r="B558" s="95">
        <v>41015</v>
      </c>
      <c r="C558" s="2" t="s">
        <v>938</v>
      </c>
      <c r="D558" s="98">
        <v>41037</v>
      </c>
      <c r="E558" s="89" t="s">
        <v>174</v>
      </c>
      <c r="F558">
        <v>22</v>
      </c>
    </row>
    <row r="559" spans="1:6" s="85" customFormat="1" x14ac:dyDescent="0.35">
      <c r="A559" t="s">
        <v>28</v>
      </c>
      <c r="B559" s="96">
        <v>41018</v>
      </c>
      <c r="C559" s="2" t="s">
        <v>977</v>
      </c>
      <c r="D559" s="98">
        <v>41058</v>
      </c>
      <c r="E559" s="89" t="s">
        <v>174</v>
      </c>
      <c r="F559">
        <v>40</v>
      </c>
    </row>
    <row r="560" spans="1:6" s="85" customFormat="1" x14ac:dyDescent="0.35">
      <c r="A560" t="s">
        <v>28</v>
      </c>
      <c r="B560" s="96">
        <v>41018</v>
      </c>
      <c r="C560" s="2" t="s">
        <v>978</v>
      </c>
      <c r="D560" s="98">
        <v>41037</v>
      </c>
      <c r="E560" s="89" t="s">
        <v>174</v>
      </c>
      <c r="F560">
        <v>19</v>
      </c>
    </row>
    <row r="561" spans="1:6" s="85" customFormat="1" x14ac:dyDescent="0.35">
      <c r="A561" t="s">
        <v>28</v>
      </c>
      <c r="B561" s="96">
        <v>41018</v>
      </c>
      <c r="C561" s="2" t="s">
        <v>979</v>
      </c>
      <c r="D561" s="98">
        <v>41040</v>
      </c>
      <c r="E561" s="89" t="s">
        <v>174</v>
      </c>
      <c r="F561">
        <v>22</v>
      </c>
    </row>
    <row r="562" spans="1:6" s="85" customFormat="1" x14ac:dyDescent="0.35">
      <c r="A562" t="s">
        <v>28</v>
      </c>
      <c r="B562" s="96">
        <v>41018</v>
      </c>
      <c r="C562" s="2" t="s">
        <v>980</v>
      </c>
      <c r="D562" s="98">
        <v>41037</v>
      </c>
      <c r="E562" s="89" t="s">
        <v>174</v>
      </c>
      <c r="F562">
        <v>19</v>
      </c>
    </row>
    <row r="563" spans="1:6" s="85" customFormat="1" x14ac:dyDescent="0.35">
      <c r="A563" t="s">
        <v>28</v>
      </c>
      <c r="B563" s="96">
        <v>41021</v>
      </c>
      <c r="C563" s="2" t="s">
        <v>996</v>
      </c>
      <c r="D563" s="98">
        <v>41033</v>
      </c>
      <c r="E563" s="89" t="s">
        <v>174</v>
      </c>
      <c r="F563">
        <v>12</v>
      </c>
    </row>
    <row r="564" spans="1:6" s="85" customFormat="1" x14ac:dyDescent="0.35">
      <c r="A564" t="s">
        <v>28</v>
      </c>
      <c r="B564" s="96">
        <v>41021</v>
      </c>
      <c r="C564" s="2" t="s">
        <v>997</v>
      </c>
      <c r="D564" s="98">
        <v>41058</v>
      </c>
      <c r="E564" s="89" t="s">
        <v>174</v>
      </c>
      <c r="F564">
        <v>37</v>
      </c>
    </row>
    <row r="565" spans="1:6" s="85" customFormat="1" x14ac:dyDescent="0.35">
      <c r="A565" t="s">
        <v>28</v>
      </c>
      <c r="B565" s="96">
        <v>41021</v>
      </c>
      <c r="C565" s="2" t="s">
        <v>998</v>
      </c>
      <c r="D565" s="98">
        <v>41058</v>
      </c>
      <c r="E565" s="89" t="s">
        <v>174</v>
      </c>
      <c r="F565">
        <v>37</v>
      </c>
    </row>
    <row r="566" spans="1:6" s="85" customFormat="1" x14ac:dyDescent="0.35">
      <c r="A566" t="s">
        <v>28</v>
      </c>
      <c r="B566" s="96">
        <v>41021</v>
      </c>
      <c r="C566" s="2" t="s">
        <v>999</v>
      </c>
      <c r="D566" s="98">
        <v>41058</v>
      </c>
      <c r="E566" s="89" t="s">
        <v>174</v>
      </c>
      <c r="F566">
        <v>37</v>
      </c>
    </row>
    <row r="567" spans="1:6" s="85" customFormat="1" x14ac:dyDescent="0.35">
      <c r="A567" t="s">
        <v>28</v>
      </c>
      <c r="B567" s="96">
        <v>41033</v>
      </c>
      <c r="C567" s="2" t="s">
        <v>1020</v>
      </c>
      <c r="D567" s="98">
        <v>41058</v>
      </c>
      <c r="E567" s="89" t="s">
        <v>174</v>
      </c>
      <c r="F567">
        <v>25</v>
      </c>
    </row>
    <row r="568" spans="1:6" s="85" customFormat="1" x14ac:dyDescent="0.35">
      <c r="A568" t="s">
        <v>28</v>
      </c>
      <c r="B568" s="96">
        <v>41033</v>
      </c>
      <c r="C568" s="2" t="s">
        <v>1021</v>
      </c>
      <c r="D568" s="98">
        <v>41058</v>
      </c>
      <c r="E568" s="89" t="s">
        <v>174</v>
      </c>
      <c r="F568">
        <v>25</v>
      </c>
    </row>
    <row r="569" spans="1:6" s="85" customFormat="1" x14ac:dyDescent="0.35">
      <c r="A569" t="s">
        <v>28</v>
      </c>
      <c r="B569" s="96">
        <v>41033</v>
      </c>
      <c r="C569" s="2" t="s">
        <v>1022</v>
      </c>
      <c r="D569" s="98">
        <v>41058</v>
      </c>
      <c r="E569" s="89" t="s">
        <v>174</v>
      </c>
      <c r="F569">
        <v>25</v>
      </c>
    </row>
    <row r="570" spans="1:6" s="85" customFormat="1" x14ac:dyDescent="0.35">
      <c r="A570" t="s">
        <v>28</v>
      </c>
      <c r="B570" s="96">
        <v>41033</v>
      </c>
      <c r="C570" s="2" t="s">
        <v>1023</v>
      </c>
      <c r="D570" s="98">
        <v>41058</v>
      </c>
      <c r="E570" s="89" t="s">
        <v>174</v>
      </c>
      <c r="F570">
        <v>25</v>
      </c>
    </row>
    <row r="571" spans="1:6" s="85" customFormat="1" x14ac:dyDescent="0.35">
      <c r="A571" t="s">
        <v>28</v>
      </c>
      <c r="B571" s="96">
        <v>41033</v>
      </c>
      <c r="C571" s="2" t="s">
        <v>1024</v>
      </c>
      <c r="D571" s="98">
        <v>41058</v>
      </c>
      <c r="E571" s="89" t="s">
        <v>174</v>
      </c>
      <c r="F571">
        <v>25</v>
      </c>
    </row>
    <row r="572" spans="1:6" s="85" customFormat="1" x14ac:dyDescent="0.35">
      <c r="A572" t="s">
        <v>28</v>
      </c>
      <c r="B572" s="96">
        <v>41033</v>
      </c>
      <c r="C572" s="2" t="s">
        <v>1025</v>
      </c>
      <c r="D572" s="98">
        <v>41058</v>
      </c>
      <c r="E572" s="89" t="s">
        <v>174</v>
      </c>
      <c r="F572">
        <v>25</v>
      </c>
    </row>
    <row r="573" spans="1:6" s="85" customFormat="1" x14ac:dyDescent="0.35">
      <c r="A573" t="s">
        <v>28</v>
      </c>
      <c r="B573" s="96">
        <v>41037</v>
      </c>
      <c r="C573" s="2" t="s">
        <v>1056</v>
      </c>
      <c r="D573" s="98">
        <v>41058</v>
      </c>
      <c r="E573" s="89" t="s">
        <v>174</v>
      </c>
      <c r="F573">
        <v>21</v>
      </c>
    </row>
    <row r="574" spans="1:6" s="85" customFormat="1" x14ac:dyDescent="0.35">
      <c r="A574" t="s">
        <v>28</v>
      </c>
      <c r="B574" s="96">
        <v>41037</v>
      </c>
      <c r="C574" s="2" t="s">
        <v>1057</v>
      </c>
      <c r="D574" s="98">
        <v>41058</v>
      </c>
      <c r="E574" s="89" t="s">
        <v>174</v>
      </c>
      <c r="F574">
        <v>21</v>
      </c>
    </row>
    <row r="575" spans="1:6" s="85" customFormat="1" x14ac:dyDescent="0.35">
      <c r="A575" t="s">
        <v>28</v>
      </c>
      <c r="B575" s="96">
        <v>41037</v>
      </c>
      <c r="C575" s="2" t="s">
        <v>1058</v>
      </c>
      <c r="D575" s="98">
        <v>41058</v>
      </c>
      <c r="E575" s="89" t="s">
        <v>174</v>
      </c>
      <c r="F575">
        <v>21</v>
      </c>
    </row>
    <row r="576" spans="1:6" s="85" customFormat="1" x14ac:dyDescent="0.35">
      <c r="A576" t="s">
        <v>28</v>
      </c>
      <c r="B576" s="96">
        <v>41037</v>
      </c>
      <c r="C576" s="2" t="s">
        <v>1059</v>
      </c>
      <c r="D576" s="98">
        <v>41058</v>
      </c>
      <c r="E576" s="89" t="s">
        <v>174</v>
      </c>
      <c r="F576">
        <v>21</v>
      </c>
    </row>
    <row r="577" spans="1:6" s="85" customFormat="1" x14ac:dyDescent="0.35">
      <c r="A577" t="s">
        <v>28</v>
      </c>
      <c r="B577" s="96">
        <v>41037</v>
      </c>
      <c r="C577" s="2" t="s">
        <v>1060</v>
      </c>
      <c r="D577" s="98">
        <v>41058</v>
      </c>
      <c r="E577" s="89" t="s">
        <v>174</v>
      </c>
      <c r="F577">
        <v>21</v>
      </c>
    </row>
    <row r="578" spans="1:6" s="85" customFormat="1" x14ac:dyDescent="0.35">
      <c r="A578" t="s">
        <v>28</v>
      </c>
      <c r="B578" s="96">
        <v>41037</v>
      </c>
      <c r="C578" s="2" t="s">
        <v>1061</v>
      </c>
      <c r="D578" s="98">
        <v>41058</v>
      </c>
      <c r="E578" s="89" t="s">
        <v>174</v>
      </c>
      <c r="F578">
        <v>21</v>
      </c>
    </row>
    <row r="579" spans="1:6" s="85" customFormat="1" x14ac:dyDescent="0.35">
      <c r="A579" t="s">
        <v>28</v>
      </c>
      <c r="B579" s="96">
        <v>41037</v>
      </c>
      <c r="C579" s="2" t="s">
        <v>1062</v>
      </c>
      <c r="D579" s="98">
        <v>41058</v>
      </c>
      <c r="E579" s="89" t="s">
        <v>174</v>
      </c>
      <c r="F579">
        <v>21</v>
      </c>
    </row>
    <row r="580" spans="1:6" s="85" customFormat="1" x14ac:dyDescent="0.35">
      <c r="A580" t="s">
        <v>28</v>
      </c>
      <c r="B580" s="96">
        <v>41037</v>
      </c>
      <c r="C580" s="2" t="s">
        <v>1063</v>
      </c>
      <c r="D580" s="98">
        <v>41058</v>
      </c>
      <c r="E580" s="89" t="s">
        <v>174</v>
      </c>
      <c r="F580">
        <v>21</v>
      </c>
    </row>
    <row r="581" spans="1:6" s="85" customFormat="1" x14ac:dyDescent="0.35">
      <c r="A581" t="s">
        <v>28</v>
      </c>
      <c r="B581" s="96">
        <v>41037</v>
      </c>
      <c r="C581" s="2" t="s">
        <v>1064</v>
      </c>
      <c r="D581" s="98">
        <v>41058</v>
      </c>
      <c r="E581" s="89" t="s">
        <v>174</v>
      </c>
      <c r="F581">
        <v>21</v>
      </c>
    </row>
    <row r="582" spans="1:6" s="85" customFormat="1" x14ac:dyDescent="0.35">
      <c r="A582" t="s">
        <v>28</v>
      </c>
      <c r="B582" s="96">
        <v>41037</v>
      </c>
      <c r="C582" s="2" t="s">
        <v>1065</v>
      </c>
      <c r="D582" s="98">
        <v>41058</v>
      </c>
      <c r="E582" s="89" t="s">
        <v>174</v>
      </c>
      <c r="F582">
        <v>21</v>
      </c>
    </row>
    <row r="583" spans="1:6" s="85" customFormat="1" x14ac:dyDescent="0.35">
      <c r="A583" t="s">
        <v>28</v>
      </c>
      <c r="B583" s="96">
        <v>41037</v>
      </c>
      <c r="C583" s="2" t="s">
        <v>1066</v>
      </c>
      <c r="D583" s="98">
        <v>41058</v>
      </c>
      <c r="E583" s="89" t="s">
        <v>174</v>
      </c>
      <c r="F583">
        <v>21</v>
      </c>
    </row>
    <row r="584" spans="1:6" s="85" customFormat="1" x14ac:dyDescent="0.35">
      <c r="A584" t="s">
        <v>28</v>
      </c>
      <c r="B584" s="96">
        <v>41037</v>
      </c>
      <c r="C584" s="2" t="s">
        <v>1067</v>
      </c>
      <c r="D584" s="98">
        <v>41058</v>
      </c>
      <c r="E584" s="89" t="s">
        <v>174</v>
      </c>
      <c r="F584">
        <v>21</v>
      </c>
    </row>
    <row r="585" spans="1:6" s="85" customFormat="1" x14ac:dyDescent="0.35">
      <c r="A585" t="s">
        <v>28</v>
      </c>
      <c r="B585" s="96">
        <v>41037</v>
      </c>
      <c r="C585" s="2" t="s">
        <v>1068</v>
      </c>
      <c r="D585" s="98">
        <v>41058</v>
      </c>
      <c r="E585" s="89" t="s">
        <v>174</v>
      </c>
      <c r="F585">
        <v>21</v>
      </c>
    </row>
    <row r="586" spans="1:6" s="85" customFormat="1" x14ac:dyDescent="0.35">
      <c r="A586" t="s">
        <v>28</v>
      </c>
      <c r="B586" s="96">
        <v>41037</v>
      </c>
      <c r="C586" s="2" t="s">
        <v>1069</v>
      </c>
      <c r="D586" s="98">
        <v>41058</v>
      </c>
      <c r="E586" s="89" t="s">
        <v>174</v>
      </c>
      <c r="F586">
        <v>21</v>
      </c>
    </row>
    <row r="587" spans="1:6" s="85" customFormat="1" x14ac:dyDescent="0.35">
      <c r="A587" t="s">
        <v>28</v>
      </c>
      <c r="B587" s="96">
        <v>41037</v>
      </c>
      <c r="C587" s="2" t="s">
        <v>1070</v>
      </c>
      <c r="D587" s="98">
        <v>41058</v>
      </c>
      <c r="E587" s="89" t="s">
        <v>174</v>
      </c>
      <c r="F587">
        <v>21</v>
      </c>
    </row>
    <row r="588" spans="1:6" s="85" customFormat="1" x14ac:dyDescent="0.35">
      <c r="A588" t="s">
        <v>28</v>
      </c>
      <c r="B588" s="96">
        <v>41037</v>
      </c>
      <c r="C588" s="2" t="s">
        <v>1071</v>
      </c>
      <c r="D588" s="98">
        <v>41058</v>
      </c>
      <c r="E588" s="89" t="s">
        <v>174</v>
      </c>
      <c r="F588">
        <v>21</v>
      </c>
    </row>
    <row r="589" spans="1:6" s="85" customFormat="1" x14ac:dyDescent="0.35">
      <c r="A589" t="s">
        <v>28</v>
      </c>
      <c r="B589" s="96">
        <v>41040</v>
      </c>
      <c r="C589" s="2" t="s">
        <v>1090</v>
      </c>
      <c r="D589" s="98">
        <v>41058</v>
      </c>
      <c r="E589" s="89" t="s">
        <v>174</v>
      </c>
      <c r="F589">
        <v>18</v>
      </c>
    </row>
    <row r="590" spans="1:6" s="85" customFormat="1" x14ac:dyDescent="0.35">
      <c r="A590" t="s">
        <v>28</v>
      </c>
      <c r="B590" s="96">
        <v>41040</v>
      </c>
      <c r="C590" s="2" t="s">
        <v>1091</v>
      </c>
      <c r="D590" s="98">
        <v>41058</v>
      </c>
      <c r="E590" s="89" t="s">
        <v>174</v>
      </c>
      <c r="F590">
        <v>18</v>
      </c>
    </row>
    <row r="591" spans="1:6" s="85" customFormat="1" x14ac:dyDescent="0.35">
      <c r="A591" t="s">
        <v>28</v>
      </c>
      <c r="B591" s="96">
        <v>41041</v>
      </c>
      <c r="C591" s="2" t="s">
        <v>1108</v>
      </c>
      <c r="D591" s="98">
        <v>41058</v>
      </c>
      <c r="E591" s="89" t="s">
        <v>174</v>
      </c>
      <c r="F591">
        <v>17</v>
      </c>
    </row>
    <row r="592" spans="1:6" x14ac:dyDescent="0.35">
      <c r="A592" t="s">
        <v>28</v>
      </c>
      <c r="B592" s="96">
        <v>41041</v>
      </c>
      <c r="C592" s="2" t="s">
        <v>1109</v>
      </c>
      <c r="D592" s="98">
        <v>41058</v>
      </c>
      <c r="E592" s="89" t="s">
        <v>174</v>
      </c>
      <c r="F592">
        <v>17</v>
      </c>
    </row>
    <row r="593" spans="1:6" x14ac:dyDescent="0.35">
      <c r="A593" t="s">
        <v>28</v>
      </c>
      <c r="B593" s="96">
        <v>41041</v>
      </c>
      <c r="C593" s="2" t="s">
        <v>1110</v>
      </c>
      <c r="D593" s="98">
        <v>41058</v>
      </c>
      <c r="E593" s="89" t="s">
        <v>174</v>
      </c>
      <c r="F593">
        <v>17</v>
      </c>
    </row>
    <row r="594" spans="1:6" x14ac:dyDescent="0.35">
      <c r="A594" t="s">
        <v>28</v>
      </c>
      <c r="B594" s="96">
        <v>41362</v>
      </c>
      <c r="C594" s="2" t="s">
        <v>1144</v>
      </c>
      <c r="D594" s="98">
        <v>41397</v>
      </c>
      <c r="E594" s="89" t="s">
        <v>174</v>
      </c>
      <c r="F594">
        <v>35</v>
      </c>
    </row>
    <row r="595" spans="1:6" x14ac:dyDescent="0.35">
      <c r="A595" t="s">
        <v>28</v>
      </c>
      <c r="B595" s="96">
        <v>41362</v>
      </c>
      <c r="C595" s="2" t="s">
        <v>1145</v>
      </c>
      <c r="D595" s="98">
        <v>41376</v>
      </c>
      <c r="E595" s="89" t="s">
        <v>174</v>
      </c>
      <c r="F595">
        <v>14</v>
      </c>
    </row>
    <row r="596" spans="1:6" x14ac:dyDescent="0.35">
      <c r="A596" t="s">
        <v>28</v>
      </c>
      <c r="B596" s="96">
        <v>41362</v>
      </c>
      <c r="C596" s="2" t="s">
        <v>1146</v>
      </c>
      <c r="D596" s="98">
        <v>41376</v>
      </c>
      <c r="E596" s="89" t="s">
        <v>174</v>
      </c>
      <c r="F596">
        <v>14</v>
      </c>
    </row>
    <row r="597" spans="1:6" x14ac:dyDescent="0.35">
      <c r="A597" t="s">
        <v>28</v>
      </c>
      <c r="B597" s="93">
        <v>41368</v>
      </c>
      <c r="C597" s="2" t="s">
        <v>1178</v>
      </c>
      <c r="D597" s="98">
        <v>41376</v>
      </c>
      <c r="E597" s="89" t="s">
        <v>174</v>
      </c>
      <c r="F597">
        <v>8</v>
      </c>
    </row>
    <row r="598" spans="1:6" x14ac:dyDescent="0.35">
      <c r="A598" t="s">
        <v>28</v>
      </c>
      <c r="B598" s="93">
        <v>41368</v>
      </c>
      <c r="C598" s="2" t="s">
        <v>1179</v>
      </c>
      <c r="D598" s="98">
        <v>41417</v>
      </c>
      <c r="E598" s="89" t="s">
        <v>174</v>
      </c>
      <c r="F598">
        <v>49</v>
      </c>
    </row>
    <row r="599" spans="1:6" x14ac:dyDescent="0.35">
      <c r="A599" t="s">
        <v>28</v>
      </c>
      <c r="B599" s="93">
        <v>41368</v>
      </c>
      <c r="C599" s="2" t="s">
        <v>1180</v>
      </c>
      <c r="D599" s="98">
        <v>41390</v>
      </c>
      <c r="E599" s="89" t="s">
        <v>174</v>
      </c>
      <c r="F599">
        <v>22</v>
      </c>
    </row>
    <row r="600" spans="1:6" x14ac:dyDescent="0.35">
      <c r="A600" t="s">
        <v>28</v>
      </c>
      <c r="B600" s="93">
        <v>41368</v>
      </c>
      <c r="C600" s="2" t="s">
        <v>1181</v>
      </c>
      <c r="D600" s="98">
        <v>41383</v>
      </c>
      <c r="E600" s="89" t="s">
        <v>174</v>
      </c>
      <c r="F600">
        <v>15</v>
      </c>
    </row>
    <row r="601" spans="1:6" x14ac:dyDescent="0.35">
      <c r="A601" t="s">
        <v>28</v>
      </c>
      <c r="B601" s="93">
        <v>41376</v>
      </c>
      <c r="C601" s="2" t="s">
        <v>1208</v>
      </c>
      <c r="D601" s="98">
        <v>41397</v>
      </c>
      <c r="E601" s="89" t="s">
        <v>174</v>
      </c>
      <c r="F601">
        <v>21</v>
      </c>
    </row>
    <row r="602" spans="1:6" x14ac:dyDescent="0.35">
      <c r="A602" t="s">
        <v>28</v>
      </c>
      <c r="B602" s="93">
        <v>41376</v>
      </c>
      <c r="C602" s="2" t="s">
        <v>1209</v>
      </c>
      <c r="D602" s="98">
        <v>41417</v>
      </c>
      <c r="E602" s="89" t="s">
        <v>174</v>
      </c>
      <c r="F602">
        <v>41</v>
      </c>
    </row>
    <row r="603" spans="1:6" x14ac:dyDescent="0.35">
      <c r="A603" t="s">
        <v>28</v>
      </c>
      <c r="B603" s="93">
        <v>41376</v>
      </c>
      <c r="C603" s="2" t="s">
        <v>1210</v>
      </c>
      <c r="D603" s="98">
        <v>41417</v>
      </c>
      <c r="E603" s="89" t="s">
        <v>174</v>
      </c>
      <c r="F603">
        <v>41</v>
      </c>
    </row>
    <row r="604" spans="1:6" x14ac:dyDescent="0.35">
      <c r="A604" t="s">
        <v>28</v>
      </c>
      <c r="B604" s="93">
        <v>41376</v>
      </c>
      <c r="C604" s="2" t="s">
        <v>1211</v>
      </c>
      <c r="D604" s="98">
        <v>41428</v>
      </c>
      <c r="E604" s="89" t="s">
        <v>174</v>
      </c>
      <c r="F604">
        <v>52</v>
      </c>
    </row>
    <row r="605" spans="1:6" x14ac:dyDescent="0.35">
      <c r="A605" t="s">
        <v>28</v>
      </c>
      <c r="B605" s="93">
        <v>41383</v>
      </c>
      <c r="C605" s="7" t="s">
        <v>1280</v>
      </c>
      <c r="D605" s="98">
        <v>41417</v>
      </c>
      <c r="E605" s="89" t="s">
        <v>174</v>
      </c>
      <c r="F605">
        <v>34</v>
      </c>
    </row>
    <row r="606" spans="1:6" x14ac:dyDescent="0.35">
      <c r="A606" t="s">
        <v>28</v>
      </c>
      <c r="B606" s="93">
        <v>41383</v>
      </c>
      <c r="C606" s="7" t="s">
        <v>1281</v>
      </c>
      <c r="D606" s="98">
        <v>41417</v>
      </c>
      <c r="E606" s="89" t="s">
        <v>174</v>
      </c>
      <c r="F606">
        <v>34</v>
      </c>
    </row>
    <row r="607" spans="1:6" x14ac:dyDescent="0.35">
      <c r="A607" t="s">
        <v>28</v>
      </c>
      <c r="B607" s="93">
        <v>41383</v>
      </c>
      <c r="C607" s="7" t="s">
        <v>1282</v>
      </c>
      <c r="D607" s="98">
        <v>41417</v>
      </c>
      <c r="E607" s="89" t="s">
        <v>174</v>
      </c>
      <c r="F607">
        <v>34</v>
      </c>
    </row>
    <row r="608" spans="1:6" x14ac:dyDescent="0.35">
      <c r="A608" t="s">
        <v>28</v>
      </c>
      <c r="B608" s="93">
        <v>41383</v>
      </c>
      <c r="C608" s="7" t="s">
        <v>1283</v>
      </c>
      <c r="D608" s="98">
        <v>41417</v>
      </c>
      <c r="E608" s="89" t="s">
        <v>174</v>
      </c>
      <c r="F608">
        <v>34</v>
      </c>
    </row>
    <row r="609" spans="1:6" x14ac:dyDescent="0.35">
      <c r="A609" t="s">
        <v>28</v>
      </c>
      <c r="B609" s="93">
        <v>41383</v>
      </c>
      <c r="C609" s="7" t="s">
        <v>1284</v>
      </c>
      <c r="D609" s="98">
        <v>41417</v>
      </c>
      <c r="E609" s="89" t="s">
        <v>174</v>
      </c>
      <c r="F609">
        <v>34</v>
      </c>
    </row>
    <row r="610" spans="1:6" x14ac:dyDescent="0.35">
      <c r="A610" t="s">
        <v>28</v>
      </c>
      <c r="B610" s="93">
        <v>41383</v>
      </c>
      <c r="C610" s="7" t="s">
        <v>1285</v>
      </c>
      <c r="D610" s="98">
        <v>41417</v>
      </c>
      <c r="E610" s="89" t="s">
        <v>174</v>
      </c>
      <c r="F610">
        <v>34</v>
      </c>
    </row>
    <row r="611" spans="1:6" x14ac:dyDescent="0.35">
      <c r="A611" t="s">
        <v>28</v>
      </c>
      <c r="B611" s="93">
        <v>41383</v>
      </c>
      <c r="C611" s="7" t="s">
        <v>1286</v>
      </c>
      <c r="D611" s="98">
        <v>41417</v>
      </c>
      <c r="E611" s="89" t="s">
        <v>174</v>
      </c>
      <c r="F611">
        <v>34</v>
      </c>
    </row>
    <row r="612" spans="1:6" x14ac:dyDescent="0.35">
      <c r="A612" t="s">
        <v>28</v>
      </c>
      <c r="B612" s="93">
        <v>41383</v>
      </c>
      <c r="C612" s="7" t="s">
        <v>1287</v>
      </c>
      <c r="D612" s="98">
        <v>41417</v>
      </c>
      <c r="E612" s="89" t="s">
        <v>174</v>
      </c>
      <c r="F612">
        <v>34</v>
      </c>
    </row>
    <row r="613" spans="1:6" x14ac:dyDescent="0.35">
      <c r="A613" t="s">
        <v>28</v>
      </c>
      <c r="B613" s="93">
        <v>41383</v>
      </c>
      <c r="C613" s="7" t="s">
        <v>1288</v>
      </c>
      <c r="D613" s="98">
        <v>41417</v>
      </c>
      <c r="E613" s="89" t="s">
        <v>174</v>
      </c>
      <c r="F613">
        <v>34</v>
      </c>
    </row>
    <row r="614" spans="1:6" x14ac:dyDescent="0.35">
      <c r="A614" t="s">
        <v>28</v>
      </c>
      <c r="B614" s="93">
        <v>41383</v>
      </c>
      <c r="C614" s="7" t="s">
        <v>1289</v>
      </c>
      <c r="D614" s="98">
        <v>41417</v>
      </c>
      <c r="E614" s="89" t="s">
        <v>174</v>
      </c>
      <c r="F614">
        <v>34</v>
      </c>
    </row>
    <row r="615" spans="1:6" x14ac:dyDescent="0.35">
      <c r="A615" t="s">
        <v>28</v>
      </c>
      <c r="B615" s="93">
        <v>41383</v>
      </c>
      <c r="C615" s="7" t="s">
        <v>1290</v>
      </c>
      <c r="D615" s="98">
        <v>41417</v>
      </c>
      <c r="E615" s="89" t="s">
        <v>174</v>
      </c>
      <c r="F615">
        <v>34</v>
      </c>
    </row>
    <row r="616" spans="1:6" x14ac:dyDescent="0.35">
      <c r="A616" t="s">
        <v>28</v>
      </c>
      <c r="B616" s="93">
        <v>41383</v>
      </c>
      <c r="C616" s="7" t="s">
        <v>1291</v>
      </c>
      <c r="D616" s="98">
        <v>41417</v>
      </c>
      <c r="E616" s="89" t="s">
        <v>174</v>
      </c>
      <c r="F616">
        <v>34</v>
      </c>
    </row>
    <row r="617" spans="1:6" x14ac:dyDescent="0.35">
      <c r="A617" t="s">
        <v>28</v>
      </c>
      <c r="B617" s="93">
        <v>41383</v>
      </c>
      <c r="C617" s="7" t="s">
        <v>1292</v>
      </c>
      <c r="D617" s="98">
        <v>41428</v>
      </c>
      <c r="E617" s="89" t="s">
        <v>174</v>
      </c>
      <c r="F617">
        <v>45</v>
      </c>
    </row>
    <row r="618" spans="1:6" x14ac:dyDescent="0.35">
      <c r="A618" t="s">
        <v>28</v>
      </c>
      <c r="B618" s="93">
        <v>41383</v>
      </c>
      <c r="C618" s="7" t="s">
        <v>1293</v>
      </c>
      <c r="D618" s="98">
        <v>41428</v>
      </c>
      <c r="E618" s="89" t="s">
        <v>174</v>
      </c>
      <c r="F618">
        <v>45</v>
      </c>
    </row>
    <row r="619" spans="1:6" x14ac:dyDescent="0.35">
      <c r="A619" t="s">
        <v>28</v>
      </c>
      <c r="B619" s="93">
        <v>41383</v>
      </c>
      <c r="C619" s="7" t="s">
        <v>1294</v>
      </c>
      <c r="D619" s="98">
        <v>41417</v>
      </c>
      <c r="E619" s="89" t="s">
        <v>174</v>
      </c>
      <c r="F619">
        <v>34</v>
      </c>
    </row>
    <row r="620" spans="1:6" x14ac:dyDescent="0.35">
      <c r="A620" t="s">
        <v>28</v>
      </c>
      <c r="B620" s="93">
        <v>41383</v>
      </c>
      <c r="C620" s="7" t="s">
        <v>1295</v>
      </c>
      <c r="D620" s="98">
        <v>41417</v>
      </c>
      <c r="E620" s="89" t="s">
        <v>174</v>
      </c>
      <c r="F620">
        <v>34</v>
      </c>
    </row>
    <row r="621" spans="1:6" x14ac:dyDescent="0.35">
      <c r="A621" t="s">
        <v>28</v>
      </c>
      <c r="B621" s="93">
        <v>41383</v>
      </c>
      <c r="C621" s="7" t="s">
        <v>1296</v>
      </c>
      <c r="D621" s="98">
        <v>41417</v>
      </c>
      <c r="E621" s="89" t="s">
        <v>174</v>
      </c>
      <c r="F621">
        <v>34</v>
      </c>
    </row>
    <row r="622" spans="1:6" x14ac:dyDescent="0.35">
      <c r="A622" t="s">
        <v>28</v>
      </c>
      <c r="B622" s="93">
        <v>41383</v>
      </c>
      <c r="C622" s="7" t="s">
        <v>1297</v>
      </c>
      <c r="D622" s="98">
        <v>41417</v>
      </c>
      <c r="E622" s="89" t="s">
        <v>174</v>
      </c>
      <c r="F622">
        <v>34</v>
      </c>
    </row>
    <row r="623" spans="1:6" x14ac:dyDescent="0.35">
      <c r="A623" t="s">
        <v>28</v>
      </c>
      <c r="B623" s="93">
        <v>41383</v>
      </c>
      <c r="C623" s="7" t="s">
        <v>1298</v>
      </c>
      <c r="D623" s="98">
        <v>41417</v>
      </c>
      <c r="E623" s="89" t="s">
        <v>174</v>
      </c>
      <c r="F623">
        <v>34</v>
      </c>
    </row>
    <row r="624" spans="1:6" x14ac:dyDescent="0.35">
      <c r="A624" t="s">
        <v>28</v>
      </c>
      <c r="B624" s="93">
        <v>41383</v>
      </c>
      <c r="C624" s="7" t="s">
        <v>1299</v>
      </c>
      <c r="D624" s="98">
        <v>41417</v>
      </c>
      <c r="E624" s="89" t="s">
        <v>174</v>
      </c>
      <c r="F624">
        <v>34</v>
      </c>
    </row>
    <row r="625" spans="1:6" x14ac:dyDescent="0.35">
      <c r="A625" t="s">
        <v>28</v>
      </c>
      <c r="B625" s="93">
        <v>41383</v>
      </c>
      <c r="C625" s="7" t="s">
        <v>1300</v>
      </c>
      <c r="D625" s="98">
        <v>41417</v>
      </c>
      <c r="E625" s="89" t="s">
        <v>174</v>
      </c>
      <c r="F625">
        <v>34</v>
      </c>
    </row>
    <row r="626" spans="1:6" x14ac:dyDescent="0.35">
      <c r="A626" t="s">
        <v>28</v>
      </c>
      <c r="B626" s="93">
        <v>41390</v>
      </c>
      <c r="C626" s="7" t="s">
        <v>1402</v>
      </c>
      <c r="D626" s="98">
        <v>41417</v>
      </c>
      <c r="E626" s="89" t="s">
        <v>174</v>
      </c>
      <c r="F626">
        <v>27</v>
      </c>
    </row>
    <row r="627" spans="1:6" x14ac:dyDescent="0.35">
      <c r="A627" t="s">
        <v>28</v>
      </c>
      <c r="B627" s="93">
        <v>41390</v>
      </c>
      <c r="C627" s="7" t="s">
        <v>1403</v>
      </c>
      <c r="D627" s="98">
        <v>41417</v>
      </c>
      <c r="E627" s="89" t="s">
        <v>174</v>
      </c>
      <c r="F627">
        <v>27</v>
      </c>
    </row>
    <row r="628" spans="1:6" x14ac:dyDescent="0.35">
      <c r="A628" t="s">
        <v>28</v>
      </c>
      <c r="B628" s="93">
        <v>41390</v>
      </c>
      <c r="C628" s="7" t="s">
        <v>1404</v>
      </c>
      <c r="D628" s="98">
        <v>41417</v>
      </c>
      <c r="E628" s="89" t="s">
        <v>174</v>
      </c>
      <c r="F628">
        <v>27</v>
      </c>
    </row>
    <row r="629" spans="1:6" x14ac:dyDescent="0.35">
      <c r="A629" t="s">
        <v>28</v>
      </c>
      <c r="B629" s="93">
        <v>41390</v>
      </c>
      <c r="C629" s="7" t="s">
        <v>1405</v>
      </c>
      <c r="D629" s="98">
        <v>41417</v>
      </c>
      <c r="E629" s="89" t="s">
        <v>174</v>
      </c>
      <c r="F629">
        <v>27</v>
      </c>
    </row>
    <row r="630" spans="1:6" x14ac:dyDescent="0.35">
      <c r="A630" t="s">
        <v>28</v>
      </c>
      <c r="B630" s="93">
        <v>41390</v>
      </c>
      <c r="C630" s="7" t="s">
        <v>1406</v>
      </c>
      <c r="D630" s="98">
        <v>41417</v>
      </c>
      <c r="E630" s="89" t="s">
        <v>174</v>
      </c>
      <c r="F630">
        <v>27</v>
      </c>
    </row>
    <row r="631" spans="1:6" x14ac:dyDescent="0.35">
      <c r="A631" t="s">
        <v>28</v>
      </c>
      <c r="B631" s="93">
        <v>41390</v>
      </c>
      <c r="C631" s="7" t="s">
        <v>1407</v>
      </c>
      <c r="D631" s="98">
        <v>41417</v>
      </c>
      <c r="E631" s="89" t="s">
        <v>174</v>
      </c>
      <c r="F631">
        <v>27</v>
      </c>
    </row>
    <row r="632" spans="1:6" x14ac:dyDescent="0.35">
      <c r="A632" t="s">
        <v>28</v>
      </c>
      <c r="B632" s="93">
        <v>41390</v>
      </c>
      <c r="C632" s="7" t="s">
        <v>1408</v>
      </c>
      <c r="D632" s="98">
        <v>41417</v>
      </c>
      <c r="E632" s="89" t="s">
        <v>174</v>
      </c>
      <c r="F632">
        <v>27</v>
      </c>
    </row>
    <row r="633" spans="1:6" x14ac:dyDescent="0.35">
      <c r="A633" t="s">
        <v>28</v>
      </c>
      <c r="B633" s="93">
        <v>41390</v>
      </c>
      <c r="C633" s="7" t="s">
        <v>1409</v>
      </c>
      <c r="D633" s="98">
        <v>41417</v>
      </c>
      <c r="E633" s="89" t="s">
        <v>174</v>
      </c>
      <c r="F633">
        <v>27</v>
      </c>
    </row>
    <row r="634" spans="1:6" x14ac:dyDescent="0.35">
      <c r="A634" t="s">
        <v>28</v>
      </c>
      <c r="B634" s="93">
        <v>41390</v>
      </c>
      <c r="C634" s="7" t="s">
        <v>1410</v>
      </c>
      <c r="D634" s="98">
        <v>41417</v>
      </c>
      <c r="E634" s="89" t="s">
        <v>174</v>
      </c>
      <c r="F634">
        <v>27</v>
      </c>
    </row>
    <row r="635" spans="1:6" x14ac:dyDescent="0.35">
      <c r="A635" t="s">
        <v>28</v>
      </c>
      <c r="B635" s="93">
        <v>41390</v>
      </c>
      <c r="C635" s="7" t="s">
        <v>1411</v>
      </c>
      <c r="D635" s="98">
        <v>41417</v>
      </c>
      <c r="E635" s="89" t="s">
        <v>174</v>
      </c>
      <c r="F635">
        <v>27</v>
      </c>
    </row>
    <row r="636" spans="1:6" x14ac:dyDescent="0.35">
      <c r="A636" t="s">
        <v>28</v>
      </c>
      <c r="B636" s="93">
        <v>41390</v>
      </c>
      <c r="C636" s="7" t="s">
        <v>1412</v>
      </c>
      <c r="D636" s="98">
        <v>41417</v>
      </c>
      <c r="E636" s="89" t="s">
        <v>174</v>
      </c>
      <c r="F636">
        <v>27</v>
      </c>
    </row>
    <row r="637" spans="1:6" x14ac:dyDescent="0.35">
      <c r="A637" t="s">
        <v>28</v>
      </c>
      <c r="B637" s="93">
        <v>41390</v>
      </c>
      <c r="C637" s="7" t="s">
        <v>1413</v>
      </c>
      <c r="D637" s="98">
        <v>41417</v>
      </c>
      <c r="E637" s="89" t="s">
        <v>174</v>
      </c>
      <c r="F637">
        <v>27</v>
      </c>
    </row>
    <row r="638" spans="1:6" x14ac:dyDescent="0.35">
      <c r="A638" t="s">
        <v>28</v>
      </c>
      <c r="B638" s="93">
        <v>41390</v>
      </c>
      <c r="C638" s="7" t="s">
        <v>1414</v>
      </c>
      <c r="D638" s="98">
        <v>41417</v>
      </c>
      <c r="E638" s="89" t="s">
        <v>174</v>
      </c>
      <c r="F638">
        <v>27</v>
      </c>
    </row>
    <row r="639" spans="1:6" x14ac:dyDescent="0.35">
      <c r="A639" t="s">
        <v>28</v>
      </c>
      <c r="B639" s="93">
        <v>41390</v>
      </c>
      <c r="C639" s="7" t="s">
        <v>1415</v>
      </c>
      <c r="D639" s="98">
        <v>41417</v>
      </c>
      <c r="E639" s="89" t="s">
        <v>174</v>
      </c>
      <c r="F639">
        <v>27</v>
      </c>
    </row>
    <row r="640" spans="1:6" x14ac:dyDescent="0.35">
      <c r="A640" t="s">
        <v>28</v>
      </c>
      <c r="B640" s="93">
        <v>41390</v>
      </c>
      <c r="C640" s="7" t="s">
        <v>1416</v>
      </c>
      <c r="D640" s="98">
        <v>41417</v>
      </c>
      <c r="E640" s="89" t="s">
        <v>174</v>
      </c>
      <c r="F640">
        <v>27</v>
      </c>
    </row>
    <row r="641" spans="1:6" x14ac:dyDescent="0.35">
      <c r="A641" t="s">
        <v>28</v>
      </c>
      <c r="B641" s="93">
        <v>41390</v>
      </c>
      <c r="C641" s="7" t="s">
        <v>1417</v>
      </c>
      <c r="D641" s="98">
        <v>41417</v>
      </c>
      <c r="E641" s="89" t="s">
        <v>174</v>
      </c>
      <c r="F641">
        <v>27</v>
      </c>
    </row>
    <row r="642" spans="1:6" x14ac:dyDescent="0.35">
      <c r="A642" t="s">
        <v>28</v>
      </c>
      <c r="B642" s="93">
        <v>41390</v>
      </c>
      <c r="C642" s="7" t="s">
        <v>1418</v>
      </c>
      <c r="D642" s="98">
        <v>41417</v>
      </c>
      <c r="E642" s="89" t="s">
        <v>174</v>
      </c>
      <c r="F642">
        <v>27</v>
      </c>
    </row>
    <row r="643" spans="1:6" x14ac:dyDescent="0.35">
      <c r="A643" t="s">
        <v>28</v>
      </c>
      <c r="B643" s="93">
        <v>41390</v>
      </c>
      <c r="C643" s="7" t="s">
        <v>1419</v>
      </c>
      <c r="D643" s="98">
        <v>41417</v>
      </c>
      <c r="E643" s="89" t="s">
        <v>174</v>
      </c>
      <c r="F643">
        <v>27</v>
      </c>
    </row>
    <row r="644" spans="1:6" x14ac:dyDescent="0.35">
      <c r="A644" t="s">
        <v>28</v>
      </c>
      <c r="B644" s="93">
        <v>41390</v>
      </c>
      <c r="C644" s="7" t="s">
        <v>1420</v>
      </c>
      <c r="D644" s="98">
        <v>41417</v>
      </c>
      <c r="E644" s="89" t="s">
        <v>174</v>
      </c>
      <c r="F644">
        <v>27</v>
      </c>
    </row>
    <row r="645" spans="1:6" x14ac:dyDescent="0.35">
      <c r="A645" t="s">
        <v>28</v>
      </c>
      <c r="B645" s="93">
        <v>41390</v>
      </c>
      <c r="C645" s="7" t="s">
        <v>1421</v>
      </c>
      <c r="D645" s="98">
        <v>41417</v>
      </c>
      <c r="E645" s="89" t="s">
        <v>174</v>
      </c>
      <c r="F645">
        <v>27</v>
      </c>
    </row>
    <row r="646" spans="1:6" x14ac:dyDescent="0.35">
      <c r="A646" t="s">
        <v>28</v>
      </c>
      <c r="B646" s="93">
        <v>41390</v>
      </c>
      <c r="C646" s="7" t="s">
        <v>1422</v>
      </c>
      <c r="D646" s="98">
        <v>41417</v>
      </c>
      <c r="E646" s="89" t="s">
        <v>174</v>
      </c>
      <c r="F646">
        <v>27</v>
      </c>
    </row>
    <row r="647" spans="1:6" x14ac:dyDescent="0.35">
      <c r="A647" t="s">
        <v>28</v>
      </c>
      <c r="B647" s="93">
        <v>41390</v>
      </c>
      <c r="C647" s="7" t="s">
        <v>1423</v>
      </c>
      <c r="D647" s="98">
        <v>41417</v>
      </c>
      <c r="E647" s="89" t="s">
        <v>174</v>
      </c>
      <c r="F647">
        <v>27</v>
      </c>
    </row>
    <row r="648" spans="1:6" x14ac:dyDescent="0.35">
      <c r="A648" t="s">
        <v>28</v>
      </c>
      <c r="B648" s="93">
        <v>41390</v>
      </c>
      <c r="C648" s="7" t="s">
        <v>1424</v>
      </c>
      <c r="D648" s="98">
        <v>41417</v>
      </c>
      <c r="E648" s="89" t="s">
        <v>174</v>
      </c>
      <c r="F648">
        <v>27</v>
      </c>
    </row>
    <row r="649" spans="1:6" x14ac:dyDescent="0.35">
      <c r="A649" t="s">
        <v>28</v>
      </c>
      <c r="B649" s="93">
        <v>41390</v>
      </c>
      <c r="C649" s="7" t="s">
        <v>1425</v>
      </c>
      <c r="D649" s="98">
        <v>41417</v>
      </c>
      <c r="E649" s="89" t="s">
        <v>174</v>
      </c>
      <c r="F649">
        <v>27</v>
      </c>
    </row>
    <row r="650" spans="1:6" x14ac:dyDescent="0.35">
      <c r="A650" t="s">
        <v>28</v>
      </c>
      <c r="B650" s="93">
        <v>41390</v>
      </c>
      <c r="C650" s="7" t="s">
        <v>1426</v>
      </c>
      <c r="D650" s="98">
        <v>41417</v>
      </c>
      <c r="E650" s="89" t="s">
        <v>174</v>
      </c>
      <c r="F650">
        <v>27</v>
      </c>
    </row>
    <row r="651" spans="1:6" x14ac:dyDescent="0.35">
      <c r="A651" t="s">
        <v>28</v>
      </c>
      <c r="B651" s="93">
        <v>41390</v>
      </c>
      <c r="C651" s="7" t="s">
        <v>1427</v>
      </c>
      <c r="D651" s="98">
        <v>41417</v>
      </c>
      <c r="E651" s="89" t="s">
        <v>174</v>
      </c>
      <c r="F651">
        <v>27</v>
      </c>
    </row>
    <row r="652" spans="1:6" x14ac:dyDescent="0.35">
      <c r="A652" t="s">
        <v>28</v>
      </c>
      <c r="B652" s="93">
        <v>41390</v>
      </c>
      <c r="C652" s="7" t="s">
        <v>1428</v>
      </c>
      <c r="D652" s="98">
        <v>41417</v>
      </c>
      <c r="E652" s="89" t="s">
        <v>174</v>
      </c>
      <c r="F652">
        <v>27</v>
      </c>
    </row>
    <row r="653" spans="1:6" x14ac:dyDescent="0.35">
      <c r="A653" t="s">
        <v>28</v>
      </c>
      <c r="B653" s="93">
        <v>41390</v>
      </c>
      <c r="C653" s="7" t="s">
        <v>1429</v>
      </c>
      <c r="D653" s="98">
        <v>41417</v>
      </c>
      <c r="E653" s="89" t="s">
        <v>174</v>
      </c>
      <c r="F653">
        <v>27</v>
      </c>
    </row>
    <row r="654" spans="1:6" x14ac:dyDescent="0.35">
      <c r="A654" t="s">
        <v>28</v>
      </c>
      <c r="B654" s="93">
        <v>41390</v>
      </c>
      <c r="C654" s="7" t="s">
        <v>1430</v>
      </c>
      <c r="D654" s="98">
        <v>41417</v>
      </c>
      <c r="E654" s="89" t="s">
        <v>174</v>
      </c>
      <c r="F654">
        <v>27</v>
      </c>
    </row>
    <row r="655" spans="1:6" x14ac:dyDescent="0.35">
      <c r="A655" t="s">
        <v>28</v>
      </c>
      <c r="B655" s="93">
        <v>41390</v>
      </c>
      <c r="C655" s="7" t="s">
        <v>1431</v>
      </c>
      <c r="D655" s="98">
        <v>41417</v>
      </c>
      <c r="E655" s="89" t="s">
        <v>174</v>
      </c>
      <c r="F655">
        <v>27</v>
      </c>
    </row>
    <row r="656" spans="1:6" x14ac:dyDescent="0.35">
      <c r="A656" t="s">
        <v>28</v>
      </c>
      <c r="B656" s="93">
        <v>41390</v>
      </c>
      <c r="C656" s="7" t="s">
        <v>1432</v>
      </c>
      <c r="D656" s="98">
        <v>41417</v>
      </c>
      <c r="E656" s="89" t="s">
        <v>174</v>
      </c>
      <c r="F656">
        <v>27</v>
      </c>
    </row>
    <row r="657" spans="1:6" x14ac:dyDescent="0.35">
      <c r="A657" t="s">
        <v>28</v>
      </c>
      <c r="B657" s="93">
        <v>41390</v>
      </c>
      <c r="C657" s="7" t="s">
        <v>1433</v>
      </c>
      <c r="D657" s="98">
        <v>41417</v>
      </c>
      <c r="E657" s="89" t="s">
        <v>174</v>
      </c>
      <c r="F657">
        <v>27</v>
      </c>
    </row>
    <row r="658" spans="1:6" x14ac:dyDescent="0.35">
      <c r="A658" t="s">
        <v>28</v>
      </c>
      <c r="B658" s="93">
        <v>41397</v>
      </c>
      <c r="C658" s="7" t="s">
        <v>1499</v>
      </c>
      <c r="D658" s="98">
        <v>41425</v>
      </c>
      <c r="E658" s="89" t="s">
        <v>174</v>
      </c>
      <c r="F658">
        <v>28</v>
      </c>
    </row>
    <row r="659" spans="1:6" x14ac:dyDescent="0.35">
      <c r="A659" t="s">
        <v>28</v>
      </c>
      <c r="B659" s="93">
        <v>41397</v>
      </c>
      <c r="C659" s="7" t="s">
        <v>1500</v>
      </c>
      <c r="D659" s="98">
        <v>41417</v>
      </c>
      <c r="E659" s="89" t="s">
        <v>174</v>
      </c>
      <c r="F659">
        <v>20</v>
      </c>
    </row>
    <row r="660" spans="1:6" x14ac:dyDescent="0.35">
      <c r="A660" t="s">
        <v>28</v>
      </c>
      <c r="B660" s="93">
        <v>41397</v>
      </c>
      <c r="C660" s="7" t="s">
        <v>1501</v>
      </c>
      <c r="D660" s="98">
        <v>41417</v>
      </c>
      <c r="E660" s="89" t="s">
        <v>174</v>
      </c>
      <c r="F660">
        <v>20</v>
      </c>
    </row>
    <row r="661" spans="1:6" x14ac:dyDescent="0.35">
      <c r="A661" t="s">
        <v>28</v>
      </c>
      <c r="B661" s="93">
        <v>41397</v>
      </c>
      <c r="C661" s="7" t="s">
        <v>1502</v>
      </c>
      <c r="D661" s="98">
        <v>41417</v>
      </c>
      <c r="E661" s="89" t="s">
        <v>174</v>
      </c>
      <c r="F661">
        <v>20</v>
      </c>
    </row>
    <row r="662" spans="1:6" x14ac:dyDescent="0.35">
      <c r="A662" t="s">
        <v>28</v>
      </c>
      <c r="B662" s="93">
        <v>41397</v>
      </c>
      <c r="C662" s="7" t="s">
        <v>1503</v>
      </c>
      <c r="D662" s="98">
        <v>41428</v>
      </c>
      <c r="E662" s="89" t="s">
        <v>174</v>
      </c>
      <c r="F662">
        <v>31</v>
      </c>
    </row>
    <row r="663" spans="1:6" x14ac:dyDescent="0.35">
      <c r="A663" t="s">
        <v>28</v>
      </c>
      <c r="B663" s="93">
        <v>41397</v>
      </c>
      <c r="C663" s="7" t="s">
        <v>1504</v>
      </c>
      <c r="D663" s="98">
        <v>41428</v>
      </c>
      <c r="E663" s="89" t="s">
        <v>174</v>
      </c>
      <c r="F663">
        <v>31</v>
      </c>
    </row>
    <row r="664" spans="1:6" x14ac:dyDescent="0.35">
      <c r="A664" t="s">
        <v>28</v>
      </c>
      <c r="B664" s="93">
        <v>41397</v>
      </c>
      <c r="C664" s="7" t="s">
        <v>1505</v>
      </c>
      <c r="D664" s="98">
        <v>41425</v>
      </c>
      <c r="E664" s="89" t="s">
        <v>174</v>
      </c>
      <c r="F664">
        <v>28</v>
      </c>
    </row>
    <row r="665" spans="1:6" x14ac:dyDescent="0.35">
      <c r="A665" t="s">
        <v>28</v>
      </c>
      <c r="B665" s="93">
        <v>41397</v>
      </c>
      <c r="C665" s="7" t="s">
        <v>1506</v>
      </c>
      <c r="D665" s="98">
        <v>41417</v>
      </c>
      <c r="E665" s="89" t="s">
        <v>174</v>
      </c>
      <c r="F665">
        <v>20</v>
      </c>
    </row>
    <row r="666" spans="1:6" x14ac:dyDescent="0.35">
      <c r="A666" t="s">
        <v>28</v>
      </c>
      <c r="B666" s="93">
        <v>41397</v>
      </c>
      <c r="C666" s="7" t="s">
        <v>1507</v>
      </c>
      <c r="D666" s="98">
        <v>41417</v>
      </c>
      <c r="E666" s="89" t="s">
        <v>174</v>
      </c>
      <c r="F666">
        <v>20</v>
      </c>
    </row>
    <row r="667" spans="1:6" x14ac:dyDescent="0.35">
      <c r="A667" t="s">
        <v>28</v>
      </c>
      <c r="B667" s="93">
        <v>41397</v>
      </c>
      <c r="C667" s="7" t="s">
        <v>1508</v>
      </c>
      <c r="D667" s="98">
        <v>41417</v>
      </c>
      <c r="E667" s="89" t="s">
        <v>174</v>
      </c>
      <c r="F667">
        <v>20</v>
      </c>
    </row>
    <row r="668" spans="1:6" x14ac:dyDescent="0.35">
      <c r="A668" t="s">
        <v>28</v>
      </c>
      <c r="B668" s="93">
        <v>41397</v>
      </c>
      <c r="C668" s="7" t="s">
        <v>1509</v>
      </c>
      <c r="D668" s="98">
        <v>41417</v>
      </c>
      <c r="E668" s="89" t="s">
        <v>174</v>
      </c>
      <c r="F668">
        <v>20</v>
      </c>
    </row>
    <row r="669" spans="1:6" x14ac:dyDescent="0.35">
      <c r="A669" t="s">
        <v>28</v>
      </c>
      <c r="B669" s="93">
        <v>41397</v>
      </c>
      <c r="C669" s="7" t="s">
        <v>1510</v>
      </c>
      <c r="D669" s="98">
        <v>41417</v>
      </c>
      <c r="E669" s="89" t="s">
        <v>174</v>
      </c>
      <c r="F669">
        <v>20</v>
      </c>
    </row>
    <row r="670" spans="1:6" x14ac:dyDescent="0.35">
      <c r="A670" t="s">
        <v>28</v>
      </c>
      <c r="B670" s="93">
        <v>41397</v>
      </c>
      <c r="C670" s="7" t="s">
        <v>1511</v>
      </c>
      <c r="D670" s="98">
        <v>41417</v>
      </c>
      <c r="E670" s="89" t="s">
        <v>174</v>
      </c>
      <c r="F670">
        <v>20</v>
      </c>
    </row>
    <row r="671" spans="1:6" x14ac:dyDescent="0.35">
      <c r="A671" t="s">
        <v>28</v>
      </c>
      <c r="B671" s="93">
        <v>41397</v>
      </c>
      <c r="C671" s="7" t="s">
        <v>1512</v>
      </c>
      <c r="D671" s="98">
        <v>41417</v>
      </c>
      <c r="E671" s="89" t="s">
        <v>174</v>
      </c>
      <c r="F671">
        <v>20</v>
      </c>
    </row>
    <row r="672" spans="1:6" x14ac:dyDescent="0.35">
      <c r="A672" t="s">
        <v>28</v>
      </c>
      <c r="B672" s="93">
        <v>39930</v>
      </c>
      <c r="C672" s="7" t="s">
        <v>306</v>
      </c>
      <c r="D672" s="98">
        <v>39944</v>
      </c>
      <c r="E672" s="89" t="s">
        <v>174</v>
      </c>
      <c r="F672">
        <v>14</v>
      </c>
    </row>
    <row r="673" spans="1:6" x14ac:dyDescent="0.35">
      <c r="A673" t="s">
        <v>28</v>
      </c>
      <c r="B673" s="93">
        <v>40648</v>
      </c>
      <c r="C673" s="7" t="s">
        <v>708</v>
      </c>
      <c r="D673" s="98">
        <v>40682</v>
      </c>
      <c r="E673" s="89" t="s">
        <v>174</v>
      </c>
      <c r="F673">
        <v>34</v>
      </c>
    </row>
    <row r="674" spans="1:6" x14ac:dyDescent="0.35">
      <c r="A674" t="s">
        <v>28</v>
      </c>
      <c r="B674" s="95">
        <v>40654</v>
      </c>
      <c r="C674" s="2" t="s">
        <v>796</v>
      </c>
      <c r="D674" s="98">
        <v>40676</v>
      </c>
      <c r="E674" s="89" t="s">
        <v>174</v>
      </c>
      <c r="F674">
        <v>22</v>
      </c>
    </row>
    <row r="675" spans="1:6" x14ac:dyDescent="0.35">
      <c r="A675" t="s">
        <v>28</v>
      </c>
      <c r="B675" s="95">
        <v>40654</v>
      </c>
      <c r="C675" s="2" t="s">
        <v>797</v>
      </c>
      <c r="D675" s="98">
        <v>40682</v>
      </c>
      <c r="E675" s="89" t="s">
        <v>174</v>
      </c>
      <c r="F675">
        <v>28</v>
      </c>
    </row>
    <row r="676" spans="1:6" x14ac:dyDescent="0.35">
      <c r="A676" t="s">
        <v>28</v>
      </c>
      <c r="B676" s="95">
        <v>40654</v>
      </c>
      <c r="C676" s="2" t="s">
        <v>798</v>
      </c>
      <c r="D676" s="98">
        <v>40676</v>
      </c>
      <c r="E676" s="89" t="s">
        <v>174</v>
      </c>
      <c r="F676">
        <v>22</v>
      </c>
    </row>
    <row r="677" spans="1:6" x14ac:dyDescent="0.35">
      <c r="A677" t="s">
        <v>28</v>
      </c>
      <c r="B677" s="95">
        <v>40654</v>
      </c>
      <c r="C677" s="2" t="s">
        <v>799</v>
      </c>
      <c r="D677" s="98">
        <v>40682</v>
      </c>
      <c r="E677" s="89" t="s">
        <v>174</v>
      </c>
      <c r="F677">
        <v>28</v>
      </c>
    </row>
    <row r="678" spans="1:6" x14ac:dyDescent="0.35">
      <c r="A678" t="s">
        <v>28</v>
      </c>
      <c r="B678" s="95">
        <v>40657</v>
      </c>
      <c r="C678" s="2" t="s">
        <v>819</v>
      </c>
      <c r="D678" s="98">
        <v>40682</v>
      </c>
      <c r="E678" s="89" t="s">
        <v>174</v>
      </c>
      <c r="F678">
        <v>25</v>
      </c>
    </row>
    <row r="679" spans="1:6" x14ac:dyDescent="0.35">
      <c r="A679" t="s">
        <v>28</v>
      </c>
      <c r="B679" s="95">
        <v>40660</v>
      </c>
      <c r="C679" s="2" t="s">
        <v>843</v>
      </c>
      <c r="D679" s="98">
        <v>40682</v>
      </c>
      <c r="E679" s="89" t="s">
        <v>174</v>
      </c>
      <c r="F679">
        <v>22</v>
      </c>
    </row>
    <row r="680" spans="1:6" x14ac:dyDescent="0.35">
      <c r="A680" t="s">
        <v>28</v>
      </c>
      <c r="B680" s="95">
        <v>40660</v>
      </c>
      <c r="C680" s="2" t="s">
        <v>844</v>
      </c>
      <c r="D680" s="98">
        <v>40682</v>
      </c>
      <c r="E680" s="89" t="s">
        <v>174</v>
      </c>
      <c r="F680">
        <v>22</v>
      </c>
    </row>
    <row r="681" spans="1:6" x14ac:dyDescent="0.35">
      <c r="A681" t="s">
        <v>28</v>
      </c>
      <c r="B681" s="95">
        <v>40660</v>
      </c>
      <c r="C681" s="2" t="s">
        <v>844</v>
      </c>
      <c r="D681" s="98">
        <v>40682</v>
      </c>
      <c r="E681" s="89" t="s">
        <v>174</v>
      </c>
      <c r="F681">
        <v>22</v>
      </c>
    </row>
    <row r="682" spans="1:6" x14ac:dyDescent="0.35">
      <c r="A682" t="s">
        <v>28</v>
      </c>
      <c r="B682" s="95">
        <v>40666</v>
      </c>
      <c r="C682" s="2" t="s">
        <v>870</v>
      </c>
      <c r="D682" s="98">
        <v>40682</v>
      </c>
      <c r="E682" s="89" t="s">
        <v>174</v>
      </c>
      <c r="F682">
        <v>16</v>
      </c>
    </row>
    <row r="683" spans="1:6" x14ac:dyDescent="0.35">
      <c r="A683" t="s">
        <v>28</v>
      </c>
      <c r="B683" s="95">
        <v>40666</v>
      </c>
      <c r="C683" s="2" t="s">
        <v>871</v>
      </c>
      <c r="D683" s="98">
        <v>40682</v>
      </c>
      <c r="E683" s="89" t="s">
        <v>174</v>
      </c>
      <c r="F683">
        <v>16</v>
      </c>
    </row>
    <row r="684" spans="1:6" x14ac:dyDescent="0.35">
      <c r="A684" t="s">
        <v>28</v>
      </c>
      <c r="B684" s="95">
        <v>40672</v>
      </c>
      <c r="C684" s="2" t="s">
        <v>884</v>
      </c>
      <c r="D684" s="98">
        <v>40682</v>
      </c>
      <c r="E684" s="89" t="s">
        <v>174</v>
      </c>
      <c r="F684">
        <v>10</v>
      </c>
    </row>
    <row r="685" spans="1:6" x14ac:dyDescent="0.35">
      <c r="A685" t="s">
        <v>28</v>
      </c>
      <c r="B685" s="95">
        <v>40672</v>
      </c>
      <c r="C685" s="2" t="s">
        <v>885</v>
      </c>
      <c r="D685" s="98">
        <v>40682</v>
      </c>
      <c r="E685" s="89" t="s">
        <v>174</v>
      </c>
      <c r="F685">
        <v>10</v>
      </c>
    </row>
    <row r="686" spans="1:6" x14ac:dyDescent="0.35">
      <c r="A686" t="s">
        <v>28</v>
      </c>
      <c r="B686" s="95">
        <v>40676</v>
      </c>
      <c r="C686" s="2" t="s">
        <v>886</v>
      </c>
      <c r="D686" s="98">
        <v>40682</v>
      </c>
      <c r="E686" s="89" t="s">
        <v>174</v>
      </c>
      <c r="F686">
        <v>6</v>
      </c>
    </row>
    <row r="687" spans="1:6" x14ac:dyDescent="0.35">
      <c r="A687" t="s">
        <v>28</v>
      </c>
      <c r="B687" s="95">
        <v>41011</v>
      </c>
      <c r="C687" s="2" t="s">
        <v>909</v>
      </c>
      <c r="D687" s="98">
        <v>41040</v>
      </c>
      <c r="E687" s="89" t="s">
        <v>174</v>
      </c>
      <c r="F687">
        <v>29</v>
      </c>
    </row>
    <row r="688" spans="1:6" x14ac:dyDescent="0.35">
      <c r="A688" t="s">
        <v>28</v>
      </c>
      <c r="B688" s="95">
        <v>41011</v>
      </c>
      <c r="C688" s="2" t="s">
        <v>909</v>
      </c>
      <c r="D688" s="98">
        <v>41059</v>
      </c>
      <c r="E688" s="89" t="s">
        <v>174</v>
      </c>
      <c r="F688">
        <v>48</v>
      </c>
    </row>
    <row r="689" spans="1:6" x14ac:dyDescent="0.35">
      <c r="A689" t="s">
        <v>28</v>
      </c>
      <c r="B689" s="95">
        <v>41011</v>
      </c>
      <c r="C689" s="2" t="s">
        <v>910</v>
      </c>
      <c r="D689" s="98">
        <v>41040</v>
      </c>
      <c r="E689" s="89" t="s">
        <v>174</v>
      </c>
      <c r="F689">
        <v>29</v>
      </c>
    </row>
    <row r="690" spans="1:6" x14ac:dyDescent="0.35">
      <c r="A690" t="s">
        <v>28</v>
      </c>
      <c r="B690" s="95">
        <v>41011</v>
      </c>
      <c r="C690" s="2" t="s">
        <v>910</v>
      </c>
      <c r="D690" s="98">
        <v>41059</v>
      </c>
      <c r="E690" s="89" t="s">
        <v>174</v>
      </c>
      <c r="F690">
        <v>48</v>
      </c>
    </row>
    <row r="691" spans="1:6" x14ac:dyDescent="0.35">
      <c r="A691" t="s">
        <v>28</v>
      </c>
      <c r="B691" s="95">
        <v>41017</v>
      </c>
      <c r="C691" s="2" t="s">
        <v>959</v>
      </c>
      <c r="D691" s="98">
        <v>41040</v>
      </c>
      <c r="E691" s="89" t="s">
        <v>174</v>
      </c>
      <c r="F691">
        <v>23</v>
      </c>
    </row>
    <row r="692" spans="1:6" x14ac:dyDescent="0.35">
      <c r="A692" t="s">
        <v>28</v>
      </c>
      <c r="B692" s="95">
        <v>41017</v>
      </c>
      <c r="C692" s="2" t="s">
        <v>959</v>
      </c>
      <c r="D692" s="98">
        <v>41059</v>
      </c>
      <c r="E692" s="89" t="s">
        <v>174</v>
      </c>
      <c r="F692">
        <v>42</v>
      </c>
    </row>
    <row r="693" spans="1:6" x14ac:dyDescent="0.35">
      <c r="A693" t="s">
        <v>28</v>
      </c>
      <c r="B693" s="95">
        <v>41017</v>
      </c>
      <c r="C693" s="2" t="s">
        <v>960</v>
      </c>
      <c r="D693" s="98">
        <v>41040</v>
      </c>
      <c r="E693" s="89" t="s">
        <v>174</v>
      </c>
      <c r="F693">
        <v>23</v>
      </c>
    </row>
    <row r="694" spans="1:6" x14ac:dyDescent="0.35">
      <c r="A694" t="s">
        <v>28</v>
      </c>
      <c r="B694" s="95">
        <v>41017</v>
      </c>
      <c r="C694" s="2" t="s">
        <v>960</v>
      </c>
      <c r="D694" s="98">
        <v>41059</v>
      </c>
      <c r="E694" s="89" t="s">
        <v>174</v>
      </c>
      <c r="F694">
        <v>42</v>
      </c>
    </row>
    <row r="695" spans="1:6" x14ac:dyDescent="0.35">
      <c r="A695" t="s">
        <v>28</v>
      </c>
      <c r="B695" s="95">
        <v>41017</v>
      </c>
      <c r="C695" s="2" t="s">
        <v>961</v>
      </c>
      <c r="D695" s="98">
        <v>41040</v>
      </c>
      <c r="E695" s="89" t="s">
        <v>174</v>
      </c>
      <c r="F695">
        <v>23</v>
      </c>
    </row>
    <row r="696" spans="1:6" x14ac:dyDescent="0.35">
      <c r="A696" t="s">
        <v>28</v>
      </c>
      <c r="B696" s="95">
        <v>41017</v>
      </c>
      <c r="C696" s="2" t="s">
        <v>961</v>
      </c>
      <c r="D696" s="98">
        <v>41059</v>
      </c>
      <c r="E696" s="89" t="s">
        <v>174</v>
      </c>
      <c r="F696">
        <v>42</v>
      </c>
    </row>
    <row r="697" spans="1:6" x14ac:dyDescent="0.35">
      <c r="A697" t="s">
        <v>28</v>
      </c>
      <c r="B697" s="95">
        <v>41017</v>
      </c>
      <c r="C697" s="2" t="s">
        <v>962</v>
      </c>
      <c r="D697" s="98">
        <v>41040</v>
      </c>
      <c r="E697" s="89" t="s">
        <v>174</v>
      </c>
      <c r="F697">
        <v>23</v>
      </c>
    </row>
    <row r="698" spans="1:6" x14ac:dyDescent="0.35">
      <c r="A698" t="s">
        <v>28</v>
      </c>
      <c r="B698" s="95">
        <v>41017</v>
      </c>
      <c r="C698" s="2" t="s">
        <v>962</v>
      </c>
      <c r="D698" s="98">
        <v>41059</v>
      </c>
      <c r="E698" s="89" t="s">
        <v>174</v>
      </c>
      <c r="F698">
        <v>42</v>
      </c>
    </row>
    <row r="699" spans="1:6" x14ac:dyDescent="0.35">
      <c r="A699" t="s">
        <v>28</v>
      </c>
      <c r="B699" s="95">
        <v>41017</v>
      </c>
      <c r="C699" s="2" t="s">
        <v>963</v>
      </c>
      <c r="D699" s="98">
        <v>41040</v>
      </c>
      <c r="E699" s="89" t="s">
        <v>174</v>
      </c>
      <c r="F699">
        <v>23</v>
      </c>
    </row>
    <row r="700" spans="1:6" x14ac:dyDescent="0.35">
      <c r="A700" t="s">
        <v>28</v>
      </c>
      <c r="B700" s="95">
        <v>41017</v>
      </c>
      <c r="C700" s="2" t="s">
        <v>963</v>
      </c>
      <c r="D700" s="98">
        <v>41059</v>
      </c>
      <c r="E700" s="89" t="s">
        <v>174</v>
      </c>
      <c r="F700">
        <v>42</v>
      </c>
    </row>
    <row r="701" spans="1:6" x14ac:dyDescent="0.35">
      <c r="A701" t="s">
        <v>28</v>
      </c>
      <c r="B701" s="95">
        <v>41017</v>
      </c>
      <c r="C701" s="2" t="s">
        <v>964</v>
      </c>
      <c r="D701" s="98">
        <v>41040</v>
      </c>
      <c r="E701" s="89" t="s">
        <v>174</v>
      </c>
      <c r="F701">
        <v>23</v>
      </c>
    </row>
    <row r="702" spans="1:6" x14ac:dyDescent="0.35">
      <c r="A702" t="s">
        <v>28</v>
      </c>
      <c r="B702" s="95">
        <v>41017</v>
      </c>
      <c r="C702" s="2" t="s">
        <v>964</v>
      </c>
      <c r="D702" s="98">
        <v>41059</v>
      </c>
      <c r="E702" s="89" t="s">
        <v>174</v>
      </c>
      <c r="F702">
        <v>42</v>
      </c>
    </row>
    <row r="703" spans="1:6" x14ac:dyDescent="0.35">
      <c r="A703" t="s">
        <v>28</v>
      </c>
      <c r="B703" s="96">
        <v>41040</v>
      </c>
      <c r="C703" s="2" t="s">
        <v>1092</v>
      </c>
      <c r="D703" s="98">
        <v>41059</v>
      </c>
      <c r="E703" s="89" t="s">
        <v>174</v>
      </c>
      <c r="F703">
        <v>19</v>
      </c>
    </row>
    <row r="704" spans="1:6" x14ac:dyDescent="0.35">
      <c r="A704" t="s">
        <v>28</v>
      </c>
      <c r="B704" s="96">
        <v>41040</v>
      </c>
      <c r="C704" s="2" t="s">
        <v>1093</v>
      </c>
      <c r="D704" s="98">
        <v>41059</v>
      </c>
      <c r="E704" s="89" t="s">
        <v>174</v>
      </c>
      <c r="F704">
        <v>19</v>
      </c>
    </row>
    <row r="705" spans="1:6" x14ac:dyDescent="0.35">
      <c r="A705" t="s">
        <v>28</v>
      </c>
      <c r="B705" s="96">
        <v>41040</v>
      </c>
      <c r="C705" s="2" t="s">
        <v>1094</v>
      </c>
      <c r="D705" s="98">
        <v>41059</v>
      </c>
      <c r="E705" s="89" t="s">
        <v>174</v>
      </c>
      <c r="F705">
        <v>19</v>
      </c>
    </row>
    <row r="706" spans="1:6" x14ac:dyDescent="0.35">
      <c r="A706" t="s">
        <v>28</v>
      </c>
      <c r="B706" s="96">
        <v>41040</v>
      </c>
      <c r="C706" s="2" t="s">
        <v>1095</v>
      </c>
      <c r="D706" s="98">
        <v>41059</v>
      </c>
      <c r="E706" s="89" t="s">
        <v>174</v>
      </c>
      <c r="F706">
        <v>19</v>
      </c>
    </row>
    <row r="707" spans="1:6" x14ac:dyDescent="0.35">
      <c r="A707" t="s">
        <v>28</v>
      </c>
      <c r="B707" s="96">
        <v>41040</v>
      </c>
      <c r="C707" s="2" t="s">
        <v>1096</v>
      </c>
      <c r="D707" s="98">
        <v>41059</v>
      </c>
      <c r="E707" s="89" t="s">
        <v>174</v>
      </c>
      <c r="F707">
        <v>19</v>
      </c>
    </row>
    <row r="708" spans="1:6" x14ac:dyDescent="0.35">
      <c r="A708" t="s">
        <v>28</v>
      </c>
      <c r="B708" s="96">
        <v>41040</v>
      </c>
      <c r="C708" s="2" t="s">
        <v>1097</v>
      </c>
      <c r="D708" s="98">
        <v>41059</v>
      </c>
      <c r="E708" s="89" t="s">
        <v>174</v>
      </c>
      <c r="F708">
        <v>19</v>
      </c>
    </row>
    <row r="709" spans="1:6" x14ac:dyDescent="0.35">
      <c r="A709" t="s">
        <v>28</v>
      </c>
      <c r="B709" s="96">
        <v>41040</v>
      </c>
      <c r="C709" s="2" t="s">
        <v>1098</v>
      </c>
      <c r="D709" s="98">
        <v>41059</v>
      </c>
      <c r="E709" s="89" t="s">
        <v>174</v>
      </c>
      <c r="F709">
        <v>19</v>
      </c>
    </row>
    <row r="710" spans="1:6" x14ac:dyDescent="0.35">
      <c r="A710" t="s">
        <v>29</v>
      </c>
      <c r="B710" s="93">
        <v>39909</v>
      </c>
      <c r="C710" s="7" t="s">
        <v>205</v>
      </c>
      <c r="D710" s="98">
        <v>39930</v>
      </c>
      <c r="E710" s="89" t="s">
        <v>174</v>
      </c>
      <c r="F710">
        <v>21</v>
      </c>
    </row>
    <row r="711" spans="1:6" x14ac:dyDescent="0.35">
      <c r="A711" t="s">
        <v>29</v>
      </c>
      <c r="B711" s="93">
        <v>39923</v>
      </c>
      <c r="C711" s="7" t="s">
        <v>298</v>
      </c>
      <c r="D711" s="98">
        <v>39938</v>
      </c>
      <c r="E711" s="89" t="s">
        <v>174</v>
      </c>
      <c r="F711">
        <v>15</v>
      </c>
    </row>
    <row r="712" spans="1:6" x14ac:dyDescent="0.35">
      <c r="A712" t="s">
        <v>29</v>
      </c>
      <c r="B712" s="93">
        <v>39923</v>
      </c>
      <c r="C712" s="7" t="s">
        <v>299</v>
      </c>
      <c r="D712" s="98">
        <v>39938</v>
      </c>
      <c r="E712" s="89" t="s">
        <v>174</v>
      </c>
      <c r="F712">
        <v>15</v>
      </c>
    </row>
    <row r="713" spans="1:6" x14ac:dyDescent="0.35">
      <c r="A713" t="s">
        <v>29</v>
      </c>
      <c r="B713" s="93">
        <v>39923</v>
      </c>
      <c r="C713" s="7" t="s">
        <v>300</v>
      </c>
      <c r="D713" s="98">
        <v>39938</v>
      </c>
      <c r="E713" s="89" t="s">
        <v>174</v>
      </c>
      <c r="F713">
        <v>15</v>
      </c>
    </row>
    <row r="714" spans="1:6" x14ac:dyDescent="0.35">
      <c r="A714" t="s">
        <v>29</v>
      </c>
      <c r="B714" s="93">
        <v>40617</v>
      </c>
      <c r="C714" s="7" t="s">
        <v>602</v>
      </c>
      <c r="D714" s="98">
        <v>40682</v>
      </c>
      <c r="E714" s="89" t="s">
        <v>174</v>
      </c>
      <c r="F714">
        <v>65</v>
      </c>
    </row>
    <row r="715" spans="1:6" x14ac:dyDescent="0.35">
      <c r="A715" t="s">
        <v>29</v>
      </c>
      <c r="B715" s="93">
        <v>40648</v>
      </c>
      <c r="C715" s="7" t="s">
        <v>709</v>
      </c>
      <c r="D715" s="98">
        <v>40651</v>
      </c>
      <c r="E715" s="89" t="s">
        <v>174</v>
      </c>
      <c r="F715">
        <v>3</v>
      </c>
    </row>
    <row r="716" spans="1:6" x14ac:dyDescent="0.35">
      <c r="A716" t="s">
        <v>29</v>
      </c>
      <c r="B716" s="93">
        <v>40651</v>
      </c>
      <c r="C716" s="7" t="s">
        <v>746</v>
      </c>
      <c r="D716" s="98">
        <v>40682</v>
      </c>
      <c r="E716" s="89" t="s">
        <v>174</v>
      </c>
      <c r="F716">
        <v>31</v>
      </c>
    </row>
    <row r="717" spans="1:6" x14ac:dyDescent="0.35">
      <c r="A717" t="s">
        <v>29</v>
      </c>
      <c r="B717" s="93">
        <v>40651</v>
      </c>
      <c r="C717" s="7" t="s">
        <v>747</v>
      </c>
      <c r="D717" s="98">
        <v>40682</v>
      </c>
      <c r="E717" s="89" t="s">
        <v>174</v>
      </c>
      <c r="F717">
        <v>31</v>
      </c>
    </row>
    <row r="718" spans="1:6" x14ac:dyDescent="0.35">
      <c r="A718" t="s">
        <v>29</v>
      </c>
      <c r="B718" s="93">
        <v>40651</v>
      </c>
      <c r="C718" s="7" t="s">
        <v>748</v>
      </c>
      <c r="D718" s="98">
        <v>40682</v>
      </c>
      <c r="E718" s="89" t="s">
        <v>174</v>
      </c>
      <c r="F718">
        <v>31</v>
      </c>
    </row>
    <row r="719" spans="1:6" x14ac:dyDescent="0.35">
      <c r="A719" t="s">
        <v>29</v>
      </c>
      <c r="B719" s="93">
        <v>40651</v>
      </c>
      <c r="C719" s="7" t="s">
        <v>749</v>
      </c>
      <c r="D719" s="98">
        <v>40676</v>
      </c>
      <c r="E719" s="89" t="s">
        <v>174</v>
      </c>
      <c r="F719">
        <v>25</v>
      </c>
    </row>
    <row r="720" spans="1:6" x14ac:dyDescent="0.35">
      <c r="A720" t="s">
        <v>29</v>
      </c>
      <c r="B720" s="93">
        <v>40651</v>
      </c>
      <c r="C720" s="7" t="s">
        <v>750</v>
      </c>
      <c r="D720" s="98">
        <v>40676</v>
      </c>
      <c r="E720" s="89" t="s">
        <v>174</v>
      </c>
      <c r="F720">
        <v>25</v>
      </c>
    </row>
    <row r="721" spans="1:6" x14ac:dyDescent="0.35">
      <c r="A721" t="s">
        <v>29</v>
      </c>
      <c r="B721" s="93">
        <v>40651</v>
      </c>
      <c r="C721" s="7" t="s">
        <v>751</v>
      </c>
      <c r="D721" s="98">
        <v>40676</v>
      </c>
      <c r="E721" s="89" t="s">
        <v>174</v>
      </c>
      <c r="F721">
        <v>25</v>
      </c>
    </row>
    <row r="722" spans="1:6" x14ac:dyDescent="0.35">
      <c r="A722" t="s">
        <v>29</v>
      </c>
      <c r="B722" s="95">
        <v>40654</v>
      </c>
      <c r="C722" s="2" t="s">
        <v>800</v>
      </c>
      <c r="D722" s="98">
        <v>40676</v>
      </c>
      <c r="E722" s="89" t="s">
        <v>174</v>
      </c>
      <c r="F722">
        <v>22</v>
      </c>
    </row>
    <row r="723" spans="1:6" x14ac:dyDescent="0.35">
      <c r="A723" t="s">
        <v>29</v>
      </c>
      <c r="B723" s="95">
        <v>40654</v>
      </c>
      <c r="C723" s="2" t="s">
        <v>801</v>
      </c>
      <c r="D723" s="98">
        <v>40682</v>
      </c>
      <c r="E723" s="89" t="s">
        <v>174</v>
      </c>
      <c r="F723">
        <v>28</v>
      </c>
    </row>
    <row r="724" spans="1:6" x14ac:dyDescent="0.35">
      <c r="A724" t="s">
        <v>29</v>
      </c>
      <c r="B724" s="95">
        <v>40654</v>
      </c>
      <c r="C724" s="2" t="s">
        <v>802</v>
      </c>
      <c r="D724" s="98">
        <v>40676</v>
      </c>
      <c r="E724" s="89" t="s">
        <v>174</v>
      </c>
      <c r="F724">
        <v>22</v>
      </c>
    </row>
    <row r="725" spans="1:6" x14ac:dyDescent="0.35">
      <c r="A725" t="s">
        <v>29</v>
      </c>
      <c r="B725" s="95">
        <v>40657</v>
      </c>
      <c r="C725" s="2" t="s">
        <v>820</v>
      </c>
      <c r="D725" s="98">
        <v>40682</v>
      </c>
      <c r="E725" s="89" t="s">
        <v>174</v>
      </c>
      <c r="F725">
        <v>25</v>
      </c>
    </row>
    <row r="726" spans="1:6" x14ac:dyDescent="0.35">
      <c r="A726" t="s">
        <v>29</v>
      </c>
      <c r="B726" s="95">
        <v>40657</v>
      </c>
      <c r="C726" s="2" t="s">
        <v>821</v>
      </c>
      <c r="D726" s="98">
        <v>40682</v>
      </c>
      <c r="E726" s="89" t="s">
        <v>174</v>
      </c>
      <c r="F726">
        <v>25</v>
      </c>
    </row>
    <row r="727" spans="1:6" x14ac:dyDescent="0.35">
      <c r="A727" t="s">
        <v>29</v>
      </c>
      <c r="B727" s="95">
        <v>40657</v>
      </c>
      <c r="C727" s="2" t="s">
        <v>822</v>
      </c>
      <c r="D727" s="98">
        <v>40682</v>
      </c>
      <c r="E727" s="89" t="s">
        <v>174</v>
      </c>
      <c r="F727">
        <v>25</v>
      </c>
    </row>
    <row r="728" spans="1:6" x14ac:dyDescent="0.35">
      <c r="A728" t="s">
        <v>29</v>
      </c>
      <c r="B728" s="95">
        <v>40660</v>
      </c>
      <c r="C728" s="2" t="s">
        <v>845</v>
      </c>
      <c r="D728" s="98">
        <v>40682</v>
      </c>
      <c r="E728" s="89" t="s">
        <v>174</v>
      </c>
      <c r="F728">
        <v>22</v>
      </c>
    </row>
    <row r="729" spans="1:6" x14ac:dyDescent="0.35">
      <c r="A729" t="s">
        <v>29</v>
      </c>
      <c r="B729" s="95">
        <v>40660</v>
      </c>
      <c r="C729" s="2" t="s">
        <v>846</v>
      </c>
      <c r="D729" s="98">
        <v>40682</v>
      </c>
      <c r="E729" s="89" t="s">
        <v>174</v>
      </c>
      <c r="F729">
        <v>22</v>
      </c>
    </row>
    <row r="730" spans="1:6" x14ac:dyDescent="0.35">
      <c r="A730" t="s">
        <v>29</v>
      </c>
      <c r="B730" s="95">
        <v>40660</v>
      </c>
      <c r="C730" s="2" t="s">
        <v>847</v>
      </c>
      <c r="D730" s="98">
        <v>40682</v>
      </c>
      <c r="E730" s="89" t="s">
        <v>174</v>
      </c>
      <c r="F730">
        <v>22</v>
      </c>
    </row>
    <row r="731" spans="1:6" x14ac:dyDescent="0.35">
      <c r="A731" t="s">
        <v>29</v>
      </c>
      <c r="B731" s="95">
        <v>40660</v>
      </c>
      <c r="C731" s="2" t="s">
        <v>848</v>
      </c>
      <c r="D731" s="98">
        <v>40682</v>
      </c>
      <c r="E731" s="89" t="s">
        <v>174</v>
      </c>
      <c r="F731">
        <v>22</v>
      </c>
    </row>
    <row r="732" spans="1:6" x14ac:dyDescent="0.35">
      <c r="A732" t="s">
        <v>29</v>
      </c>
      <c r="B732" s="95">
        <v>40666</v>
      </c>
      <c r="C732" s="2" t="s">
        <v>872</v>
      </c>
      <c r="D732" s="98">
        <v>40682</v>
      </c>
      <c r="E732" s="89" t="s">
        <v>174</v>
      </c>
      <c r="F732">
        <v>16</v>
      </c>
    </row>
    <row r="733" spans="1:6" x14ac:dyDescent="0.35">
      <c r="A733" t="s">
        <v>29</v>
      </c>
      <c r="B733" s="95">
        <v>40676</v>
      </c>
      <c r="C733" s="2" t="s">
        <v>887</v>
      </c>
      <c r="D733" s="98">
        <v>40682</v>
      </c>
      <c r="E733" s="89" t="s">
        <v>174</v>
      </c>
      <c r="F733">
        <v>6</v>
      </c>
    </row>
    <row r="734" spans="1:6" x14ac:dyDescent="0.35">
      <c r="A734" t="s">
        <v>29</v>
      </c>
      <c r="B734" s="95">
        <v>41011</v>
      </c>
      <c r="C734" s="2" t="s">
        <v>911</v>
      </c>
      <c r="D734" s="98">
        <v>41059</v>
      </c>
      <c r="E734" s="89" t="s">
        <v>174</v>
      </c>
      <c r="F734">
        <v>48</v>
      </c>
    </row>
    <row r="735" spans="1:6" x14ac:dyDescent="0.35">
      <c r="A735" t="s">
        <v>29</v>
      </c>
      <c r="B735" s="95">
        <v>41017</v>
      </c>
      <c r="C735" s="2" t="s">
        <v>965</v>
      </c>
      <c r="D735" s="98">
        <v>41059</v>
      </c>
      <c r="E735" s="89" t="s">
        <v>174</v>
      </c>
      <c r="F735">
        <v>42</v>
      </c>
    </row>
    <row r="736" spans="1:6" x14ac:dyDescent="0.35">
      <c r="A736" t="s">
        <v>29</v>
      </c>
      <c r="B736" s="95">
        <v>41017</v>
      </c>
      <c r="C736" s="2" t="s">
        <v>966</v>
      </c>
      <c r="D736" s="98">
        <v>41059</v>
      </c>
      <c r="E736" s="89" t="s">
        <v>174</v>
      </c>
      <c r="F736">
        <v>42</v>
      </c>
    </row>
    <row r="737" spans="1:6" x14ac:dyDescent="0.35">
      <c r="A737" t="s">
        <v>29</v>
      </c>
      <c r="B737" s="95">
        <v>41017</v>
      </c>
      <c r="C737" s="2" t="s">
        <v>967</v>
      </c>
      <c r="D737" s="98">
        <v>41040</v>
      </c>
      <c r="E737" s="89" t="s">
        <v>174</v>
      </c>
      <c r="F737">
        <v>23</v>
      </c>
    </row>
    <row r="738" spans="1:6" x14ac:dyDescent="0.35">
      <c r="A738" t="s">
        <v>29</v>
      </c>
      <c r="B738" s="95">
        <v>41017</v>
      </c>
      <c r="C738" s="2" t="s">
        <v>968</v>
      </c>
      <c r="D738" s="98">
        <v>41059</v>
      </c>
      <c r="E738" s="89" t="s">
        <v>174</v>
      </c>
      <c r="F738">
        <v>42</v>
      </c>
    </row>
    <row r="739" spans="1:6" x14ac:dyDescent="0.35">
      <c r="A739" t="s">
        <v>29</v>
      </c>
      <c r="B739" s="96">
        <v>41040</v>
      </c>
      <c r="C739" s="2" t="s">
        <v>1099</v>
      </c>
      <c r="D739" s="98">
        <v>41059</v>
      </c>
      <c r="E739" s="89" t="s">
        <v>174</v>
      </c>
      <c r="F739">
        <v>19</v>
      </c>
    </row>
    <row r="740" spans="1:6" x14ac:dyDescent="0.35">
      <c r="A740" t="s">
        <v>29</v>
      </c>
      <c r="B740" s="96">
        <v>41040</v>
      </c>
      <c r="C740" s="2" t="s">
        <v>1100</v>
      </c>
      <c r="D740" s="98">
        <v>41047</v>
      </c>
      <c r="E740" s="89" t="s">
        <v>174</v>
      </c>
      <c r="F740">
        <v>7</v>
      </c>
    </row>
    <row r="741" spans="1:6" x14ac:dyDescent="0.35">
      <c r="A741" t="s">
        <v>29</v>
      </c>
      <c r="B741" s="96">
        <v>41040</v>
      </c>
      <c r="C741" s="2" t="s">
        <v>1101</v>
      </c>
      <c r="D741" s="98">
        <v>41047</v>
      </c>
      <c r="E741" s="89" t="s">
        <v>174</v>
      </c>
      <c r="F741">
        <v>7</v>
      </c>
    </row>
    <row r="742" spans="1:6" x14ac:dyDescent="0.35">
      <c r="A742" t="s">
        <v>29</v>
      </c>
      <c r="B742" s="93">
        <v>41376</v>
      </c>
      <c r="C742" s="7" t="s">
        <v>1212</v>
      </c>
      <c r="D742" s="98">
        <v>41417</v>
      </c>
      <c r="E742" s="89" t="s">
        <v>174</v>
      </c>
      <c r="F742">
        <v>41</v>
      </c>
    </row>
    <row r="743" spans="1:6" x14ac:dyDescent="0.35">
      <c r="A743" t="s">
        <v>29</v>
      </c>
      <c r="B743" s="93">
        <v>41376</v>
      </c>
      <c r="C743" s="7" t="s">
        <v>1213</v>
      </c>
      <c r="D743" s="98">
        <v>41417</v>
      </c>
      <c r="E743" s="89" t="s">
        <v>174</v>
      </c>
      <c r="F743">
        <v>41</v>
      </c>
    </row>
    <row r="744" spans="1:6" x14ac:dyDescent="0.35">
      <c r="A744" t="s">
        <v>29</v>
      </c>
      <c r="B744" s="93">
        <v>41380</v>
      </c>
      <c r="C744" s="7" t="s">
        <v>1304</v>
      </c>
      <c r="D744" s="98">
        <v>41417</v>
      </c>
      <c r="E744" s="89" t="s">
        <v>174</v>
      </c>
      <c r="F744">
        <v>37</v>
      </c>
    </row>
    <row r="745" spans="1:6" x14ac:dyDescent="0.35">
      <c r="A745" t="s">
        <v>29</v>
      </c>
      <c r="B745" s="93">
        <v>41383</v>
      </c>
      <c r="C745" s="7" t="s">
        <v>1301</v>
      </c>
      <c r="D745" s="98">
        <v>41417</v>
      </c>
      <c r="E745" s="89" t="s">
        <v>174</v>
      </c>
      <c r="F745">
        <v>34</v>
      </c>
    </row>
    <row r="746" spans="1:6" x14ac:dyDescent="0.35">
      <c r="A746" t="s">
        <v>29</v>
      </c>
      <c r="B746" s="93">
        <v>41383</v>
      </c>
      <c r="C746" s="7" t="s">
        <v>1302</v>
      </c>
      <c r="D746" s="98">
        <v>41417</v>
      </c>
      <c r="E746" s="89" t="s">
        <v>174</v>
      </c>
      <c r="F746">
        <v>34</v>
      </c>
    </row>
    <row r="747" spans="1:6" x14ac:dyDescent="0.35">
      <c r="A747" t="s">
        <v>29</v>
      </c>
      <c r="B747" s="93">
        <v>41383</v>
      </c>
      <c r="C747" s="7" t="s">
        <v>1303</v>
      </c>
      <c r="D747" s="98">
        <v>41417</v>
      </c>
      <c r="E747" s="89" t="s">
        <v>174</v>
      </c>
      <c r="F747">
        <v>34</v>
      </c>
    </row>
    <row r="748" spans="1:6" x14ac:dyDescent="0.35">
      <c r="A748" t="s">
        <v>29</v>
      </c>
      <c r="B748" s="93">
        <v>41390</v>
      </c>
      <c r="C748" s="7" t="s">
        <v>1434</v>
      </c>
      <c r="D748" s="98">
        <v>41425</v>
      </c>
      <c r="E748" s="89" t="s">
        <v>174</v>
      </c>
      <c r="F748">
        <v>35</v>
      </c>
    </row>
    <row r="749" spans="1:6" x14ac:dyDescent="0.35">
      <c r="A749" t="s">
        <v>29</v>
      </c>
      <c r="B749" s="93">
        <v>41390</v>
      </c>
      <c r="C749" s="7" t="s">
        <v>1435</v>
      </c>
      <c r="D749" s="98">
        <v>41417</v>
      </c>
      <c r="E749" s="89" t="s">
        <v>174</v>
      </c>
      <c r="F749">
        <v>27</v>
      </c>
    </row>
    <row r="750" spans="1:6" x14ac:dyDescent="0.35">
      <c r="A750" t="s">
        <v>29</v>
      </c>
      <c r="B750" s="93">
        <v>41390</v>
      </c>
      <c r="C750" s="7" t="s">
        <v>1436</v>
      </c>
      <c r="D750" s="98">
        <v>41417</v>
      </c>
      <c r="E750" s="89" t="s">
        <v>174</v>
      </c>
      <c r="F750">
        <v>27</v>
      </c>
    </row>
    <row r="751" spans="1:6" x14ac:dyDescent="0.35">
      <c r="A751" t="s">
        <v>29</v>
      </c>
      <c r="B751" s="93">
        <v>41390</v>
      </c>
      <c r="C751" s="7" t="s">
        <v>1437</v>
      </c>
      <c r="D751" s="98">
        <v>41417</v>
      </c>
      <c r="E751" s="89" t="s">
        <v>174</v>
      </c>
      <c r="F751">
        <v>27</v>
      </c>
    </row>
    <row r="752" spans="1:6" x14ac:dyDescent="0.35">
      <c r="A752" t="s">
        <v>29</v>
      </c>
      <c r="B752" s="93">
        <v>41390</v>
      </c>
      <c r="C752" s="7" t="s">
        <v>1438</v>
      </c>
      <c r="D752" s="98">
        <v>41417</v>
      </c>
      <c r="E752" s="89" t="s">
        <v>174</v>
      </c>
      <c r="F752">
        <v>27</v>
      </c>
    </row>
    <row r="753" spans="1:6" x14ac:dyDescent="0.35">
      <c r="A753" t="s">
        <v>29</v>
      </c>
      <c r="B753" s="93">
        <v>41390</v>
      </c>
      <c r="C753" s="7" t="s">
        <v>1439</v>
      </c>
      <c r="D753" s="98">
        <v>41417</v>
      </c>
      <c r="E753" s="89" t="s">
        <v>174</v>
      </c>
      <c r="F753">
        <v>27</v>
      </c>
    </row>
    <row r="754" spans="1:6" x14ac:dyDescent="0.35">
      <c r="A754" t="s">
        <v>29</v>
      </c>
      <c r="B754" s="93">
        <v>41390</v>
      </c>
      <c r="C754" s="7" t="s">
        <v>1440</v>
      </c>
      <c r="D754" s="98">
        <v>41425</v>
      </c>
      <c r="E754" s="89" t="s">
        <v>174</v>
      </c>
      <c r="F754">
        <v>35</v>
      </c>
    </row>
    <row r="755" spans="1:6" x14ac:dyDescent="0.35">
      <c r="A755" t="s">
        <v>29</v>
      </c>
      <c r="B755" s="93">
        <v>41390</v>
      </c>
      <c r="C755" s="7" t="s">
        <v>1441</v>
      </c>
      <c r="D755" s="98">
        <v>41417</v>
      </c>
      <c r="E755" s="89" t="s">
        <v>174</v>
      </c>
      <c r="F755">
        <v>27</v>
      </c>
    </row>
    <row r="756" spans="1:6" x14ac:dyDescent="0.35">
      <c r="A756" t="s">
        <v>29</v>
      </c>
      <c r="B756" s="93">
        <v>41390</v>
      </c>
      <c r="C756" s="7" t="s">
        <v>1442</v>
      </c>
      <c r="D756" s="98">
        <v>41417</v>
      </c>
      <c r="E756" s="89" t="s">
        <v>174</v>
      </c>
      <c r="F756">
        <v>27</v>
      </c>
    </row>
    <row r="757" spans="1:6" x14ac:dyDescent="0.35">
      <c r="A757" t="s">
        <v>29</v>
      </c>
      <c r="B757" s="93">
        <v>41397</v>
      </c>
      <c r="C757" s="7" t="s">
        <v>1513</v>
      </c>
      <c r="D757" s="98">
        <v>41425</v>
      </c>
      <c r="E757" s="89" t="s">
        <v>174</v>
      </c>
      <c r="F757">
        <v>28</v>
      </c>
    </row>
    <row r="758" spans="1:6" x14ac:dyDescent="0.35">
      <c r="A758" t="s">
        <v>29</v>
      </c>
      <c r="B758" s="93">
        <v>41397</v>
      </c>
      <c r="C758" s="7" t="s">
        <v>1514</v>
      </c>
      <c r="D758" s="98">
        <v>41425</v>
      </c>
      <c r="E758" s="89" t="s">
        <v>174</v>
      </c>
      <c r="F758">
        <v>28</v>
      </c>
    </row>
    <row r="759" spans="1:6" x14ac:dyDescent="0.35">
      <c r="A759" t="s">
        <v>29</v>
      </c>
      <c r="B759" s="93">
        <v>41397</v>
      </c>
      <c r="C759" s="7" t="s">
        <v>1515</v>
      </c>
      <c r="D759" s="98">
        <v>41417</v>
      </c>
      <c r="E759" s="89" t="s">
        <v>174</v>
      </c>
      <c r="F759">
        <v>20</v>
      </c>
    </row>
    <row r="760" spans="1:6" x14ac:dyDescent="0.35">
      <c r="A760" t="s">
        <v>17</v>
      </c>
      <c r="B760" s="93">
        <v>39892</v>
      </c>
      <c r="C760" s="7" t="s">
        <v>175</v>
      </c>
      <c r="D760" s="98">
        <v>39934</v>
      </c>
      <c r="E760" s="89" t="s">
        <v>174</v>
      </c>
      <c r="F760">
        <v>42</v>
      </c>
    </row>
    <row r="761" spans="1:6" x14ac:dyDescent="0.35">
      <c r="A761" t="s">
        <v>17</v>
      </c>
      <c r="B761" s="93">
        <v>39892</v>
      </c>
      <c r="C761" s="7" t="s">
        <v>176</v>
      </c>
      <c r="D761" s="98">
        <v>39934</v>
      </c>
      <c r="E761" s="89" t="s">
        <v>174</v>
      </c>
      <c r="F761">
        <v>42</v>
      </c>
    </row>
    <row r="762" spans="1:6" x14ac:dyDescent="0.35">
      <c r="A762" t="s">
        <v>17</v>
      </c>
      <c r="B762" s="93">
        <v>39892</v>
      </c>
      <c r="C762" s="7" t="s">
        <v>177</v>
      </c>
      <c r="D762" s="98">
        <v>39934</v>
      </c>
      <c r="E762" s="89" t="s">
        <v>174</v>
      </c>
      <c r="F762">
        <v>42</v>
      </c>
    </row>
    <row r="763" spans="1:6" x14ac:dyDescent="0.35">
      <c r="A763" t="s">
        <v>17</v>
      </c>
      <c r="B763" s="93">
        <v>39899</v>
      </c>
      <c r="C763" s="7" t="s">
        <v>186</v>
      </c>
      <c r="D763" s="98">
        <v>39934</v>
      </c>
      <c r="E763" s="89" t="s">
        <v>174</v>
      </c>
      <c r="F763">
        <v>35</v>
      </c>
    </row>
    <row r="764" spans="1:6" x14ac:dyDescent="0.35">
      <c r="A764" t="s">
        <v>17</v>
      </c>
      <c r="B764" s="93">
        <v>39899</v>
      </c>
      <c r="C764" s="7" t="s">
        <v>187</v>
      </c>
      <c r="D764" s="98">
        <v>39934</v>
      </c>
      <c r="E764" s="89" t="s">
        <v>174</v>
      </c>
      <c r="F764">
        <v>35</v>
      </c>
    </row>
    <row r="765" spans="1:6" x14ac:dyDescent="0.35">
      <c r="A765" t="s">
        <v>17</v>
      </c>
      <c r="B765" s="93">
        <v>39906</v>
      </c>
      <c r="C765" s="7" t="s">
        <v>196</v>
      </c>
      <c r="D765" s="98">
        <v>39934</v>
      </c>
      <c r="E765" s="89" t="s">
        <v>174</v>
      </c>
      <c r="F765">
        <v>28</v>
      </c>
    </row>
    <row r="766" spans="1:6" x14ac:dyDescent="0.35">
      <c r="A766" t="s">
        <v>17</v>
      </c>
      <c r="B766" s="93">
        <v>39906</v>
      </c>
      <c r="C766" s="7" t="s">
        <v>197</v>
      </c>
      <c r="D766" s="98">
        <v>39948</v>
      </c>
      <c r="E766" s="89" t="s">
        <v>174</v>
      </c>
      <c r="F766">
        <v>42</v>
      </c>
    </row>
    <row r="767" spans="1:6" x14ac:dyDescent="0.35">
      <c r="A767" t="s">
        <v>17</v>
      </c>
      <c r="B767" s="93">
        <v>39906</v>
      </c>
      <c r="C767" s="7" t="s">
        <v>198</v>
      </c>
      <c r="D767" s="98">
        <v>39948</v>
      </c>
      <c r="E767" s="89" t="s">
        <v>174</v>
      </c>
      <c r="F767">
        <v>42</v>
      </c>
    </row>
    <row r="768" spans="1:6" x14ac:dyDescent="0.35">
      <c r="A768" t="s">
        <v>17</v>
      </c>
      <c r="B768" s="93">
        <v>39934</v>
      </c>
      <c r="C768" s="7" t="s">
        <v>358</v>
      </c>
      <c r="D768" s="98">
        <v>39948</v>
      </c>
      <c r="E768" s="89" t="s">
        <v>174</v>
      </c>
      <c r="F768">
        <v>14</v>
      </c>
    </row>
    <row r="769" spans="1:6" x14ac:dyDescent="0.35">
      <c r="A769" t="s">
        <v>17</v>
      </c>
      <c r="B769" s="93">
        <v>39934</v>
      </c>
      <c r="C769" s="7" t="s">
        <v>359</v>
      </c>
      <c r="D769" s="98">
        <v>39948</v>
      </c>
      <c r="E769" s="89" t="s">
        <v>174</v>
      </c>
      <c r="F769">
        <v>14</v>
      </c>
    </row>
    <row r="770" spans="1:6" x14ac:dyDescent="0.35">
      <c r="A770" t="s">
        <v>17</v>
      </c>
      <c r="B770" s="93">
        <v>40246</v>
      </c>
      <c r="C770" s="7" t="s">
        <v>367</v>
      </c>
      <c r="D770" s="98">
        <v>40267</v>
      </c>
      <c r="E770" s="89" t="s">
        <v>174</v>
      </c>
      <c r="F770">
        <v>21</v>
      </c>
    </row>
    <row r="771" spans="1:6" x14ac:dyDescent="0.35">
      <c r="A771" t="s">
        <v>17</v>
      </c>
      <c r="B771" s="93">
        <v>40246</v>
      </c>
      <c r="C771" s="7" t="s">
        <v>367</v>
      </c>
      <c r="D771" s="98">
        <v>40293</v>
      </c>
      <c r="E771" s="89" t="s">
        <v>174</v>
      </c>
      <c r="F771">
        <v>47</v>
      </c>
    </row>
    <row r="772" spans="1:6" x14ac:dyDescent="0.35">
      <c r="A772" t="s">
        <v>17</v>
      </c>
      <c r="B772" s="93">
        <v>40246</v>
      </c>
      <c r="C772" s="7" t="s">
        <v>368</v>
      </c>
      <c r="D772" s="98">
        <v>40296</v>
      </c>
      <c r="E772" s="89" t="s">
        <v>174</v>
      </c>
      <c r="F772">
        <v>50</v>
      </c>
    </row>
    <row r="773" spans="1:6" x14ac:dyDescent="0.35">
      <c r="A773" t="s">
        <v>17</v>
      </c>
      <c r="B773" s="93">
        <v>40255</v>
      </c>
      <c r="C773" s="7" t="s">
        <v>371</v>
      </c>
      <c r="D773" s="98">
        <v>40261</v>
      </c>
      <c r="E773" s="89" t="s">
        <v>174</v>
      </c>
      <c r="F773">
        <v>6</v>
      </c>
    </row>
    <row r="774" spans="1:6" x14ac:dyDescent="0.35">
      <c r="A774" t="s">
        <v>17</v>
      </c>
      <c r="B774" s="93">
        <v>40255</v>
      </c>
      <c r="C774" s="7" t="s">
        <v>372</v>
      </c>
      <c r="D774" s="98">
        <v>40296</v>
      </c>
      <c r="E774" s="89" t="s">
        <v>174</v>
      </c>
      <c r="F774">
        <v>41</v>
      </c>
    </row>
    <row r="775" spans="1:6" x14ac:dyDescent="0.35">
      <c r="A775" t="s">
        <v>17</v>
      </c>
      <c r="B775" s="93">
        <v>40255</v>
      </c>
      <c r="C775" s="7" t="s">
        <v>373</v>
      </c>
      <c r="D775" s="98">
        <v>40282</v>
      </c>
      <c r="E775" s="89" t="s">
        <v>174</v>
      </c>
      <c r="F775">
        <v>27</v>
      </c>
    </row>
    <row r="776" spans="1:6" x14ac:dyDescent="0.35">
      <c r="A776" t="s">
        <v>17</v>
      </c>
      <c r="B776" s="93">
        <v>40261</v>
      </c>
      <c r="C776" s="7" t="s">
        <v>382</v>
      </c>
      <c r="D776" s="98">
        <v>40293</v>
      </c>
      <c r="E776" s="89" t="s">
        <v>174</v>
      </c>
      <c r="F776">
        <v>32</v>
      </c>
    </row>
    <row r="777" spans="1:6" x14ac:dyDescent="0.35">
      <c r="A777" t="s">
        <v>17</v>
      </c>
      <c r="B777" s="93">
        <v>40264</v>
      </c>
      <c r="C777" s="7" t="s">
        <v>384</v>
      </c>
      <c r="D777" s="98">
        <v>40276</v>
      </c>
      <c r="E777" s="89" t="s">
        <v>174</v>
      </c>
      <c r="F777">
        <v>12</v>
      </c>
    </row>
    <row r="778" spans="1:6" x14ac:dyDescent="0.35">
      <c r="A778" t="s">
        <v>17</v>
      </c>
      <c r="B778" s="93">
        <v>40264</v>
      </c>
      <c r="C778" s="7" t="s">
        <v>385</v>
      </c>
      <c r="D778" s="98">
        <v>40276</v>
      </c>
      <c r="E778" s="89" t="s">
        <v>174</v>
      </c>
      <c r="F778">
        <v>12</v>
      </c>
    </row>
    <row r="779" spans="1:6" x14ac:dyDescent="0.35">
      <c r="A779" t="s">
        <v>17</v>
      </c>
      <c r="B779" s="93">
        <v>40267</v>
      </c>
      <c r="C779" s="7" t="s">
        <v>391</v>
      </c>
      <c r="D779" s="98">
        <v>40299</v>
      </c>
      <c r="E779" s="89" t="s">
        <v>174</v>
      </c>
      <c r="F779">
        <v>32</v>
      </c>
    </row>
    <row r="780" spans="1:6" x14ac:dyDescent="0.35">
      <c r="A780" t="s">
        <v>17</v>
      </c>
      <c r="B780" s="93">
        <v>40267</v>
      </c>
      <c r="C780" s="7" t="s">
        <v>392</v>
      </c>
      <c r="D780" s="98">
        <v>40282</v>
      </c>
      <c r="E780" s="89" t="s">
        <v>174</v>
      </c>
      <c r="F780">
        <v>15</v>
      </c>
    </row>
    <row r="781" spans="1:6" x14ac:dyDescent="0.35">
      <c r="A781" t="s">
        <v>17</v>
      </c>
      <c r="B781" s="93">
        <v>40267</v>
      </c>
      <c r="C781" s="7" t="s">
        <v>393</v>
      </c>
      <c r="D781" s="98">
        <v>40279</v>
      </c>
      <c r="E781" s="89" t="s">
        <v>174</v>
      </c>
      <c r="F781">
        <v>12</v>
      </c>
    </row>
    <row r="782" spans="1:6" x14ac:dyDescent="0.35">
      <c r="A782" t="s">
        <v>17</v>
      </c>
      <c r="B782" s="93">
        <v>40267</v>
      </c>
      <c r="C782" s="7" t="s">
        <v>394</v>
      </c>
      <c r="D782" s="98">
        <v>40293</v>
      </c>
      <c r="E782" s="89" t="s">
        <v>174</v>
      </c>
      <c r="F782">
        <v>26</v>
      </c>
    </row>
    <row r="783" spans="1:6" x14ac:dyDescent="0.35">
      <c r="A783" t="s">
        <v>17</v>
      </c>
      <c r="B783" s="93">
        <v>40267</v>
      </c>
      <c r="C783" s="7" t="s">
        <v>395</v>
      </c>
      <c r="D783" s="98">
        <v>40285</v>
      </c>
      <c r="E783" s="89" t="s">
        <v>174</v>
      </c>
      <c r="F783">
        <v>18</v>
      </c>
    </row>
    <row r="784" spans="1:6" x14ac:dyDescent="0.35">
      <c r="A784" t="s">
        <v>17</v>
      </c>
      <c r="B784" s="93">
        <v>40267</v>
      </c>
      <c r="C784" s="7" t="s">
        <v>396</v>
      </c>
      <c r="D784" s="98">
        <v>40296</v>
      </c>
      <c r="E784" s="89" t="s">
        <v>174</v>
      </c>
      <c r="F784">
        <v>29</v>
      </c>
    </row>
    <row r="785" spans="1:6" x14ac:dyDescent="0.35">
      <c r="A785" t="s">
        <v>17</v>
      </c>
      <c r="B785" s="93">
        <v>40267</v>
      </c>
      <c r="C785" s="7" t="s">
        <v>397</v>
      </c>
      <c r="D785" s="98">
        <v>40282</v>
      </c>
      <c r="E785" s="89" t="s">
        <v>174</v>
      </c>
      <c r="F785">
        <v>15</v>
      </c>
    </row>
    <row r="786" spans="1:6" x14ac:dyDescent="0.35">
      <c r="A786" t="s">
        <v>17</v>
      </c>
      <c r="B786" s="93">
        <v>40267</v>
      </c>
      <c r="C786" s="7" t="s">
        <v>397</v>
      </c>
      <c r="D786" s="98">
        <v>40293</v>
      </c>
      <c r="E786" s="89" t="s">
        <v>174</v>
      </c>
      <c r="F786">
        <v>26</v>
      </c>
    </row>
    <row r="787" spans="1:6" x14ac:dyDescent="0.35">
      <c r="A787" t="s">
        <v>17</v>
      </c>
      <c r="B787" s="93">
        <v>40267</v>
      </c>
      <c r="C787" s="7" t="s">
        <v>397</v>
      </c>
      <c r="D787" s="98">
        <v>40293</v>
      </c>
      <c r="E787" s="89" t="s">
        <v>174</v>
      </c>
      <c r="F787">
        <v>26</v>
      </c>
    </row>
    <row r="788" spans="1:6" x14ac:dyDescent="0.35">
      <c r="A788" t="s">
        <v>17</v>
      </c>
      <c r="B788" s="93">
        <v>40270</v>
      </c>
      <c r="C788" s="7" t="s">
        <v>401</v>
      </c>
      <c r="D788" s="98">
        <v>40296</v>
      </c>
      <c r="E788" s="89" t="s">
        <v>174</v>
      </c>
      <c r="F788">
        <v>26</v>
      </c>
    </row>
    <row r="789" spans="1:6" x14ac:dyDescent="0.35">
      <c r="A789" t="s">
        <v>17</v>
      </c>
      <c r="B789" s="93">
        <v>40270</v>
      </c>
      <c r="C789" s="7" t="s">
        <v>402</v>
      </c>
      <c r="D789" s="98">
        <v>40285</v>
      </c>
      <c r="E789" s="89" t="s">
        <v>174</v>
      </c>
      <c r="F789">
        <v>15</v>
      </c>
    </row>
    <row r="790" spans="1:6" x14ac:dyDescent="0.35">
      <c r="A790" t="s">
        <v>17</v>
      </c>
      <c r="B790" s="93">
        <v>40270</v>
      </c>
      <c r="C790" s="7" t="s">
        <v>403</v>
      </c>
      <c r="D790" s="98">
        <v>40296</v>
      </c>
      <c r="E790" s="89" t="s">
        <v>174</v>
      </c>
      <c r="F790">
        <v>26</v>
      </c>
    </row>
    <row r="791" spans="1:6" x14ac:dyDescent="0.35">
      <c r="A791" t="s">
        <v>17</v>
      </c>
      <c r="B791" s="93">
        <v>40270</v>
      </c>
      <c r="C791" s="7" t="s">
        <v>404</v>
      </c>
      <c r="D791" s="98">
        <v>40279</v>
      </c>
      <c r="E791" s="89" t="s">
        <v>174</v>
      </c>
      <c r="F791">
        <v>9</v>
      </c>
    </row>
    <row r="792" spans="1:6" x14ac:dyDescent="0.35">
      <c r="A792" t="s">
        <v>17</v>
      </c>
      <c r="B792" s="93">
        <v>40273</v>
      </c>
      <c r="C792" s="7" t="s">
        <v>417</v>
      </c>
      <c r="D792" s="98">
        <v>40293</v>
      </c>
      <c r="E792" s="89" t="s">
        <v>174</v>
      </c>
      <c r="F792">
        <v>20</v>
      </c>
    </row>
    <row r="793" spans="1:6" x14ac:dyDescent="0.35">
      <c r="A793" t="s">
        <v>17</v>
      </c>
      <c r="B793" s="93">
        <v>40273</v>
      </c>
      <c r="C793" s="7" t="s">
        <v>418</v>
      </c>
      <c r="D793" s="98">
        <v>40293</v>
      </c>
      <c r="E793" s="89" t="s">
        <v>174</v>
      </c>
      <c r="F793">
        <v>20</v>
      </c>
    </row>
    <row r="794" spans="1:6" x14ac:dyDescent="0.35">
      <c r="A794" t="s">
        <v>17</v>
      </c>
      <c r="B794" s="93">
        <v>40273</v>
      </c>
      <c r="C794" s="7" t="s">
        <v>419</v>
      </c>
      <c r="D794" s="98">
        <v>40293</v>
      </c>
      <c r="E794" s="89" t="s">
        <v>174</v>
      </c>
      <c r="F794">
        <v>20</v>
      </c>
    </row>
    <row r="795" spans="1:6" x14ac:dyDescent="0.35">
      <c r="A795" t="s">
        <v>17</v>
      </c>
      <c r="B795" s="93">
        <v>40276</v>
      </c>
      <c r="C795" s="7" t="s">
        <v>434</v>
      </c>
      <c r="D795" s="98">
        <v>40293</v>
      </c>
      <c r="E795" s="89" t="s">
        <v>174</v>
      </c>
      <c r="F795">
        <v>17</v>
      </c>
    </row>
    <row r="796" spans="1:6" x14ac:dyDescent="0.35">
      <c r="A796" t="s">
        <v>17</v>
      </c>
      <c r="B796" s="93">
        <v>40276</v>
      </c>
      <c r="C796" s="7" t="s">
        <v>435</v>
      </c>
      <c r="D796" s="98">
        <v>40293</v>
      </c>
      <c r="E796" s="89" t="s">
        <v>174</v>
      </c>
      <c r="F796">
        <v>17</v>
      </c>
    </row>
    <row r="797" spans="1:6" x14ac:dyDescent="0.35">
      <c r="A797" t="s">
        <v>17</v>
      </c>
      <c r="B797" s="93">
        <v>40276</v>
      </c>
      <c r="C797" s="7" t="s">
        <v>436</v>
      </c>
      <c r="D797" s="98">
        <v>40293</v>
      </c>
      <c r="E797" s="89" t="s">
        <v>174</v>
      </c>
      <c r="F797">
        <v>17</v>
      </c>
    </row>
    <row r="798" spans="1:6" x14ac:dyDescent="0.35">
      <c r="A798" t="s">
        <v>17</v>
      </c>
      <c r="B798" s="93">
        <v>40276</v>
      </c>
      <c r="C798" s="7" t="s">
        <v>437</v>
      </c>
      <c r="D798" s="98">
        <v>40293</v>
      </c>
      <c r="E798" s="89" t="s">
        <v>174</v>
      </c>
      <c r="F798">
        <v>17</v>
      </c>
    </row>
    <row r="799" spans="1:6" x14ac:dyDescent="0.35">
      <c r="A799" t="s">
        <v>17</v>
      </c>
      <c r="B799" s="93">
        <v>40279</v>
      </c>
      <c r="C799" s="7" t="s">
        <v>456</v>
      </c>
      <c r="D799" s="98">
        <v>40296</v>
      </c>
      <c r="E799" s="89" t="s">
        <v>174</v>
      </c>
      <c r="F799">
        <v>17</v>
      </c>
    </row>
    <row r="800" spans="1:6" x14ac:dyDescent="0.35">
      <c r="A800" t="s">
        <v>17</v>
      </c>
      <c r="B800" s="93">
        <v>40282</v>
      </c>
      <c r="C800" s="7" t="s">
        <v>478</v>
      </c>
      <c r="D800" s="98">
        <v>40293</v>
      </c>
      <c r="E800" s="89" t="s">
        <v>174</v>
      </c>
      <c r="F800">
        <v>11</v>
      </c>
    </row>
    <row r="801" spans="1:6" x14ac:dyDescent="0.35">
      <c r="A801" t="s">
        <v>17</v>
      </c>
      <c r="B801" s="93">
        <v>40282</v>
      </c>
      <c r="C801" s="7" t="s">
        <v>479</v>
      </c>
      <c r="D801" s="98">
        <v>40296</v>
      </c>
      <c r="E801" s="89" t="s">
        <v>174</v>
      </c>
      <c r="F801">
        <v>14</v>
      </c>
    </row>
    <row r="802" spans="1:6" x14ac:dyDescent="0.35">
      <c r="A802" t="s">
        <v>17</v>
      </c>
      <c r="B802" s="93">
        <v>40282</v>
      </c>
      <c r="C802" s="7" t="s">
        <v>480</v>
      </c>
      <c r="D802" s="98">
        <v>40293</v>
      </c>
      <c r="E802" s="89" t="s">
        <v>174</v>
      </c>
      <c r="F802">
        <v>11</v>
      </c>
    </row>
    <row r="803" spans="1:6" x14ac:dyDescent="0.35">
      <c r="A803" t="s">
        <v>17</v>
      </c>
      <c r="B803" s="93">
        <v>40282</v>
      </c>
      <c r="C803" s="7" t="s">
        <v>481</v>
      </c>
      <c r="D803" s="98">
        <v>40293</v>
      </c>
      <c r="E803" s="89" t="s">
        <v>174</v>
      </c>
      <c r="F803">
        <v>11</v>
      </c>
    </row>
    <row r="804" spans="1:6" x14ac:dyDescent="0.35">
      <c r="A804" t="s">
        <v>17</v>
      </c>
      <c r="B804" s="93">
        <v>40282</v>
      </c>
      <c r="C804" s="7" t="s">
        <v>482</v>
      </c>
      <c r="D804" s="98">
        <v>40293</v>
      </c>
      <c r="E804" s="89" t="s">
        <v>174</v>
      </c>
      <c r="F804">
        <v>11</v>
      </c>
    </row>
    <row r="805" spans="1:6" x14ac:dyDescent="0.35">
      <c r="A805" t="s">
        <v>17</v>
      </c>
      <c r="B805" s="93">
        <v>40285</v>
      </c>
      <c r="C805" s="7" t="s">
        <v>526</v>
      </c>
      <c r="D805" s="98">
        <v>40293</v>
      </c>
      <c r="E805" s="89" t="s">
        <v>174</v>
      </c>
      <c r="F805">
        <v>8</v>
      </c>
    </row>
    <row r="806" spans="1:6" x14ac:dyDescent="0.35">
      <c r="A806" t="s">
        <v>17</v>
      </c>
      <c r="B806" s="93">
        <v>40285</v>
      </c>
      <c r="C806" s="7" t="s">
        <v>527</v>
      </c>
      <c r="D806" s="98">
        <v>40293</v>
      </c>
      <c r="E806" s="89" t="s">
        <v>174</v>
      </c>
      <c r="F806">
        <v>8</v>
      </c>
    </row>
    <row r="807" spans="1:6" x14ac:dyDescent="0.35">
      <c r="A807" t="s">
        <v>17</v>
      </c>
      <c r="B807" s="93">
        <v>40285</v>
      </c>
      <c r="C807" s="7" t="s">
        <v>528</v>
      </c>
      <c r="D807" s="98">
        <v>40293</v>
      </c>
      <c r="E807" s="89" t="s">
        <v>174</v>
      </c>
      <c r="F807">
        <v>8</v>
      </c>
    </row>
    <row r="808" spans="1:6" x14ac:dyDescent="0.35">
      <c r="A808" t="s">
        <v>17</v>
      </c>
      <c r="B808" s="93">
        <v>40285</v>
      </c>
      <c r="C808" s="7" t="s">
        <v>529</v>
      </c>
      <c r="D808" s="98">
        <v>40302</v>
      </c>
      <c r="E808" s="89" t="s">
        <v>174</v>
      </c>
      <c r="F808">
        <v>17</v>
      </c>
    </row>
    <row r="809" spans="1:6" x14ac:dyDescent="0.35">
      <c r="A809" t="s">
        <v>17</v>
      </c>
      <c r="B809" s="93">
        <v>40285</v>
      </c>
      <c r="C809" s="7" t="s">
        <v>530</v>
      </c>
      <c r="D809" s="98">
        <v>40296</v>
      </c>
      <c r="E809" s="89" t="s">
        <v>174</v>
      </c>
      <c r="F809">
        <v>11</v>
      </c>
    </row>
    <row r="810" spans="1:6" x14ac:dyDescent="0.35">
      <c r="A810" t="s">
        <v>17</v>
      </c>
      <c r="B810" s="93">
        <v>40285</v>
      </c>
      <c r="C810" s="7" t="s">
        <v>531</v>
      </c>
      <c r="D810" s="98">
        <v>40293</v>
      </c>
      <c r="E810" s="89" t="s">
        <v>174</v>
      </c>
      <c r="F810">
        <v>8</v>
      </c>
    </row>
    <row r="811" spans="1:6" x14ac:dyDescent="0.35">
      <c r="A811" t="s">
        <v>17</v>
      </c>
      <c r="B811" s="93">
        <v>40293</v>
      </c>
      <c r="C811" s="7" t="s">
        <v>573</v>
      </c>
      <c r="D811" s="98">
        <v>40296</v>
      </c>
      <c r="E811" s="89" t="s">
        <v>174</v>
      </c>
      <c r="F811">
        <v>3</v>
      </c>
    </row>
    <row r="812" spans="1:6" x14ac:dyDescent="0.35">
      <c r="A812" t="s">
        <v>17</v>
      </c>
      <c r="B812" s="93">
        <v>40293</v>
      </c>
      <c r="C812" s="7" t="s">
        <v>574</v>
      </c>
      <c r="D812" s="98">
        <v>40302</v>
      </c>
      <c r="E812" s="89" t="s">
        <v>174</v>
      </c>
      <c r="F812">
        <v>9</v>
      </c>
    </row>
    <row r="813" spans="1:6" x14ac:dyDescent="0.35">
      <c r="A813" t="s">
        <v>17</v>
      </c>
      <c r="B813" s="93">
        <v>40293</v>
      </c>
      <c r="C813" s="7" t="s">
        <v>575</v>
      </c>
      <c r="D813" s="98">
        <v>40305</v>
      </c>
      <c r="E813" s="89" t="s">
        <v>174</v>
      </c>
      <c r="F813">
        <v>12</v>
      </c>
    </row>
    <row r="814" spans="1:6" x14ac:dyDescent="0.35">
      <c r="A814" t="s">
        <v>17</v>
      </c>
      <c r="B814" s="93">
        <v>40293</v>
      </c>
      <c r="C814" s="7" t="s">
        <v>576</v>
      </c>
      <c r="D814" s="98">
        <v>40305</v>
      </c>
      <c r="E814" s="89" t="s">
        <v>174</v>
      </c>
      <c r="F814">
        <v>12</v>
      </c>
    </row>
    <row r="815" spans="1:6" x14ac:dyDescent="0.35">
      <c r="A815" t="s">
        <v>17</v>
      </c>
      <c r="B815" s="93">
        <v>40296</v>
      </c>
      <c r="C815" s="7" t="s">
        <v>586</v>
      </c>
      <c r="D815" s="98">
        <v>40302</v>
      </c>
      <c r="E815" s="89" t="s">
        <v>174</v>
      </c>
      <c r="F815">
        <v>6</v>
      </c>
    </row>
    <row r="816" spans="1:6" x14ac:dyDescent="0.35">
      <c r="A816" t="s">
        <v>17</v>
      </c>
      <c r="B816" s="93">
        <v>40299</v>
      </c>
      <c r="C816" s="7" t="s">
        <v>592</v>
      </c>
      <c r="D816" s="98">
        <v>40305</v>
      </c>
      <c r="E816" s="89" t="s">
        <v>174</v>
      </c>
      <c r="F816">
        <v>6</v>
      </c>
    </row>
    <row r="817" spans="1:6" x14ac:dyDescent="0.35">
      <c r="A817" t="s">
        <v>17</v>
      </c>
      <c r="B817" s="93">
        <v>40642</v>
      </c>
      <c r="C817" s="7" t="s">
        <v>633</v>
      </c>
      <c r="D817" s="98">
        <v>40682</v>
      </c>
      <c r="E817" s="89" t="s">
        <v>174</v>
      </c>
      <c r="F817">
        <v>40</v>
      </c>
    </row>
    <row r="818" spans="1:6" x14ac:dyDescent="0.35">
      <c r="A818" t="s">
        <v>17</v>
      </c>
      <c r="B818" s="93">
        <v>40648</v>
      </c>
      <c r="C818" s="7" t="s">
        <v>710</v>
      </c>
      <c r="D818" s="98">
        <v>40668</v>
      </c>
      <c r="E818" s="89" t="s">
        <v>174</v>
      </c>
      <c r="F818">
        <v>20</v>
      </c>
    </row>
    <row r="819" spans="1:6" x14ac:dyDescent="0.35">
      <c r="A819" t="s">
        <v>17</v>
      </c>
      <c r="B819" s="93">
        <v>40648</v>
      </c>
      <c r="C819" s="7" t="s">
        <v>711</v>
      </c>
      <c r="D819" s="98">
        <v>40665</v>
      </c>
      <c r="E819" s="89" t="s">
        <v>174</v>
      </c>
      <c r="F819">
        <v>17</v>
      </c>
    </row>
    <row r="820" spans="1:6" x14ac:dyDescent="0.35">
      <c r="A820" t="s">
        <v>17</v>
      </c>
      <c r="B820" s="93">
        <v>40648</v>
      </c>
      <c r="C820" s="7" t="s">
        <v>712</v>
      </c>
      <c r="D820" s="98">
        <v>40668</v>
      </c>
      <c r="E820" s="89" t="s">
        <v>174</v>
      </c>
      <c r="F820">
        <v>20</v>
      </c>
    </row>
    <row r="821" spans="1:6" x14ac:dyDescent="0.35">
      <c r="A821" t="s">
        <v>17</v>
      </c>
      <c r="B821" s="93">
        <v>40648</v>
      </c>
      <c r="C821" s="7" t="s">
        <v>713</v>
      </c>
      <c r="D821" s="98">
        <v>40659</v>
      </c>
      <c r="E821" s="89" t="s">
        <v>174</v>
      </c>
      <c r="F821">
        <v>11</v>
      </c>
    </row>
    <row r="822" spans="1:6" x14ac:dyDescent="0.35">
      <c r="A822" t="s">
        <v>17</v>
      </c>
      <c r="B822" s="93">
        <v>40648</v>
      </c>
      <c r="C822" s="7" t="s">
        <v>714</v>
      </c>
      <c r="D822" s="98">
        <v>40662</v>
      </c>
      <c r="E822" s="89" t="s">
        <v>174</v>
      </c>
      <c r="F822">
        <v>14</v>
      </c>
    </row>
    <row r="823" spans="1:6" x14ac:dyDescent="0.35">
      <c r="A823" t="s">
        <v>17</v>
      </c>
      <c r="B823" s="93">
        <v>40648</v>
      </c>
      <c r="C823" s="7" t="s">
        <v>715</v>
      </c>
      <c r="D823" s="98">
        <v>40665</v>
      </c>
      <c r="E823" s="89" t="s">
        <v>174</v>
      </c>
      <c r="F823">
        <v>17</v>
      </c>
    </row>
    <row r="824" spans="1:6" x14ac:dyDescent="0.35">
      <c r="A824" t="s">
        <v>17</v>
      </c>
      <c r="B824" s="93">
        <v>40648</v>
      </c>
      <c r="C824" s="7" t="s">
        <v>716</v>
      </c>
      <c r="D824" s="98">
        <v>40660</v>
      </c>
      <c r="E824" s="89" t="s">
        <v>174</v>
      </c>
      <c r="F824">
        <v>12</v>
      </c>
    </row>
    <row r="825" spans="1:6" x14ac:dyDescent="0.35">
      <c r="A825" t="s">
        <v>17</v>
      </c>
      <c r="B825" s="93">
        <v>40651</v>
      </c>
      <c r="C825" s="7" t="s">
        <v>752</v>
      </c>
      <c r="D825" s="98">
        <v>40665</v>
      </c>
      <c r="E825" s="89" t="s">
        <v>174</v>
      </c>
      <c r="F825">
        <v>14</v>
      </c>
    </row>
    <row r="826" spans="1:6" x14ac:dyDescent="0.35">
      <c r="A826" t="s">
        <v>17</v>
      </c>
      <c r="B826" s="93">
        <v>40651</v>
      </c>
      <c r="C826" s="7" t="s">
        <v>753</v>
      </c>
      <c r="D826" s="98">
        <v>40672</v>
      </c>
      <c r="E826" s="89" t="s">
        <v>174</v>
      </c>
      <c r="F826">
        <v>21</v>
      </c>
    </row>
    <row r="827" spans="1:6" x14ac:dyDescent="0.35">
      <c r="A827" t="s">
        <v>17</v>
      </c>
      <c r="B827" s="93">
        <v>40651</v>
      </c>
      <c r="C827" s="7" t="s">
        <v>754</v>
      </c>
      <c r="D827" s="98">
        <v>40662</v>
      </c>
      <c r="E827" s="89" t="s">
        <v>174</v>
      </c>
      <c r="F827">
        <v>11</v>
      </c>
    </row>
    <row r="828" spans="1:6" x14ac:dyDescent="0.35">
      <c r="A828" t="s">
        <v>17</v>
      </c>
      <c r="B828" s="93">
        <v>40651</v>
      </c>
      <c r="C828" s="7" t="s">
        <v>755</v>
      </c>
      <c r="D828" s="98">
        <v>40662</v>
      </c>
      <c r="E828" s="89" t="s">
        <v>174</v>
      </c>
      <c r="F828">
        <v>11</v>
      </c>
    </row>
    <row r="829" spans="1:6" x14ac:dyDescent="0.35">
      <c r="A829" t="s">
        <v>17</v>
      </c>
      <c r="B829" s="94">
        <v>40653</v>
      </c>
      <c r="C829" s="2" t="s">
        <v>783</v>
      </c>
      <c r="D829" s="98">
        <v>40659</v>
      </c>
      <c r="E829" s="89" t="s">
        <v>174</v>
      </c>
      <c r="F829">
        <v>6</v>
      </c>
    </row>
    <row r="830" spans="1:6" x14ac:dyDescent="0.35">
      <c r="A830" t="s">
        <v>17</v>
      </c>
      <c r="B830" s="94">
        <v>40653</v>
      </c>
      <c r="C830" s="2" t="s">
        <v>784</v>
      </c>
      <c r="D830" s="98">
        <v>40672</v>
      </c>
      <c r="E830" s="89" t="s">
        <v>174</v>
      </c>
      <c r="F830">
        <v>19</v>
      </c>
    </row>
    <row r="831" spans="1:6" x14ac:dyDescent="0.35">
      <c r="A831" t="s">
        <v>17</v>
      </c>
      <c r="B831" s="94">
        <v>40653</v>
      </c>
      <c r="C831" s="2" t="s">
        <v>785</v>
      </c>
      <c r="D831" s="98">
        <v>40672</v>
      </c>
      <c r="E831" s="89" t="s">
        <v>174</v>
      </c>
      <c r="F831">
        <v>19</v>
      </c>
    </row>
    <row r="832" spans="1:6" x14ac:dyDescent="0.35">
      <c r="A832" t="s">
        <v>17</v>
      </c>
      <c r="B832" s="94">
        <v>40653</v>
      </c>
      <c r="C832" s="2" t="s">
        <v>786</v>
      </c>
      <c r="D832" s="98">
        <v>40668</v>
      </c>
      <c r="E832" s="89" t="s">
        <v>174</v>
      </c>
      <c r="F832">
        <v>15</v>
      </c>
    </row>
    <row r="833" spans="1:6" x14ac:dyDescent="0.35">
      <c r="A833" t="s">
        <v>17</v>
      </c>
      <c r="B833" s="94">
        <v>40653</v>
      </c>
      <c r="C833" s="2" t="s">
        <v>787</v>
      </c>
      <c r="D833" s="98">
        <v>40668</v>
      </c>
      <c r="E833" s="89" t="s">
        <v>174</v>
      </c>
      <c r="F833">
        <v>15</v>
      </c>
    </row>
    <row r="834" spans="1:6" x14ac:dyDescent="0.35">
      <c r="A834" t="s">
        <v>17</v>
      </c>
      <c r="B834" s="94">
        <v>40653</v>
      </c>
      <c r="C834" s="2" t="s">
        <v>788</v>
      </c>
      <c r="D834" s="98">
        <v>40672</v>
      </c>
      <c r="E834" s="89" t="s">
        <v>174</v>
      </c>
      <c r="F834">
        <v>19</v>
      </c>
    </row>
    <row r="835" spans="1:6" x14ac:dyDescent="0.35">
      <c r="A835" t="s">
        <v>17</v>
      </c>
      <c r="B835" s="94">
        <v>40653</v>
      </c>
      <c r="C835" s="2" t="s">
        <v>789</v>
      </c>
      <c r="D835" s="98">
        <v>40672</v>
      </c>
      <c r="E835" s="89" t="s">
        <v>174</v>
      </c>
      <c r="F835">
        <v>19</v>
      </c>
    </row>
    <row r="836" spans="1:6" x14ac:dyDescent="0.35">
      <c r="A836" t="s">
        <v>17</v>
      </c>
      <c r="B836" s="94">
        <v>40653</v>
      </c>
      <c r="C836" s="2" t="s">
        <v>790</v>
      </c>
      <c r="D836" s="98">
        <v>40662</v>
      </c>
      <c r="E836" s="89" t="s">
        <v>174</v>
      </c>
      <c r="F836">
        <v>9</v>
      </c>
    </row>
    <row r="837" spans="1:6" x14ac:dyDescent="0.35">
      <c r="A837" t="s">
        <v>17</v>
      </c>
      <c r="B837" s="94">
        <v>40653</v>
      </c>
      <c r="C837" s="2" t="s">
        <v>791</v>
      </c>
      <c r="D837" s="98">
        <v>40668</v>
      </c>
      <c r="E837" s="89" t="s">
        <v>174</v>
      </c>
      <c r="F837">
        <v>15</v>
      </c>
    </row>
    <row r="838" spans="1:6" x14ac:dyDescent="0.35">
      <c r="A838" t="s">
        <v>17</v>
      </c>
      <c r="B838" s="94">
        <v>40653</v>
      </c>
      <c r="C838" s="2" t="s">
        <v>792</v>
      </c>
      <c r="D838" s="98">
        <v>40660</v>
      </c>
      <c r="E838" s="89" t="s">
        <v>174</v>
      </c>
      <c r="F838">
        <v>7</v>
      </c>
    </row>
    <row r="839" spans="1:6" x14ac:dyDescent="0.35">
      <c r="A839" t="s">
        <v>17</v>
      </c>
      <c r="B839" s="95">
        <v>40654</v>
      </c>
      <c r="C839" s="2" t="s">
        <v>803</v>
      </c>
      <c r="D839" s="98">
        <v>40662</v>
      </c>
      <c r="E839" s="89" t="s">
        <v>174</v>
      </c>
      <c r="F839">
        <v>8</v>
      </c>
    </row>
    <row r="840" spans="1:6" x14ac:dyDescent="0.35">
      <c r="A840" t="s">
        <v>17</v>
      </c>
      <c r="B840" s="95">
        <v>40657</v>
      </c>
      <c r="C840" s="2" t="s">
        <v>823</v>
      </c>
      <c r="D840" s="98">
        <v>40665</v>
      </c>
      <c r="E840" s="89" t="s">
        <v>174</v>
      </c>
      <c r="F840">
        <v>8</v>
      </c>
    </row>
    <row r="841" spans="1:6" x14ac:dyDescent="0.35">
      <c r="A841" t="s">
        <v>17</v>
      </c>
      <c r="B841" s="95">
        <v>40657</v>
      </c>
      <c r="C841" s="2" t="s">
        <v>824</v>
      </c>
      <c r="D841" s="98">
        <v>40672</v>
      </c>
      <c r="E841" s="89" t="s">
        <v>174</v>
      </c>
      <c r="F841">
        <v>15</v>
      </c>
    </row>
    <row r="842" spans="1:6" x14ac:dyDescent="0.35">
      <c r="A842" t="s">
        <v>17</v>
      </c>
      <c r="B842" s="95">
        <v>40657</v>
      </c>
      <c r="C842" s="2" t="s">
        <v>825</v>
      </c>
      <c r="D842" s="98">
        <v>40668</v>
      </c>
      <c r="E842" s="89" t="s">
        <v>174</v>
      </c>
      <c r="F842">
        <v>11</v>
      </c>
    </row>
    <row r="843" spans="1:6" x14ac:dyDescent="0.35">
      <c r="A843" t="s">
        <v>17</v>
      </c>
      <c r="B843" s="95">
        <v>40659</v>
      </c>
      <c r="C843" s="2" t="s">
        <v>836</v>
      </c>
      <c r="D843" s="98">
        <v>40672</v>
      </c>
      <c r="E843" s="89" t="s">
        <v>174</v>
      </c>
      <c r="F843">
        <v>13</v>
      </c>
    </row>
    <row r="844" spans="1:6" x14ac:dyDescent="0.35">
      <c r="A844" t="s">
        <v>17</v>
      </c>
      <c r="B844" s="95">
        <v>40659</v>
      </c>
      <c r="C844" s="2" t="s">
        <v>837</v>
      </c>
      <c r="D844" s="98">
        <v>40668</v>
      </c>
      <c r="E844" s="89" t="s">
        <v>174</v>
      </c>
      <c r="F844">
        <v>9</v>
      </c>
    </row>
    <row r="845" spans="1:6" x14ac:dyDescent="0.35">
      <c r="A845" t="s">
        <v>17</v>
      </c>
      <c r="B845" s="95">
        <v>40660</v>
      </c>
      <c r="C845" s="2" t="s">
        <v>849</v>
      </c>
      <c r="D845" s="98">
        <v>40672</v>
      </c>
      <c r="E845" s="89" t="s">
        <v>174</v>
      </c>
      <c r="F845">
        <v>12</v>
      </c>
    </row>
    <row r="846" spans="1:6" x14ac:dyDescent="0.35">
      <c r="A846" t="s">
        <v>17</v>
      </c>
      <c r="B846" s="95">
        <v>40662</v>
      </c>
      <c r="C846" s="2" t="s">
        <v>859</v>
      </c>
      <c r="D846" s="98">
        <v>40672</v>
      </c>
      <c r="E846" s="89" t="s">
        <v>174</v>
      </c>
      <c r="F846">
        <v>10</v>
      </c>
    </row>
    <row r="847" spans="1:6" x14ac:dyDescent="0.35">
      <c r="A847" t="s">
        <v>17</v>
      </c>
      <c r="B847" s="95">
        <v>40665</v>
      </c>
      <c r="C847" s="2" t="s">
        <v>867</v>
      </c>
      <c r="D847" s="98">
        <v>40668</v>
      </c>
      <c r="E847" s="89" t="s">
        <v>174</v>
      </c>
      <c r="F847">
        <v>3</v>
      </c>
    </row>
    <row r="848" spans="1:6" x14ac:dyDescent="0.35">
      <c r="A848" t="s">
        <v>17</v>
      </c>
      <c r="B848" s="95">
        <v>40665</v>
      </c>
      <c r="C848" s="2" t="s">
        <v>868</v>
      </c>
      <c r="D848" s="98">
        <v>40672</v>
      </c>
      <c r="E848" s="89" t="s">
        <v>174</v>
      </c>
      <c r="F848">
        <v>7</v>
      </c>
    </row>
    <row r="849" spans="1:6" x14ac:dyDescent="0.35">
      <c r="A849" t="s">
        <v>17</v>
      </c>
      <c r="B849" s="95">
        <v>40990</v>
      </c>
      <c r="C849" s="2" t="s">
        <v>888</v>
      </c>
      <c r="D849" s="98">
        <v>41047</v>
      </c>
      <c r="E849" s="89" t="s">
        <v>174</v>
      </c>
      <c r="F849">
        <v>57</v>
      </c>
    </row>
    <row r="850" spans="1:6" x14ac:dyDescent="0.35">
      <c r="A850" t="s">
        <v>17</v>
      </c>
      <c r="B850" s="95">
        <v>41005</v>
      </c>
      <c r="C850" s="2" t="s">
        <v>893</v>
      </c>
      <c r="D850" s="98">
        <v>41032</v>
      </c>
      <c r="E850" s="89" t="s">
        <v>174</v>
      </c>
      <c r="F850">
        <v>27</v>
      </c>
    </row>
    <row r="851" spans="1:6" x14ac:dyDescent="0.35">
      <c r="A851" t="s">
        <v>17</v>
      </c>
      <c r="B851" s="95">
        <v>41005</v>
      </c>
      <c r="C851" s="2" t="s">
        <v>894</v>
      </c>
      <c r="D851" s="98">
        <v>41032</v>
      </c>
      <c r="E851" s="89" t="s">
        <v>174</v>
      </c>
      <c r="F851">
        <v>27</v>
      </c>
    </row>
    <row r="852" spans="1:6" x14ac:dyDescent="0.35">
      <c r="A852" t="s">
        <v>17</v>
      </c>
      <c r="B852" s="95">
        <v>41005</v>
      </c>
      <c r="C852" s="2" t="s">
        <v>895</v>
      </c>
      <c r="D852" s="98">
        <v>41032</v>
      </c>
      <c r="E852" s="89" t="s">
        <v>174</v>
      </c>
      <c r="F852">
        <v>27</v>
      </c>
    </row>
    <row r="853" spans="1:6" x14ac:dyDescent="0.35">
      <c r="A853" t="s">
        <v>17</v>
      </c>
      <c r="B853" s="95">
        <v>41005</v>
      </c>
      <c r="C853" s="2" t="s">
        <v>896</v>
      </c>
      <c r="D853" s="98">
        <v>41017</v>
      </c>
      <c r="E853" s="89" t="s">
        <v>174</v>
      </c>
      <c r="F853">
        <v>12</v>
      </c>
    </row>
    <row r="854" spans="1:6" x14ac:dyDescent="0.35">
      <c r="A854" t="s">
        <v>17</v>
      </c>
      <c r="B854" s="95">
        <v>41008</v>
      </c>
      <c r="C854" s="2" t="s">
        <v>898</v>
      </c>
      <c r="D854" s="98">
        <v>41032</v>
      </c>
      <c r="E854" s="89" t="s">
        <v>174</v>
      </c>
      <c r="F854">
        <v>24</v>
      </c>
    </row>
    <row r="855" spans="1:6" x14ac:dyDescent="0.35">
      <c r="A855" t="s">
        <v>17</v>
      </c>
      <c r="B855" s="95">
        <v>41014</v>
      </c>
      <c r="C855" s="2" t="s">
        <v>926</v>
      </c>
      <c r="D855" s="98">
        <v>41042</v>
      </c>
      <c r="E855" s="89" t="s">
        <v>174</v>
      </c>
      <c r="F855">
        <v>28</v>
      </c>
    </row>
    <row r="856" spans="1:6" x14ac:dyDescent="0.35">
      <c r="A856" t="s">
        <v>17</v>
      </c>
      <c r="B856" s="95">
        <v>41014</v>
      </c>
      <c r="C856" s="2" t="s">
        <v>927</v>
      </c>
      <c r="D856" s="98">
        <v>41032</v>
      </c>
      <c r="E856" s="89" t="s">
        <v>174</v>
      </c>
      <c r="F856">
        <v>18</v>
      </c>
    </row>
    <row r="857" spans="1:6" x14ac:dyDescent="0.35">
      <c r="A857" t="s">
        <v>17</v>
      </c>
      <c r="B857" s="95">
        <v>41014</v>
      </c>
      <c r="C857" s="2" t="s">
        <v>928</v>
      </c>
      <c r="D857" s="98">
        <v>41032</v>
      </c>
      <c r="E857" s="89" t="s">
        <v>174</v>
      </c>
      <c r="F857">
        <v>18</v>
      </c>
    </row>
    <row r="858" spans="1:6" x14ac:dyDescent="0.35">
      <c r="A858" t="s">
        <v>17</v>
      </c>
      <c r="B858" s="95">
        <v>41014</v>
      </c>
      <c r="C858" s="2" t="s">
        <v>929</v>
      </c>
      <c r="D858" s="98">
        <v>41032</v>
      </c>
      <c r="E858" s="89" t="s">
        <v>174</v>
      </c>
      <c r="F858">
        <v>18</v>
      </c>
    </row>
    <row r="859" spans="1:6" x14ac:dyDescent="0.35">
      <c r="A859" t="s">
        <v>17</v>
      </c>
      <c r="B859" s="95">
        <v>41014</v>
      </c>
      <c r="C859" s="2" t="s">
        <v>930</v>
      </c>
      <c r="D859" s="98">
        <v>41032</v>
      </c>
      <c r="E859" s="89" t="s">
        <v>174</v>
      </c>
      <c r="F859">
        <v>18</v>
      </c>
    </row>
    <row r="860" spans="1:6" x14ac:dyDescent="0.35">
      <c r="A860" t="s">
        <v>17</v>
      </c>
      <c r="B860" s="95">
        <v>41014</v>
      </c>
      <c r="C860" s="2" t="s">
        <v>931</v>
      </c>
      <c r="D860" s="98">
        <v>41032</v>
      </c>
      <c r="E860" s="89" t="s">
        <v>174</v>
      </c>
      <c r="F860">
        <v>18</v>
      </c>
    </row>
    <row r="861" spans="1:6" x14ac:dyDescent="0.35">
      <c r="A861" t="s">
        <v>17</v>
      </c>
      <c r="B861" s="95">
        <v>41014</v>
      </c>
      <c r="C861" s="2" t="s">
        <v>932</v>
      </c>
      <c r="D861" s="98">
        <v>41032</v>
      </c>
      <c r="E861" s="89" t="s">
        <v>174</v>
      </c>
      <c r="F861">
        <v>18</v>
      </c>
    </row>
    <row r="862" spans="1:6" x14ac:dyDescent="0.35">
      <c r="A862" t="s">
        <v>17</v>
      </c>
      <c r="B862" s="95">
        <v>41017</v>
      </c>
      <c r="C862" s="2" t="s">
        <v>969</v>
      </c>
      <c r="D862" s="98">
        <v>41032</v>
      </c>
      <c r="E862" s="89" t="s">
        <v>174</v>
      </c>
      <c r="F862">
        <v>15</v>
      </c>
    </row>
    <row r="863" spans="1:6" x14ac:dyDescent="0.35">
      <c r="A863" t="s">
        <v>17</v>
      </c>
      <c r="B863" s="95">
        <v>41017</v>
      </c>
      <c r="C863" s="2" t="s">
        <v>970</v>
      </c>
      <c r="D863" s="98">
        <v>41042</v>
      </c>
      <c r="E863" s="89" t="s">
        <v>174</v>
      </c>
      <c r="F863">
        <v>25</v>
      </c>
    </row>
    <row r="864" spans="1:6" x14ac:dyDescent="0.35">
      <c r="A864" t="s">
        <v>17</v>
      </c>
      <c r="B864" s="96">
        <v>41017</v>
      </c>
      <c r="C864" s="2" t="s">
        <v>971</v>
      </c>
      <c r="D864" s="98">
        <v>41032</v>
      </c>
      <c r="E864" s="89" t="s">
        <v>174</v>
      </c>
      <c r="F864">
        <v>15</v>
      </c>
    </row>
    <row r="865" spans="1:6" x14ac:dyDescent="0.35">
      <c r="A865" t="s">
        <v>17</v>
      </c>
      <c r="B865" s="96">
        <v>41017</v>
      </c>
      <c r="C865" s="2" t="s">
        <v>972</v>
      </c>
      <c r="D865" s="98">
        <v>41032</v>
      </c>
      <c r="E865" s="89" t="s">
        <v>174</v>
      </c>
      <c r="F865">
        <v>15</v>
      </c>
    </row>
    <row r="866" spans="1:6" x14ac:dyDescent="0.35">
      <c r="A866" t="s">
        <v>17</v>
      </c>
      <c r="B866" s="96">
        <v>41017</v>
      </c>
      <c r="C866" s="2" t="s">
        <v>973</v>
      </c>
      <c r="D866" s="98">
        <v>41032</v>
      </c>
      <c r="E866" s="89" t="s">
        <v>174</v>
      </c>
      <c r="F866">
        <v>15</v>
      </c>
    </row>
    <row r="867" spans="1:6" x14ac:dyDescent="0.35">
      <c r="A867" t="s">
        <v>17</v>
      </c>
      <c r="B867" s="96">
        <v>41017</v>
      </c>
      <c r="C867" s="2" t="s">
        <v>974</v>
      </c>
      <c r="D867" s="98">
        <v>41032</v>
      </c>
      <c r="E867" s="89" t="s">
        <v>174</v>
      </c>
      <c r="F867">
        <v>15</v>
      </c>
    </row>
    <row r="868" spans="1:6" x14ac:dyDescent="0.35">
      <c r="A868" t="s">
        <v>17</v>
      </c>
      <c r="B868" s="96">
        <v>41017</v>
      </c>
      <c r="C868" s="2" t="s">
        <v>975</v>
      </c>
      <c r="D868" s="98">
        <v>41032</v>
      </c>
      <c r="E868" s="89" t="s">
        <v>174</v>
      </c>
      <c r="F868">
        <v>15</v>
      </c>
    </row>
    <row r="869" spans="1:6" x14ac:dyDescent="0.35">
      <c r="A869" t="s">
        <v>17</v>
      </c>
      <c r="B869" s="96">
        <v>41020</v>
      </c>
      <c r="C869" s="2" t="s">
        <v>992</v>
      </c>
      <c r="D869" s="98">
        <v>41032</v>
      </c>
      <c r="E869" s="89" t="s">
        <v>174</v>
      </c>
      <c r="F869">
        <v>12</v>
      </c>
    </row>
    <row r="870" spans="1:6" x14ac:dyDescent="0.35">
      <c r="A870" t="s">
        <v>17</v>
      </c>
      <c r="B870" s="96">
        <v>41020</v>
      </c>
      <c r="C870" s="2" t="s">
        <v>993</v>
      </c>
      <c r="D870" s="98">
        <v>41053</v>
      </c>
      <c r="E870" s="89" t="s">
        <v>174</v>
      </c>
      <c r="F870">
        <v>33</v>
      </c>
    </row>
    <row r="871" spans="1:6" x14ac:dyDescent="0.35">
      <c r="A871" t="s">
        <v>17</v>
      </c>
      <c r="B871" s="96">
        <v>41032</v>
      </c>
      <c r="C871" s="2" t="s">
        <v>1005</v>
      </c>
      <c r="D871" s="98">
        <v>41053</v>
      </c>
      <c r="E871" s="89" t="s">
        <v>174</v>
      </c>
      <c r="F871">
        <v>21</v>
      </c>
    </row>
    <row r="872" spans="1:6" x14ac:dyDescent="0.35">
      <c r="A872" t="s">
        <v>17</v>
      </c>
      <c r="B872" s="96">
        <v>41036</v>
      </c>
      <c r="C872" s="2" t="s">
        <v>1042</v>
      </c>
      <c r="D872" s="98">
        <v>41039</v>
      </c>
      <c r="E872" s="89" t="s">
        <v>174</v>
      </c>
      <c r="F872">
        <v>3</v>
      </c>
    </row>
    <row r="873" spans="1:6" x14ac:dyDescent="0.35">
      <c r="A873" t="s">
        <v>17</v>
      </c>
      <c r="B873" s="96">
        <v>41036</v>
      </c>
      <c r="C873" s="2" t="s">
        <v>1043</v>
      </c>
      <c r="D873" s="98">
        <v>41042</v>
      </c>
      <c r="E873" s="89" t="s">
        <v>174</v>
      </c>
      <c r="F873">
        <v>6</v>
      </c>
    </row>
    <row r="874" spans="1:6" x14ac:dyDescent="0.35">
      <c r="A874" t="s">
        <v>17</v>
      </c>
      <c r="B874" s="96">
        <v>41036</v>
      </c>
      <c r="C874" s="2" t="s">
        <v>1044</v>
      </c>
      <c r="D874" s="98">
        <v>41053</v>
      </c>
      <c r="E874" s="89" t="s">
        <v>174</v>
      </c>
      <c r="F874">
        <v>17</v>
      </c>
    </row>
    <row r="875" spans="1:6" x14ac:dyDescent="0.35">
      <c r="A875" t="s">
        <v>17</v>
      </c>
      <c r="B875" s="96">
        <v>41039</v>
      </c>
      <c r="C875" s="2" t="s">
        <v>1086</v>
      </c>
      <c r="D875" s="98">
        <v>41042</v>
      </c>
      <c r="E875" s="89" t="s">
        <v>174</v>
      </c>
      <c r="F875">
        <v>3</v>
      </c>
    </row>
    <row r="876" spans="1:6" x14ac:dyDescent="0.35">
      <c r="A876" t="s">
        <v>17</v>
      </c>
      <c r="B876" s="96">
        <v>41039</v>
      </c>
      <c r="C876" s="2" t="s">
        <v>1087</v>
      </c>
      <c r="D876" s="98">
        <v>41059</v>
      </c>
      <c r="E876" s="89" t="s">
        <v>174</v>
      </c>
      <c r="F876">
        <v>20</v>
      </c>
    </row>
    <row r="877" spans="1:6" x14ac:dyDescent="0.35">
      <c r="A877" t="s">
        <v>17</v>
      </c>
      <c r="B877" s="96">
        <v>41042</v>
      </c>
      <c r="C877" s="2" t="s">
        <v>1112</v>
      </c>
      <c r="D877" s="98">
        <v>41053</v>
      </c>
      <c r="E877" s="89" t="s">
        <v>174</v>
      </c>
      <c r="F877">
        <v>11</v>
      </c>
    </row>
    <row r="878" spans="1:6" x14ac:dyDescent="0.35">
      <c r="A878" t="s">
        <v>17</v>
      </c>
      <c r="B878" s="96">
        <v>41042</v>
      </c>
      <c r="C878" s="2" t="s">
        <v>1113</v>
      </c>
      <c r="D878" s="98">
        <v>41059</v>
      </c>
      <c r="E878" s="89" t="s">
        <v>174</v>
      </c>
      <c r="F878">
        <v>17</v>
      </c>
    </row>
    <row r="879" spans="1:6" x14ac:dyDescent="0.35">
      <c r="A879" t="s">
        <v>17</v>
      </c>
      <c r="B879" s="96">
        <v>41359</v>
      </c>
      <c r="C879" s="2" t="s">
        <v>1126</v>
      </c>
      <c r="D879" s="98">
        <v>41410</v>
      </c>
      <c r="E879" s="89" t="s">
        <v>174</v>
      </c>
      <c r="F879">
        <v>51</v>
      </c>
    </row>
    <row r="880" spans="1:6" x14ac:dyDescent="0.35">
      <c r="A880" t="s">
        <v>17</v>
      </c>
      <c r="B880" s="96">
        <v>41359</v>
      </c>
      <c r="C880" s="2" t="s">
        <v>1127</v>
      </c>
      <c r="D880" s="98">
        <v>41387</v>
      </c>
      <c r="E880" s="89" t="s">
        <v>174</v>
      </c>
      <c r="F880">
        <v>28</v>
      </c>
    </row>
    <row r="881" spans="1:6" x14ac:dyDescent="0.35">
      <c r="A881" t="s">
        <v>17</v>
      </c>
      <c r="B881" s="96">
        <v>41359</v>
      </c>
      <c r="C881" s="2" t="s">
        <v>1128</v>
      </c>
      <c r="D881" s="98">
        <v>41373</v>
      </c>
      <c r="E881" s="89" t="s">
        <v>174</v>
      </c>
      <c r="F881">
        <v>14</v>
      </c>
    </row>
    <row r="882" spans="1:6" x14ac:dyDescent="0.35">
      <c r="A882" t="s">
        <v>17</v>
      </c>
      <c r="B882" s="96">
        <v>41359</v>
      </c>
      <c r="C882" s="2" t="s">
        <v>1129</v>
      </c>
      <c r="D882" s="98">
        <v>41373</v>
      </c>
      <c r="E882" s="89" t="s">
        <v>174</v>
      </c>
      <c r="F882">
        <v>14</v>
      </c>
    </row>
    <row r="883" spans="1:6" x14ac:dyDescent="0.35">
      <c r="A883" t="s">
        <v>17</v>
      </c>
      <c r="B883" s="96">
        <v>41359</v>
      </c>
      <c r="C883" s="2" t="s">
        <v>1129</v>
      </c>
      <c r="D883" s="98">
        <v>41387</v>
      </c>
      <c r="E883" s="89" t="s">
        <v>174</v>
      </c>
      <c r="F883">
        <v>28</v>
      </c>
    </row>
    <row r="884" spans="1:6" x14ac:dyDescent="0.35">
      <c r="A884" t="s">
        <v>17</v>
      </c>
      <c r="B884" s="96">
        <v>41366</v>
      </c>
      <c r="C884" s="2" t="s">
        <v>1161</v>
      </c>
      <c r="D884" s="98">
        <v>41380</v>
      </c>
      <c r="E884" s="89" t="s">
        <v>174</v>
      </c>
      <c r="F884">
        <v>14</v>
      </c>
    </row>
    <row r="885" spans="1:6" x14ac:dyDescent="0.35">
      <c r="A885" t="s">
        <v>17</v>
      </c>
      <c r="B885" s="93">
        <v>41380</v>
      </c>
      <c r="C885" s="7" t="s">
        <v>1229</v>
      </c>
      <c r="D885" s="98">
        <v>41410</v>
      </c>
      <c r="E885" s="89" t="s">
        <v>174</v>
      </c>
      <c r="F885">
        <v>30</v>
      </c>
    </row>
    <row r="886" spans="1:6" x14ac:dyDescent="0.35">
      <c r="A886" t="s">
        <v>17</v>
      </c>
      <c r="B886" s="93">
        <v>41380</v>
      </c>
      <c r="C886" s="7" t="s">
        <v>1230</v>
      </c>
      <c r="D886" s="98">
        <v>41410</v>
      </c>
      <c r="E886" s="89" t="s">
        <v>174</v>
      </c>
      <c r="F886">
        <v>30</v>
      </c>
    </row>
    <row r="887" spans="1:6" x14ac:dyDescent="0.35">
      <c r="A887" t="s">
        <v>17</v>
      </c>
      <c r="B887" s="93">
        <v>41380</v>
      </c>
      <c r="C887" s="7" t="s">
        <v>1231</v>
      </c>
      <c r="D887" s="98">
        <v>41394</v>
      </c>
      <c r="E887" s="89" t="s">
        <v>174</v>
      </c>
      <c r="F887">
        <v>14</v>
      </c>
    </row>
    <row r="888" spans="1:6" x14ac:dyDescent="0.35">
      <c r="A888" t="s">
        <v>17</v>
      </c>
      <c r="B888" s="93">
        <v>41380</v>
      </c>
      <c r="C888" s="7" t="s">
        <v>1232</v>
      </c>
      <c r="D888" s="98">
        <v>41410</v>
      </c>
      <c r="E888" s="89" t="s">
        <v>174</v>
      </c>
      <c r="F888">
        <v>30</v>
      </c>
    </row>
    <row r="889" spans="1:6" x14ac:dyDescent="0.35">
      <c r="A889" t="s">
        <v>17</v>
      </c>
      <c r="B889" s="93">
        <v>41380</v>
      </c>
      <c r="C889" s="7" t="s">
        <v>1233</v>
      </c>
      <c r="D889" s="98">
        <v>41394</v>
      </c>
      <c r="E889" s="89" t="s">
        <v>174</v>
      </c>
      <c r="F889">
        <v>14</v>
      </c>
    </row>
    <row r="890" spans="1:6" x14ac:dyDescent="0.35">
      <c r="A890" t="s">
        <v>17</v>
      </c>
      <c r="B890" s="93">
        <v>41380</v>
      </c>
      <c r="C890" s="7" t="s">
        <v>1234</v>
      </c>
      <c r="D890" s="98">
        <v>41410</v>
      </c>
      <c r="E890" s="89" t="s">
        <v>174</v>
      </c>
      <c r="F890">
        <v>30</v>
      </c>
    </row>
    <row r="891" spans="1:6" x14ac:dyDescent="0.35">
      <c r="A891" t="s">
        <v>17</v>
      </c>
      <c r="B891" s="93">
        <v>41380</v>
      </c>
      <c r="C891" s="7" t="s">
        <v>1235</v>
      </c>
      <c r="D891" s="98">
        <v>41410</v>
      </c>
      <c r="E891" s="89" t="s">
        <v>174</v>
      </c>
      <c r="F891">
        <v>30</v>
      </c>
    </row>
    <row r="892" spans="1:6" x14ac:dyDescent="0.35">
      <c r="A892" t="s">
        <v>17</v>
      </c>
      <c r="B892" s="93">
        <v>41387</v>
      </c>
      <c r="C892" s="7" t="s">
        <v>1322</v>
      </c>
      <c r="D892" s="98">
        <v>41410</v>
      </c>
      <c r="E892" s="89" t="s">
        <v>174</v>
      </c>
      <c r="F892">
        <v>23</v>
      </c>
    </row>
    <row r="893" spans="1:6" x14ac:dyDescent="0.35">
      <c r="A893" t="s">
        <v>17</v>
      </c>
      <c r="B893" s="93">
        <v>41387</v>
      </c>
      <c r="C893" s="7" t="s">
        <v>1323</v>
      </c>
      <c r="D893" s="98">
        <v>41410</v>
      </c>
      <c r="E893" s="89" t="s">
        <v>174</v>
      </c>
      <c r="F893">
        <v>23</v>
      </c>
    </row>
    <row r="894" spans="1:6" x14ac:dyDescent="0.35">
      <c r="A894" t="s">
        <v>17</v>
      </c>
      <c r="B894" s="93">
        <v>41387</v>
      </c>
      <c r="C894" s="7" t="s">
        <v>1324</v>
      </c>
      <c r="D894" s="98">
        <v>41410</v>
      </c>
      <c r="E894" s="89" t="s">
        <v>174</v>
      </c>
      <c r="F894">
        <v>23</v>
      </c>
    </row>
    <row r="895" spans="1:6" x14ac:dyDescent="0.35">
      <c r="A895" t="s">
        <v>17</v>
      </c>
      <c r="B895" s="93">
        <v>41387</v>
      </c>
      <c r="C895" s="7" t="s">
        <v>1325</v>
      </c>
      <c r="D895" s="98">
        <v>41410</v>
      </c>
      <c r="E895" s="89" t="s">
        <v>174</v>
      </c>
      <c r="F895">
        <v>23</v>
      </c>
    </row>
    <row r="896" spans="1:6" x14ac:dyDescent="0.35">
      <c r="A896" t="s">
        <v>17</v>
      </c>
      <c r="B896" s="93">
        <v>41387</v>
      </c>
      <c r="C896" s="7" t="s">
        <v>1326</v>
      </c>
      <c r="D896" s="98">
        <v>41410</v>
      </c>
      <c r="E896" s="89" t="s">
        <v>174</v>
      </c>
      <c r="F896">
        <v>23</v>
      </c>
    </row>
    <row r="897" spans="1:6" x14ac:dyDescent="0.35">
      <c r="A897" t="s">
        <v>17</v>
      </c>
      <c r="B897" s="93">
        <v>41387</v>
      </c>
      <c r="C897" s="7" t="s">
        <v>1327</v>
      </c>
      <c r="D897" s="98">
        <v>41410</v>
      </c>
      <c r="E897" s="89" t="s">
        <v>174</v>
      </c>
      <c r="F897">
        <v>23</v>
      </c>
    </row>
    <row r="898" spans="1:6" x14ac:dyDescent="0.35">
      <c r="A898" t="s">
        <v>17</v>
      </c>
      <c r="B898" s="93">
        <v>41387</v>
      </c>
      <c r="C898" s="7" t="s">
        <v>1328</v>
      </c>
      <c r="D898" s="98">
        <v>41410</v>
      </c>
      <c r="E898" s="89" t="s">
        <v>174</v>
      </c>
      <c r="F898">
        <v>23</v>
      </c>
    </row>
    <row r="899" spans="1:6" x14ac:dyDescent="0.35">
      <c r="A899" t="s">
        <v>17</v>
      </c>
      <c r="B899" s="93">
        <v>41387</v>
      </c>
      <c r="C899" s="7" t="s">
        <v>1329</v>
      </c>
      <c r="D899" s="98">
        <v>41410</v>
      </c>
      <c r="E899" s="89" t="s">
        <v>174</v>
      </c>
      <c r="F899">
        <v>23</v>
      </c>
    </row>
    <row r="900" spans="1:6" x14ac:dyDescent="0.35">
      <c r="A900" t="s">
        <v>17</v>
      </c>
      <c r="B900" s="93">
        <v>41387</v>
      </c>
      <c r="C900" s="7" t="s">
        <v>1330</v>
      </c>
      <c r="D900" s="98">
        <v>41410</v>
      </c>
      <c r="E900" s="89" t="s">
        <v>174</v>
      </c>
      <c r="F900">
        <v>23</v>
      </c>
    </row>
    <row r="901" spans="1:6" x14ac:dyDescent="0.35">
      <c r="A901" t="s">
        <v>17</v>
      </c>
      <c r="B901" s="93">
        <v>41387</v>
      </c>
      <c r="C901" s="7" t="s">
        <v>1331</v>
      </c>
      <c r="D901" s="98">
        <v>41410</v>
      </c>
      <c r="E901" s="89" t="s">
        <v>174</v>
      </c>
      <c r="F901">
        <v>23</v>
      </c>
    </row>
    <row r="902" spans="1:6" x14ac:dyDescent="0.35">
      <c r="A902" t="s">
        <v>17</v>
      </c>
      <c r="B902" s="93">
        <v>41387</v>
      </c>
      <c r="C902" s="7" t="s">
        <v>1332</v>
      </c>
      <c r="D902" s="98">
        <v>41410</v>
      </c>
      <c r="E902" s="89" t="s">
        <v>174</v>
      </c>
      <c r="F902">
        <v>23</v>
      </c>
    </row>
    <row r="903" spans="1:6" x14ac:dyDescent="0.35">
      <c r="A903" t="s">
        <v>17</v>
      </c>
      <c r="B903" s="93">
        <v>41387</v>
      </c>
      <c r="C903" s="7" t="s">
        <v>1333</v>
      </c>
      <c r="D903" s="98">
        <v>41410</v>
      </c>
      <c r="E903" s="89" t="s">
        <v>174</v>
      </c>
      <c r="F903">
        <v>23</v>
      </c>
    </row>
    <row r="904" spans="1:6" x14ac:dyDescent="0.35">
      <c r="A904" t="s">
        <v>17</v>
      </c>
      <c r="B904" s="93">
        <v>41387</v>
      </c>
      <c r="C904" s="7" t="s">
        <v>1334</v>
      </c>
      <c r="D904" s="98">
        <v>41410</v>
      </c>
      <c r="E904" s="89" t="s">
        <v>174</v>
      </c>
      <c r="F904">
        <v>23</v>
      </c>
    </row>
    <row r="905" spans="1:6" x14ac:dyDescent="0.35">
      <c r="A905" t="s">
        <v>17</v>
      </c>
      <c r="B905" s="93">
        <v>41387</v>
      </c>
      <c r="C905" s="7" t="s">
        <v>1335</v>
      </c>
      <c r="D905" s="98">
        <v>41410</v>
      </c>
      <c r="E905" s="89" t="s">
        <v>174</v>
      </c>
      <c r="F905">
        <v>23</v>
      </c>
    </row>
    <row r="906" spans="1:6" x14ac:dyDescent="0.35">
      <c r="A906" t="s">
        <v>17</v>
      </c>
      <c r="B906" s="93">
        <v>41387</v>
      </c>
      <c r="C906" s="7" t="s">
        <v>1336</v>
      </c>
      <c r="D906" s="98">
        <v>41410</v>
      </c>
      <c r="E906" s="89" t="s">
        <v>174</v>
      </c>
      <c r="F906">
        <v>23</v>
      </c>
    </row>
    <row r="907" spans="1:6" x14ac:dyDescent="0.35">
      <c r="A907" t="s">
        <v>17</v>
      </c>
      <c r="B907" s="93">
        <v>41387</v>
      </c>
      <c r="C907" s="7" t="s">
        <v>1337</v>
      </c>
      <c r="D907" s="98">
        <v>41410</v>
      </c>
      <c r="E907" s="89" t="s">
        <v>174</v>
      </c>
      <c r="F907">
        <v>23</v>
      </c>
    </row>
    <row r="908" spans="1:6" x14ac:dyDescent="0.35">
      <c r="A908" t="s">
        <v>17</v>
      </c>
      <c r="B908" s="93">
        <v>41394</v>
      </c>
      <c r="C908" s="7" t="s">
        <v>1450</v>
      </c>
      <c r="D908" s="98">
        <v>41410</v>
      </c>
      <c r="E908" s="89" t="s">
        <v>174</v>
      </c>
      <c r="F908">
        <v>16</v>
      </c>
    </row>
    <row r="909" spans="1:6" x14ac:dyDescent="0.35">
      <c r="A909" t="s">
        <v>17</v>
      </c>
      <c r="B909" s="93">
        <v>41394</v>
      </c>
      <c r="C909" s="7" t="s">
        <v>1451</v>
      </c>
      <c r="D909" s="98">
        <v>41410</v>
      </c>
      <c r="E909" s="89" t="s">
        <v>174</v>
      </c>
      <c r="F909">
        <v>16</v>
      </c>
    </row>
    <row r="910" spans="1:6" x14ac:dyDescent="0.35">
      <c r="A910" t="s">
        <v>17</v>
      </c>
      <c r="B910" s="93">
        <v>41394</v>
      </c>
      <c r="C910" s="7" t="s">
        <v>1452</v>
      </c>
      <c r="D910" s="98">
        <v>41410</v>
      </c>
      <c r="E910" s="89" t="s">
        <v>174</v>
      </c>
      <c r="F910">
        <v>16</v>
      </c>
    </row>
    <row r="911" spans="1:6" x14ac:dyDescent="0.35">
      <c r="A911" t="s">
        <v>17</v>
      </c>
      <c r="B911" s="93">
        <v>41394</v>
      </c>
      <c r="C911" s="7" t="s">
        <v>1453</v>
      </c>
      <c r="D911" s="98">
        <v>41410</v>
      </c>
      <c r="E911" s="89" t="s">
        <v>174</v>
      </c>
      <c r="F911">
        <v>16</v>
      </c>
    </row>
    <row r="912" spans="1:6" x14ac:dyDescent="0.35">
      <c r="A912" t="s">
        <v>17</v>
      </c>
      <c r="B912" s="93">
        <v>42852</v>
      </c>
      <c r="C912" s="7" t="s">
        <v>1851</v>
      </c>
      <c r="D912" s="98">
        <v>42858</v>
      </c>
      <c r="E912" s="89" t="s">
        <v>174</v>
      </c>
      <c r="F912">
        <v>6</v>
      </c>
    </row>
    <row r="913" spans="1:6" x14ac:dyDescent="0.35">
      <c r="A913" t="s">
        <v>17</v>
      </c>
      <c r="B913" s="93">
        <v>42852</v>
      </c>
      <c r="C913" s="7" t="s">
        <v>1851</v>
      </c>
      <c r="D913" s="98">
        <v>42873</v>
      </c>
      <c r="E913" s="89" t="s">
        <v>174</v>
      </c>
      <c r="F913">
        <v>21</v>
      </c>
    </row>
    <row r="914" spans="1:6" x14ac:dyDescent="0.35">
      <c r="A914" t="s">
        <v>17</v>
      </c>
      <c r="B914" s="93">
        <v>43208</v>
      </c>
      <c r="C914" s="7" t="s">
        <v>1873</v>
      </c>
      <c r="D914" s="98">
        <v>43242</v>
      </c>
      <c r="E914" s="89" t="s">
        <v>174</v>
      </c>
      <c r="F914">
        <v>34</v>
      </c>
    </row>
    <row r="915" spans="1:6" x14ac:dyDescent="0.35">
      <c r="A915" t="s">
        <v>17</v>
      </c>
      <c r="B915" s="93">
        <v>43208</v>
      </c>
      <c r="C915" s="7" t="s">
        <v>1873</v>
      </c>
      <c r="D915" s="98">
        <v>43251</v>
      </c>
      <c r="E915" s="89" t="s">
        <v>174</v>
      </c>
      <c r="F915">
        <v>43</v>
      </c>
    </row>
    <row r="916" spans="1:6" x14ac:dyDescent="0.35">
      <c r="A916" t="s">
        <v>17</v>
      </c>
      <c r="B916" s="93">
        <v>43571</v>
      </c>
      <c r="C916" s="7" t="s">
        <v>1904</v>
      </c>
      <c r="D916" s="98">
        <v>43585</v>
      </c>
      <c r="E916" s="89" t="s">
        <v>174</v>
      </c>
      <c r="F916">
        <v>14</v>
      </c>
    </row>
    <row r="917" spans="1:6" x14ac:dyDescent="0.35">
      <c r="A917" t="s">
        <v>18</v>
      </c>
      <c r="B917" s="96">
        <v>41043</v>
      </c>
      <c r="C917" s="2" t="s">
        <v>1114</v>
      </c>
      <c r="D917" s="98">
        <v>41068</v>
      </c>
      <c r="E917" s="89" t="s">
        <v>174</v>
      </c>
      <c r="F917">
        <v>25</v>
      </c>
    </row>
    <row r="918" spans="1:6" x14ac:dyDescent="0.35">
      <c r="A918" t="s">
        <v>18</v>
      </c>
      <c r="B918" s="96">
        <v>41043</v>
      </c>
      <c r="C918" s="2" t="s">
        <v>1115</v>
      </c>
      <c r="D918" s="98">
        <v>41059</v>
      </c>
      <c r="E918" s="89" t="s">
        <v>174</v>
      </c>
      <c r="F918">
        <v>16</v>
      </c>
    </row>
    <row r="919" spans="1:6" x14ac:dyDescent="0.35">
      <c r="A919" t="s">
        <v>18</v>
      </c>
      <c r="B919" s="96">
        <v>41043</v>
      </c>
      <c r="C919" s="2" t="s">
        <v>1116</v>
      </c>
      <c r="D919" s="98">
        <v>41059</v>
      </c>
      <c r="E919" s="89" t="s">
        <v>174</v>
      </c>
      <c r="F919">
        <v>16</v>
      </c>
    </row>
    <row r="920" spans="1:6" x14ac:dyDescent="0.35">
      <c r="A920" t="s">
        <v>19</v>
      </c>
      <c r="B920" s="93">
        <v>39934</v>
      </c>
      <c r="C920" s="7" t="s">
        <v>360</v>
      </c>
      <c r="D920" s="98">
        <v>39941</v>
      </c>
      <c r="E920" s="89" t="s">
        <v>174</v>
      </c>
      <c r="F920">
        <v>7</v>
      </c>
    </row>
    <row r="921" spans="1:6" x14ac:dyDescent="0.35">
      <c r="A921" t="s">
        <v>19</v>
      </c>
      <c r="B921" s="93">
        <v>39934</v>
      </c>
      <c r="C921" s="7" t="s">
        <v>361</v>
      </c>
      <c r="D921" s="98">
        <v>39941</v>
      </c>
      <c r="E921" s="89" t="s">
        <v>174</v>
      </c>
      <c r="F921">
        <v>7</v>
      </c>
    </row>
    <row r="922" spans="1:6" x14ac:dyDescent="0.35">
      <c r="A922" t="s">
        <v>19</v>
      </c>
      <c r="B922" s="95">
        <v>40660</v>
      </c>
      <c r="C922" s="2" t="s">
        <v>850</v>
      </c>
      <c r="D922" s="98">
        <v>40672</v>
      </c>
      <c r="E922" s="89" t="s">
        <v>174</v>
      </c>
      <c r="F922">
        <v>12</v>
      </c>
    </row>
    <row r="923" spans="1:6" x14ac:dyDescent="0.35">
      <c r="A923" t="s">
        <v>20</v>
      </c>
      <c r="B923" s="96">
        <v>41043</v>
      </c>
      <c r="C923" s="2" t="s">
        <v>1117</v>
      </c>
      <c r="D923" s="98">
        <v>41068</v>
      </c>
      <c r="E923" s="89" t="s">
        <v>174</v>
      </c>
      <c r="F923">
        <v>25</v>
      </c>
    </row>
    <row r="924" spans="1:6" x14ac:dyDescent="0.35">
      <c r="A924" t="s">
        <v>20</v>
      </c>
      <c r="B924" s="96">
        <v>41043</v>
      </c>
      <c r="C924" s="2" t="s">
        <v>1118</v>
      </c>
      <c r="D924" s="98">
        <v>41054</v>
      </c>
      <c r="E924" s="89" t="s">
        <v>174</v>
      </c>
      <c r="F924">
        <v>11</v>
      </c>
    </row>
    <row r="925" spans="1:6" x14ac:dyDescent="0.35">
      <c r="A925" t="s">
        <v>20</v>
      </c>
      <c r="B925" s="96">
        <v>41043</v>
      </c>
      <c r="C925" s="2" t="s">
        <v>1119</v>
      </c>
      <c r="D925" s="98">
        <v>41054</v>
      </c>
      <c r="E925" s="89" t="s">
        <v>174</v>
      </c>
      <c r="F925">
        <v>11</v>
      </c>
    </row>
    <row r="926" spans="1:6" x14ac:dyDescent="0.35">
      <c r="A926" t="s">
        <v>20</v>
      </c>
      <c r="B926" s="96">
        <v>41054</v>
      </c>
      <c r="C926" s="2" t="s">
        <v>1120</v>
      </c>
      <c r="D926" s="98">
        <v>41059</v>
      </c>
      <c r="E926" s="89" t="s">
        <v>174</v>
      </c>
      <c r="F926">
        <v>5</v>
      </c>
    </row>
    <row r="927" spans="1:6" x14ac:dyDescent="0.35">
      <c r="A927" t="s">
        <v>20</v>
      </c>
      <c r="B927" s="96">
        <v>41054</v>
      </c>
      <c r="C927" s="2" t="s">
        <v>1121</v>
      </c>
      <c r="D927" s="98">
        <v>41068</v>
      </c>
      <c r="E927" s="89" t="s">
        <v>174</v>
      </c>
      <c r="F927">
        <v>14</v>
      </c>
    </row>
    <row r="928" spans="1:6" x14ac:dyDescent="0.35">
      <c r="A928" t="s">
        <v>19</v>
      </c>
      <c r="B928" s="93">
        <v>41373</v>
      </c>
      <c r="C928" s="2" t="s">
        <v>1182</v>
      </c>
      <c r="D928" s="98">
        <v>41415</v>
      </c>
      <c r="E928" s="89" t="s">
        <v>174</v>
      </c>
      <c r="F928">
        <v>42</v>
      </c>
    </row>
    <row r="929" spans="1:6" x14ac:dyDescent="0.35">
      <c r="A929" t="s">
        <v>19</v>
      </c>
      <c r="B929" s="93">
        <v>41387</v>
      </c>
      <c r="C929" s="7" t="s">
        <v>1338</v>
      </c>
      <c r="D929" s="98">
        <v>41415</v>
      </c>
      <c r="E929" s="89" t="s">
        <v>174</v>
      </c>
      <c r="F929">
        <v>28</v>
      </c>
    </row>
    <row r="930" spans="1:6" x14ac:dyDescent="0.35">
      <c r="A930" t="s">
        <v>19</v>
      </c>
      <c r="B930" s="93">
        <v>41387</v>
      </c>
      <c r="C930" s="7" t="s">
        <v>1339</v>
      </c>
      <c r="D930" s="98">
        <v>41423</v>
      </c>
      <c r="E930" s="89" t="s">
        <v>174</v>
      </c>
      <c r="F930">
        <v>36</v>
      </c>
    </row>
    <row r="931" spans="1:6" x14ac:dyDescent="0.35">
      <c r="A931" t="s">
        <v>19</v>
      </c>
      <c r="B931" s="93">
        <v>41394</v>
      </c>
      <c r="C931" s="7" t="s">
        <v>1454</v>
      </c>
      <c r="D931" s="98">
        <v>41415</v>
      </c>
      <c r="E931" s="89" t="s">
        <v>174</v>
      </c>
      <c r="F931">
        <v>21</v>
      </c>
    </row>
    <row r="932" spans="1:6" x14ac:dyDescent="0.35">
      <c r="A932" t="s">
        <v>19</v>
      </c>
      <c r="B932" s="93">
        <v>41394</v>
      </c>
      <c r="C932" s="7" t="s">
        <v>1455</v>
      </c>
      <c r="D932" s="98">
        <v>41423</v>
      </c>
      <c r="E932" s="89" t="s">
        <v>174</v>
      </c>
      <c r="F932">
        <v>29</v>
      </c>
    </row>
    <row r="933" spans="1:6" x14ac:dyDescent="0.35">
      <c r="A933" t="s">
        <v>20</v>
      </c>
      <c r="B933" s="93">
        <v>41400</v>
      </c>
      <c r="C933" s="7" t="s">
        <v>1516</v>
      </c>
      <c r="D933" s="98">
        <v>41423</v>
      </c>
      <c r="E933" s="89" t="s">
        <v>174</v>
      </c>
      <c r="F933">
        <v>23</v>
      </c>
    </row>
    <row r="934" spans="1:6" x14ac:dyDescent="0.35">
      <c r="A934" t="s">
        <v>1490</v>
      </c>
      <c r="B934" s="93">
        <v>41396</v>
      </c>
      <c r="C934" s="7" t="s">
        <v>1491</v>
      </c>
      <c r="D934" s="98">
        <v>41418</v>
      </c>
      <c r="E934" s="89" t="s">
        <v>174</v>
      </c>
      <c r="F934">
        <v>22</v>
      </c>
    </row>
    <row r="935" spans="1:6" x14ac:dyDescent="0.35">
      <c r="A935" t="s">
        <v>14</v>
      </c>
      <c r="B935" s="93">
        <v>39898</v>
      </c>
      <c r="C935" s="7" t="s">
        <v>183</v>
      </c>
      <c r="D935" s="98">
        <v>39933</v>
      </c>
      <c r="E935" s="89" t="s">
        <v>174</v>
      </c>
      <c r="F935">
        <v>35</v>
      </c>
    </row>
    <row r="936" spans="1:6" x14ac:dyDescent="0.35">
      <c r="A936" t="s">
        <v>14</v>
      </c>
      <c r="B936" s="93">
        <v>39898</v>
      </c>
      <c r="C936" s="7" t="s">
        <v>182</v>
      </c>
      <c r="D936" s="98">
        <v>39940</v>
      </c>
      <c r="E936" s="89" t="s">
        <v>174</v>
      </c>
      <c r="F936">
        <v>42</v>
      </c>
    </row>
    <row r="937" spans="1:6" x14ac:dyDescent="0.35">
      <c r="A937" t="s">
        <v>14</v>
      </c>
      <c r="B937" s="93">
        <v>39905</v>
      </c>
      <c r="C937" s="7" t="s">
        <v>192</v>
      </c>
      <c r="D937" s="98">
        <v>39933</v>
      </c>
      <c r="E937" s="89" t="s">
        <v>174</v>
      </c>
      <c r="F937">
        <v>28</v>
      </c>
    </row>
    <row r="938" spans="1:6" x14ac:dyDescent="0.35">
      <c r="A938" t="s">
        <v>14</v>
      </c>
      <c r="B938" s="93">
        <v>39905</v>
      </c>
      <c r="C938" s="7" t="s">
        <v>193</v>
      </c>
      <c r="D938" s="98">
        <v>39940</v>
      </c>
      <c r="E938" s="89" t="s">
        <v>174</v>
      </c>
      <c r="F938">
        <v>35</v>
      </c>
    </row>
    <row r="939" spans="1:6" x14ac:dyDescent="0.35">
      <c r="A939" t="s">
        <v>14</v>
      </c>
      <c r="B939" s="93">
        <v>39905</v>
      </c>
      <c r="C939" s="7" t="s">
        <v>194</v>
      </c>
      <c r="D939" s="98">
        <v>39940</v>
      </c>
      <c r="E939" s="89" t="s">
        <v>174</v>
      </c>
      <c r="F939">
        <v>35</v>
      </c>
    </row>
    <row r="940" spans="1:6" x14ac:dyDescent="0.35">
      <c r="A940" t="s">
        <v>14</v>
      </c>
      <c r="B940" s="93">
        <v>39912</v>
      </c>
      <c r="C940" s="7" t="s">
        <v>221</v>
      </c>
      <c r="D940" s="98">
        <v>39933</v>
      </c>
      <c r="E940" s="89" t="s">
        <v>174</v>
      </c>
      <c r="F940">
        <v>21</v>
      </c>
    </row>
    <row r="941" spans="1:6" x14ac:dyDescent="0.35">
      <c r="A941" t="s">
        <v>14</v>
      </c>
      <c r="B941" s="93">
        <v>39912</v>
      </c>
      <c r="C941" s="7" t="s">
        <v>227</v>
      </c>
      <c r="D941" s="98">
        <v>39933</v>
      </c>
      <c r="E941" s="89" t="s">
        <v>174</v>
      </c>
      <c r="F941">
        <v>21</v>
      </c>
    </row>
    <row r="942" spans="1:6" x14ac:dyDescent="0.35">
      <c r="A942" t="s">
        <v>14</v>
      </c>
      <c r="B942" s="93">
        <v>39912</v>
      </c>
      <c r="C942" s="7" t="s">
        <v>228</v>
      </c>
      <c r="D942" s="98">
        <v>39933</v>
      </c>
      <c r="E942" s="89" t="s">
        <v>174</v>
      </c>
      <c r="F942">
        <v>21</v>
      </c>
    </row>
    <row r="943" spans="1:6" x14ac:dyDescent="0.35">
      <c r="A943" t="s">
        <v>14</v>
      </c>
      <c r="B943" s="93">
        <v>39912</v>
      </c>
      <c r="C943" s="7" t="s">
        <v>229</v>
      </c>
      <c r="D943" s="98">
        <v>39933</v>
      </c>
      <c r="E943" s="89" t="s">
        <v>174</v>
      </c>
      <c r="F943">
        <v>21</v>
      </c>
    </row>
    <row r="944" spans="1:6" x14ac:dyDescent="0.35">
      <c r="A944" t="s">
        <v>14</v>
      </c>
      <c r="B944" s="93">
        <v>39912</v>
      </c>
      <c r="C944" s="7" t="s">
        <v>230</v>
      </c>
      <c r="D944" s="98">
        <v>39933</v>
      </c>
      <c r="E944" s="89" t="s">
        <v>174</v>
      </c>
      <c r="F944">
        <v>21</v>
      </c>
    </row>
    <row r="945" spans="1:6" x14ac:dyDescent="0.35">
      <c r="A945" t="s">
        <v>14</v>
      </c>
      <c r="B945" s="93">
        <v>39912</v>
      </c>
      <c r="C945" s="7" t="s">
        <v>231</v>
      </c>
      <c r="D945" s="98">
        <v>39933</v>
      </c>
      <c r="E945" s="89" t="s">
        <v>174</v>
      </c>
      <c r="F945">
        <v>21</v>
      </c>
    </row>
    <row r="946" spans="1:6" x14ac:dyDescent="0.35">
      <c r="A946" t="s">
        <v>14</v>
      </c>
      <c r="B946" s="93">
        <v>39912</v>
      </c>
      <c r="C946" s="7" t="s">
        <v>224</v>
      </c>
      <c r="D946" s="98">
        <v>39940</v>
      </c>
      <c r="E946" s="89" t="s">
        <v>174</v>
      </c>
      <c r="F946">
        <v>28</v>
      </c>
    </row>
    <row r="947" spans="1:6" x14ac:dyDescent="0.35">
      <c r="A947" t="s">
        <v>14</v>
      </c>
      <c r="B947" s="93">
        <v>39912</v>
      </c>
      <c r="C947" s="7" t="s">
        <v>225</v>
      </c>
      <c r="D947" s="98">
        <v>39940</v>
      </c>
      <c r="E947" s="89" t="s">
        <v>174</v>
      </c>
      <c r="F947">
        <v>28</v>
      </c>
    </row>
    <row r="948" spans="1:6" x14ac:dyDescent="0.35">
      <c r="A948" t="s">
        <v>14</v>
      </c>
      <c r="B948" s="93">
        <v>39912</v>
      </c>
      <c r="C948" s="7" t="s">
        <v>226</v>
      </c>
      <c r="D948" s="98">
        <v>39940</v>
      </c>
      <c r="E948" s="89" t="s">
        <v>174</v>
      </c>
      <c r="F948">
        <v>28</v>
      </c>
    </row>
    <row r="949" spans="1:6" x14ac:dyDescent="0.35">
      <c r="A949" t="s">
        <v>14</v>
      </c>
      <c r="B949" s="93">
        <v>39912</v>
      </c>
      <c r="C949" s="7" t="s">
        <v>222</v>
      </c>
      <c r="D949" s="98">
        <v>39947</v>
      </c>
      <c r="E949" s="89" t="s">
        <v>174</v>
      </c>
      <c r="F949">
        <v>35</v>
      </c>
    </row>
    <row r="950" spans="1:6" x14ac:dyDescent="0.35">
      <c r="A950" t="s">
        <v>14</v>
      </c>
      <c r="B950" s="93">
        <v>39912</v>
      </c>
      <c r="C950" s="7" t="s">
        <v>223</v>
      </c>
      <c r="D950" s="98">
        <v>39947</v>
      </c>
      <c r="E950" s="89" t="s">
        <v>174</v>
      </c>
      <c r="F950">
        <v>35</v>
      </c>
    </row>
    <row r="951" spans="1:6" x14ac:dyDescent="0.35">
      <c r="A951" t="s">
        <v>14</v>
      </c>
      <c r="B951" s="93">
        <v>39912</v>
      </c>
      <c r="C951" s="7" t="s">
        <v>232</v>
      </c>
      <c r="D951" s="98">
        <v>39947</v>
      </c>
      <c r="E951" s="89" t="s">
        <v>174</v>
      </c>
      <c r="F951">
        <v>35</v>
      </c>
    </row>
    <row r="952" spans="1:6" x14ac:dyDescent="0.35">
      <c r="A952" t="s">
        <v>14</v>
      </c>
      <c r="B952" s="93">
        <v>39919</v>
      </c>
      <c r="C952" s="7" t="s">
        <v>281</v>
      </c>
      <c r="D952" s="98">
        <v>39940</v>
      </c>
      <c r="E952" s="89" t="s">
        <v>174</v>
      </c>
      <c r="F952">
        <v>21</v>
      </c>
    </row>
    <row r="953" spans="1:6" x14ac:dyDescent="0.35">
      <c r="A953" t="s">
        <v>14</v>
      </c>
      <c r="B953" s="93">
        <v>39919</v>
      </c>
      <c r="C953" s="7" t="s">
        <v>282</v>
      </c>
      <c r="D953" s="98">
        <v>39940</v>
      </c>
      <c r="E953" s="89" t="s">
        <v>174</v>
      </c>
      <c r="F953">
        <v>21</v>
      </c>
    </row>
    <row r="954" spans="1:6" x14ac:dyDescent="0.35">
      <c r="A954" t="s">
        <v>14</v>
      </c>
      <c r="B954" s="93">
        <v>39919</v>
      </c>
      <c r="C954" s="7" t="s">
        <v>284</v>
      </c>
      <c r="D954" s="98">
        <v>39940</v>
      </c>
      <c r="E954" s="89" t="s">
        <v>174</v>
      </c>
      <c r="F954">
        <v>21</v>
      </c>
    </row>
    <row r="955" spans="1:6" x14ac:dyDescent="0.35">
      <c r="A955" t="s">
        <v>14</v>
      </c>
      <c r="B955" s="93">
        <v>39919</v>
      </c>
      <c r="C955" s="7" t="s">
        <v>285</v>
      </c>
      <c r="D955" s="98">
        <v>39940</v>
      </c>
      <c r="E955" s="89" t="s">
        <v>174</v>
      </c>
      <c r="F955">
        <v>21</v>
      </c>
    </row>
    <row r="956" spans="1:6" x14ac:dyDescent="0.35">
      <c r="A956" t="s">
        <v>14</v>
      </c>
      <c r="B956" s="93">
        <v>39919</v>
      </c>
      <c r="C956" s="7" t="s">
        <v>286</v>
      </c>
      <c r="D956" s="98">
        <v>39940</v>
      </c>
      <c r="E956" s="89" t="s">
        <v>174</v>
      </c>
      <c r="F956">
        <v>21</v>
      </c>
    </row>
    <row r="957" spans="1:6" x14ac:dyDescent="0.35">
      <c r="A957" t="s">
        <v>14</v>
      </c>
      <c r="B957" s="93">
        <v>39919</v>
      </c>
      <c r="C957" s="7" t="s">
        <v>287</v>
      </c>
      <c r="D957" s="98">
        <v>39940</v>
      </c>
      <c r="E957" s="89" t="s">
        <v>174</v>
      </c>
      <c r="F957">
        <v>21</v>
      </c>
    </row>
    <row r="958" spans="1:6" x14ac:dyDescent="0.35">
      <c r="A958" t="s">
        <v>14</v>
      </c>
      <c r="B958" s="93">
        <v>39919</v>
      </c>
      <c r="C958" s="7" t="s">
        <v>288</v>
      </c>
      <c r="D958" s="98">
        <v>39940</v>
      </c>
      <c r="E958" s="89" t="s">
        <v>174</v>
      </c>
      <c r="F958">
        <v>21</v>
      </c>
    </row>
    <row r="959" spans="1:6" x14ac:dyDescent="0.35">
      <c r="A959" t="s">
        <v>14</v>
      </c>
      <c r="B959" s="93">
        <v>39919</v>
      </c>
      <c r="C959" s="7" t="s">
        <v>289</v>
      </c>
      <c r="D959" s="98">
        <v>39940</v>
      </c>
      <c r="E959" s="89" t="s">
        <v>174</v>
      </c>
      <c r="F959">
        <v>21</v>
      </c>
    </row>
    <row r="960" spans="1:6" x14ac:dyDescent="0.35">
      <c r="A960" t="s">
        <v>14</v>
      </c>
      <c r="B960" s="93">
        <v>39919</v>
      </c>
      <c r="C960" s="7" t="s">
        <v>290</v>
      </c>
      <c r="D960" s="98">
        <v>39940</v>
      </c>
      <c r="E960" s="89" t="s">
        <v>174</v>
      </c>
      <c r="F960">
        <v>21</v>
      </c>
    </row>
    <row r="961" spans="1:6" x14ac:dyDescent="0.35">
      <c r="A961" t="s">
        <v>14</v>
      </c>
      <c r="B961" s="93">
        <v>39919</v>
      </c>
      <c r="C961" s="7" t="s">
        <v>291</v>
      </c>
      <c r="D961" s="98">
        <v>39940</v>
      </c>
      <c r="E961" s="89" t="s">
        <v>174</v>
      </c>
      <c r="F961">
        <v>21</v>
      </c>
    </row>
    <row r="962" spans="1:6" x14ac:dyDescent="0.35">
      <c r="A962" t="s">
        <v>14</v>
      </c>
      <c r="B962" s="93">
        <v>39919</v>
      </c>
      <c r="C962" s="7" t="s">
        <v>276</v>
      </c>
      <c r="D962" s="98">
        <v>39947</v>
      </c>
      <c r="E962" s="89" t="s">
        <v>174</v>
      </c>
      <c r="F962">
        <v>28</v>
      </c>
    </row>
    <row r="963" spans="1:6" x14ac:dyDescent="0.35">
      <c r="A963" t="s">
        <v>14</v>
      </c>
      <c r="B963" s="93">
        <v>39919</v>
      </c>
      <c r="C963" s="7" t="s">
        <v>277</v>
      </c>
      <c r="D963" s="98">
        <v>39947</v>
      </c>
      <c r="E963" s="89" t="s">
        <v>174</v>
      </c>
      <c r="F963">
        <v>28</v>
      </c>
    </row>
    <row r="964" spans="1:6" x14ac:dyDescent="0.35">
      <c r="A964" t="s">
        <v>14</v>
      </c>
      <c r="B964" s="93">
        <v>39919</v>
      </c>
      <c r="C964" s="7" t="s">
        <v>278</v>
      </c>
      <c r="D964" s="98">
        <v>39947</v>
      </c>
      <c r="E964" s="89" t="s">
        <v>174</v>
      </c>
      <c r="F964">
        <v>28</v>
      </c>
    </row>
    <row r="965" spans="1:6" x14ac:dyDescent="0.35">
      <c r="A965" t="s">
        <v>14</v>
      </c>
      <c r="B965" s="93">
        <v>39919</v>
      </c>
      <c r="C965" s="7" t="s">
        <v>279</v>
      </c>
      <c r="D965" s="98">
        <v>39947</v>
      </c>
      <c r="E965" s="89" t="s">
        <v>174</v>
      </c>
      <c r="F965">
        <v>28</v>
      </c>
    </row>
    <row r="966" spans="1:6" x14ac:dyDescent="0.35">
      <c r="A966" t="s">
        <v>14</v>
      </c>
      <c r="B966" s="93">
        <v>39919</v>
      </c>
      <c r="C966" s="7" t="s">
        <v>280</v>
      </c>
      <c r="D966" s="98">
        <v>39947</v>
      </c>
      <c r="E966" s="89" t="s">
        <v>174</v>
      </c>
      <c r="F966">
        <v>28</v>
      </c>
    </row>
    <row r="967" spans="1:6" x14ac:dyDescent="0.35">
      <c r="A967" t="s">
        <v>14</v>
      </c>
      <c r="B967" s="93">
        <v>39919</v>
      </c>
      <c r="C967" s="7" t="s">
        <v>283</v>
      </c>
      <c r="D967" s="98">
        <v>39947</v>
      </c>
      <c r="E967" s="89" t="s">
        <v>174</v>
      </c>
      <c r="F967">
        <v>28</v>
      </c>
    </row>
    <row r="968" spans="1:6" x14ac:dyDescent="0.35">
      <c r="A968" t="s">
        <v>14</v>
      </c>
      <c r="B968" s="93">
        <v>39919</v>
      </c>
      <c r="C968" s="7" t="s">
        <v>292</v>
      </c>
      <c r="D968" s="98">
        <v>39947</v>
      </c>
      <c r="E968" s="89" t="s">
        <v>174</v>
      </c>
      <c r="F968">
        <v>28</v>
      </c>
    </row>
    <row r="969" spans="1:6" x14ac:dyDescent="0.35">
      <c r="A969" t="s">
        <v>14</v>
      </c>
      <c r="B969" s="93">
        <v>39933</v>
      </c>
      <c r="C969" s="7" t="s">
        <v>350</v>
      </c>
      <c r="D969" s="98">
        <v>39947</v>
      </c>
      <c r="E969" s="89" t="s">
        <v>174</v>
      </c>
      <c r="F969">
        <v>14</v>
      </c>
    </row>
    <row r="970" spans="1:6" x14ac:dyDescent="0.35">
      <c r="A970" t="s">
        <v>14</v>
      </c>
      <c r="B970" s="93">
        <v>39933</v>
      </c>
      <c r="C970" s="7" t="s">
        <v>351</v>
      </c>
      <c r="D970" s="98">
        <v>39947</v>
      </c>
      <c r="E970" s="89" t="s">
        <v>174</v>
      </c>
      <c r="F970">
        <v>14</v>
      </c>
    </row>
    <row r="971" spans="1:6" x14ac:dyDescent="0.35">
      <c r="A971" t="s">
        <v>14</v>
      </c>
      <c r="B971" s="93">
        <v>39933</v>
      </c>
      <c r="C971" s="7" t="s">
        <v>352</v>
      </c>
      <c r="D971" s="98">
        <v>39947</v>
      </c>
      <c r="E971" s="89" t="s">
        <v>174</v>
      </c>
      <c r="F971">
        <v>14</v>
      </c>
    </row>
    <row r="972" spans="1:6" x14ac:dyDescent="0.35">
      <c r="A972" t="s">
        <v>14</v>
      </c>
      <c r="B972" s="93">
        <v>39933</v>
      </c>
      <c r="C972" s="7" t="s">
        <v>353</v>
      </c>
      <c r="D972" s="98">
        <v>39947</v>
      </c>
      <c r="E972" s="89" t="s">
        <v>174</v>
      </c>
      <c r="F972">
        <v>14</v>
      </c>
    </row>
    <row r="973" spans="1:6" x14ac:dyDescent="0.35">
      <c r="A973" t="s">
        <v>14</v>
      </c>
      <c r="B973" s="93">
        <v>40251</v>
      </c>
      <c r="C973" s="7" t="s">
        <v>369</v>
      </c>
      <c r="D973" s="98">
        <v>40292</v>
      </c>
      <c r="E973" s="89" t="s">
        <v>174</v>
      </c>
      <c r="F973">
        <v>41</v>
      </c>
    </row>
    <row r="974" spans="1:6" x14ac:dyDescent="0.35">
      <c r="A974" t="s">
        <v>14</v>
      </c>
      <c r="B974" s="93">
        <v>40257</v>
      </c>
      <c r="C974" s="7" t="s">
        <v>374</v>
      </c>
      <c r="D974" s="98">
        <v>40292</v>
      </c>
      <c r="E974" s="89" t="s">
        <v>174</v>
      </c>
      <c r="F974">
        <v>35</v>
      </c>
    </row>
    <row r="975" spans="1:6" x14ac:dyDescent="0.35">
      <c r="A975" t="s">
        <v>14</v>
      </c>
      <c r="B975" s="93">
        <v>40257</v>
      </c>
      <c r="C975" s="7" t="s">
        <v>375</v>
      </c>
      <c r="D975" s="98">
        <v>40302</v>
      </c>
      <c r="E975" s="89" t="s">
        <v>174</v>
      </c>
      <c r="F975">
        <v>45</v>
      </c>
    </row>
    <row r="976" spans="1:6" x14ac:dyDescent="0.35">
      <c r="A976" t="s">
        <v>14</v>
      </c>
      <c r="B976" s="93">
        <v>40260</v>
      </c>
      <c r="C976" s="7" t="s">
        <v>376</v>
      </c>
      <c r="D976" s="98">
        <v>40292</v>
      </c>
      <c r="E976" s="89" t="s">
        <v>174</v>
      </c>
      <c r="F976">
        <v>32</v>
      </c>
    </row>
    <row r="977" spans="1:6" x14ac:dyDescent="0.35">
      <c r="A977" t="s">
        <v>14</v>
      </c>
      <c r="B977" s="93">
        <v>40266</v>
      </c>
      <c r="C977" s="7" t="s">
        <v>387</v>
      </c>
      <c r="D977" s="98">
        <v>40292</v>
      </c>
      <c r="E977" s="89" t="s">
        <v>174</v>
      </c>
      <c r="F977">
        <v>26</v>
      </c>
    </row>
    <row r="978" spans="1:6" x14ac:dyDescent="0.35">
      <c r="A978" t="s">
        <v>14</v>
      </c>
      <c r="B978" s="93">
        <v>40272</v>
      </c>
      <c r="C978" s="7" t="s">
        <v>405</v>
      </c>
      <c r="D978" s="98">
        <v>40292</v>
      </c>
      <c r="E978" s="89" t="s">
        <v>174</v>
      </c>
      <c r="F978">
        <v>20</v>
      </c>
    </row>
    <row r="979" spans="1:6" x14ac:dyDescent="0.35">
      <c r="A979" t="s">
        <v>14</v>
      </c>
      <c r="B979" s="93">
        <v>40272</v>
      </c>
      <c r="C979" s="7" t="s">
        <v>406</v>
      </c>
      <c r="D979" s="98">
        <v>40302</v>
      </c>
      <c r="E979" s="89" t="s">
        <v>174</v>
      </c>
      <c r="F979">
        <v>30</v>
      </c>
    </row>
    <row r="980" spans="1:6" x14ac:dyDescent="0.35">
      <c r="A980" t="s">
        <v>14</v>
      </c>
      <c r="B980" s="93">
        <v>40272</v>
      </c>
      <c r="C980" s="7" t="s">
        <v>407</v>
      </c>
      <c r="D980" s="98">
        <v>40305</v>
      </c>
      <c r="E980" s="89" t="s">
        <v>174</v>
      </c>
      <c r="F980">
        <v>33</v>
      </c>
    </row>
    <row r="981" spans="1:6" x14ac:dyDescent="0.35">
      <c r="A981" t="s">
        <v>14</v>
      </c>
      <c r="B981" s="93">
        <v>40275</v>
      </c>
      <c r="C981" s="7" t="s">
        <v>421</v>
      </c>
      <c r="D981" s="98">
        <v>40292</v>
      </c>
      <c r="E981" s="89" t="s">
        <v>174</v>
      </c>
      <c r="F981">
        <v>17</v>
      </c>
    </row>
    <row r="982" spans="1:6" x14ac:dyDescent="0.35">
      <c r="A982" t="s">
        <v>14</v>
      </c>
      <c r="B982" s="93">
        <v>40281</v>
      </c>
      <c r="C982" s="7" t="s">
        <v>458</v>
      </c>
      <c r="D982" s="98">
        <v>40298</v>
      </c>
      <c r="E982" s="89" t="s">
        <v>174</v>
      </c>
      <c r="F982">
        <v>17</v>
      </c>
    </row>
    <row r="983" spans="1:6" x14ac:dyDescent="0.35">
      <c r="A983" t="s">
        <v>14</v>
      </c>
      <c r="B983" s="93">
        <v>40281</v>
      </c>
      <c r="C983" s="7" t="s">
        <v>459</v>
      </c>
      <c r="D983" s="98">
        <v>40305</v>
      </c>
      <c r="E983" s="89" t="s">
        <v>174</v>
      </c>
      <c r="F983">
        <v>24</v>
      </c>
    </row>
    <row r="984" spans="1:6" x14ac:dyDescent="0.35">
      <c r="A984" t="s">
        <v>14</v>
      </c>
      <c r="B984" s="93">
        <v>40284</v>
      </c>
      <c r="C984" s="7" t="s">
        <v>486</v>
      </c>
      <c r="D984" s="98">
        <v>40305</v>
      </c>
      <c r="E984" s="89" t="s">
        <v>174</v>
      </c>
      <c r="F984">
        <v>21</v>
      </c>
    </row>
    <row r="985" spans="1:6" x14ac:dyDescent="0.35">
      <c r="A985" t="s">
        <v>14</v>
      </c>
      <c r="B985" s="93">
        <v>40284</v>
      </c>
      <c r="C985" s="7" t="s">
        <v>487</v>
      </c>
      <c r="D985" s="98">
        <v>40298</v>
      </c>
      <c r="E985" s="89" t="s">
        <v>174</v>
      </c>
      <c r="F985">
        <v>14</v>
      </c>
    </row>
    <row r="986" spans="1:6" x14ac:dyDescent="0.35">
      <c r="A986" t="s">
        <v>14</v>
      </c>
      <c r="B986" s="93">
        <v>40284</v>
      </c>
      <c r="C986" s="7" t="s">
        <v>488</v>
      </c>
      <c r="D986" s="98">
        <v>40292</v>
      </c>
      <c r="E986" s="89" t="s">
        <v>174</v>
      </c>
      <c r="F986">
        <v>8</v>
      </c>
    </row>
    <row r="987" spans="1:6" x14ac:dyDescent="0.35">
      <c r="A987" t="s">
        <v>14</v>
      </c>
      <c r="B987" s="93">
        <v>40284</v>
      </c>
      <c r="C987" s="7" t="s">
        <v>489</v>
      </c>
      <c r="D987" s="98">
        <v>40295</v>
      </c>
      <c r="E987" s="89" t="s">
        <v>174</v>
      </c>
      <c r="F987">
        <v>11</v>
      </c>
    </row>
    <row r="988" spans="1:6" x14ac:dyDescent="0.35">
      <c r="A988" t="s">
        <v>14</v>
      </c>
      <c r="B988" s="93">
        <v>40284</v>
      </c>
      <c r="C988" s="7" t="s">
        <v>490</v>
      </c>
      <c r="D988" s="98">
        <v>40305</v>
      </c>
      <c r="E988" s="89" t="s">
        <v>174</v>
      </c>
      <c r="F988">
        <v>21</v>
      </c>
    </row>
    <row r="989" spans="1:6" x14ac:dyDescent="0.35">
      <c r="A989" t="s">
        <v>14</v>
      </c>
      <c r="B989" s="93">
        <v>40284</v>
      </c>
      <c r="C989" s="7" t="s">
        <v>491</v>
      </c>
      <c r="D989" s="98">
        <v>40305</v>
      </c>
      <c r="E989" s="89" t="s">
        <v>174</v>
      </c>
      <c r="F989">
        <v>21</v>
      </c>
    </row>
    <row r="990" spans="1:6" x14ac:dyDescent="0.35">
      <c r="A990" t="s">
        <v>14</v>
      </c>
      <c r="B990" s="93">
        <v>40284</v>
      </c>
      <c r="C990" s="7" t="s">
        <v>492</v>
      </c>
      <c r="D990" s="98">
        <v>40305</v>
      </c>
      <c r="E990" s="89" t="s">
        <v>174</v>
      </c>
      <c r="F990">
        <v>21</v>
      </c>
    </row>
    <row r="991" spans="1:6" x14ac:dyDescent="0.35">
      <c r="A991" t="s">
        <v>14</v>
      </c>
      <c r="B991" s="93">
        <v>40284</v>
      </c>
      <c r="C991" s="7" t="s">
        <v>493</v>
      </c>
      <c r="D991" s="98">
        <v>40305</v>
      </c>
      <c r="E991" s="89" t="s">
        <v>174</v>
      </c>
      <c r="F991">
        <v>21</v>
      </c>
    </row>
    <row r="992" spans="1:6" x14ac:dyDescent="0.35">
      <c r="A992" t="s">
        <v>14</v>
      </c>
      <c r="B992" s="93">
        <v>40284</v>
      </c>
      <c r="C992" s="7" t="s">
        <v>494</v>
      </c>
      <c r="D992" s="98">
        <v>40305</v>
      </c>
      <c r="E992" s="89" t="s">
        <v>174</v>
      </c>
      <c r="F992">
        <v>21</v>
      </c>
    </row>
    <row r="993" spans="1:6" x14ac:dyDescent="0.35">
      <c r="A993" t="s">
        <v>14</v>
      </c>
      <c r="B993" s="93">
        <v>40284</v>
      </c>
      <c r="C993" s="7" t="s">
        <v>495</v>
      </c>
      <c r="D993" s="98">
        <v>40305</v>
      </c>
      <c r="E993" s="89" t="s">
        <v>174</v>
      </c>
      <c r="F993">
        <v>21</v>
      </c>
    </row>
    <row r="994" spans="1:6" x14ac:dyDescent="0.35">
      <c r="A994" t="s">
        <v>14</v>
      </c>
      <c r="B994" s="93">
        <v>40287</v>
      </c>
      <c r="C994" s="7" t="s">
        <v>533</v>
      </c>
      <c r="D994" s="98">
        <v>40298</v>
      </c>
      <c r="E994" s="89" t="s">
        <v>174</v>
      </c>
      <c r="F994">
        <v>11</v>
      </c>
    </row>
    <row r="995" spans="1:6" x14ac:dyDescent="0.35">
      <c r="A995" t="s">
        <v>14</v>
      </c>
      <c r="B995" s="93">
        <v>40287</v>
      </c>
      <c r="C995" s="7" t="s">
        <v>534</v>
      </c>
      <c r="D995" s="98">
        <v>40298</v>
      </c>
      <c r="E995" s="89" t="s">
        <v>174</v>
      </c>
      <c r="F995">
        <v>11</v>
      </c>
    </row>
    <row r="996" spans="1:6" x14ac:dyDescent="0.35">
      <c r="A996" t="s">
        <v>14</v>
      </c>
      <c r="B996" s="93">
        <v>40287</v>
      </c>
      <c r="C996" s="7" t="s">
        <v>535</v>
      </c>
      <c r="D996" s="98">
        <v>40295</v>
      </c>
      <c r="E996" s="89" t="s">
        <v>174</v>
      </c>
      <c r="F996">
        <v>8</v>
      </c>
    </row>
    <row r="997" spans="1:6" x14ac:dyDescent="0.35">
      <c r="A997" t="s">
        <v>14</v>
      </c>
      <c r="B997" s="93">
        <v>40287</v>
      </c>
      <c r="C997" s="7" t="s">
        <v>536</v>
      </c>
      <c r="D997" s="98">
        <v>40309</v>
      </c>
      <c r="E997" s="89" t="s">
        <v>174</v>
      </c>
      <c r="F997">
        <v>22</v>
      </c>
    </row>
    <row r="998" spans="1:6" x14ac:dyDescent="0.35">
      <c r="A998" t="s">
        <v>14</v>
      </c>
      <c r="B998" s="93">
        <v>40287</v>
      </c>
      <c r="C998" s="7" t="s">
        <v>537</v>
      </c>
      <c r="D998" s="98">
        <v>40305</v>
      </c>
      <c r="E998" s="89" t="s">
        <v>174</v>
      </c>
      <c r="F998">
        <v>18</v>
      </c>
    </row>
    <row r="999" spans="1:6" x14ac:dyDescent="0.35">
      <c r="A999" t="s">
        <v>14</v>
      </c>
      <c r="B999" s="93">
        <v>40287</v>
      </c>
      <c r="C999" s="7" t="s">
        <v>538</v>
      </c>
      <c r="D999" s="98">
        <v>40305</v>
      </c>
      <c r="E999" s="89" t="s">
        <v>174</v>
      </c>
      <c r="F999">
        <v>18</v>
      </c>
    </row>
    <row r="1000" spans="1:6" x14ac:dyDescent="0.35">
      <c r="A1000" t="s">
        <v>14</v>
      </c>
      <c r="B1000" s="93">
        <v>40287</v>
      </c>
      <c r="C1000" s="7" t="s">
        <v>539</v>
      </c>
      <c r="D1000" s="98">
        <v>40295</v>
      </c>
      <c r="E1000" s="89" t="s">
        <v>174</v>
      </c>
      <c r="F1000">
        <v>8</v>
      </c>
    </row>
    <row r="1001" spans="1:6" x14ac:dyDescent="0.35">
      <c r="A1001" t="s">
        <v>14</v>
      </c>
      <c r="B1001" s="93">
        <v>40287</v>
      </c>
      <c r="C1001" s="7" t="s">
        <v>540</v>
      </c>
      <c r="D1001" s="98">
        <v>40302</v>
      </c>
      <c r="E1001" s="89" t="s">
        <v>174</v>
      </c>
      <c r="F1001">
        <v>15</v>
      </c>
    </row>
    <row r="1002" spans="1:6" x14ac:dyDescent="0.35">
      <c r="A1002" t="s">
        <v>14</v>
      </c>
      <c r="B1002" s="93">
        <v>40287</v>
      </c>
      <c r="C1002" s="7" t="s">
        <v>541</v>
      </c>
      <c r="D1002" s="98">
        <v>40305</v>
      </c>
      <c r="E1002" s="89" t="s">
        <v>174</v>
      </c>
      <c r="F1002">
        <v>18</v>
      </c>
    </row>
    <row r="1003" spans="1:6" x14ac:dyDescent="0.35">
      <c r="A1003" t="s">
        <v>14</v>
      </c>
      <c r="B1003" s="93">
        <v>40287</v>
      </c>
      <c r="C1003" s="7" t="s">
        <v>542</v>
      </c>
      <c r="D1003" s="98">
        <v>40305</v>
      </c>
      <c r="E1003" s="89" t="s">
        <v>174</v>
      </c>
      <c r="F1003">
        <v>18</v>
      </c>
    </row>
    <row r="1004" spans="1:6" x14ac:dyDescent="0.35">
      <c r="A1004" t="s">
        <v>14</v>
      </c>
      <c r="B1004" s="93">
        <v>40287</v>
      </c>
      <c r="C1004" s="7" t="s">
        <v>543</v>
      </c>
      <c r="D1004" s="98">
        <v>40305</v>
      </c>
      <c r="E1004" s="89" t="s">
        <v>174</v>
      </c>
      <c r="F1004">
        <v>18</v>
      </c>
    </row>
    <row r="1005" spans="1:6" x14ac:dyDescent="0.35">
      <c r="A1005" t="s">
        <v>14</v>
      </c>
      <c r="B1005" s="93">
        <v>40287</v>
      </c>
      <c r="C1005" s="7" t="s">
        <v>544</v>
      </c>
      <c r="D1005" s="98">
        <v>40305</v>
      </c>
      <c r="E1005" s="89" t="s">
        <v>174</v>
      </c>
      <c r="F1005">
        <v>18</v>
      </c>
    </row>
    <row r="1006" spans="1:6" x14ac:dyDescent="0.35">
      <c r="A1006" t="s">
        <v>14</v>
      </c>
      <c r="B1006" s="93">
        <v>40287</v>
      </c>
      <c r="C1006" s="7" t="s">
        <v>545</v>
      </c>
      <c r="D1006" s="98">
        <v>40305</v>
      </c>
      <c r="E1006" s="89" t="s">
        <v>174</v>
      </c>
      <c r="F1006">
        <v>18</v>
      </c>
    </row>
    <row r="1007" spans="1:6" x14ac:dyDescent="0.35">
      <c r="A1007" t="s">
        <v>14</v>
      </c>
      <c r="B1007" s="93">
        <v>40287</v>
      </c>
      <c r="C1007" s="7" t="s">
        <v>546</v>
      </c>
      <c r="D1007" s="98">
        <v>40305</v>
      </c>
      <c r="E1007" s="89" t="s">
        <v>174</v>
      </c>
      <c r="F1007">
        <v>18</v>
      </c>
    </row>
    <row r="1008" spans="1:6" x14ac:dyDescent="0.35">
      <c r="A1008" t="s">
        <v>14</v>
      </c>
      <c r="B1008" s="93">
        <v>40287</v>
      </c>
      <c r="C1008" s="7" t="s">
        <v>547</v>
      </c>
      <c r="D1008" s="98">
        <v>40305</v>
      </c>
      <c r="E1008" s="89" t="s">
        <v>174</v>
      </c>
      <c r="F1008">
        <v>18</v>
      </c>
    </row>
    <row r="1009" spans="1:6" x14ac:dyDescent="0.35">
      <c r="A1009" t="s">
        <v>14</v>
      </c>
      <c r="B1009" s="93">
        <v>40287</v>
      </c>
      <c r="C1009" s="7" t="s">
        <v>548</v>
      </c>
      <c r="D1009" s="98">
        <v>40305</v>
      </c>
      <c r="E1009" s="89" t="s">
        <v>174</v>
      </c>
      <c r="F1009">
        <v>18</v>
      </c>
    </row>
    <row r="1010" spans="1:6" x14ac:dyDescent="0.35">
      <c r="A1010" t="s">
        <v>14</v>
      </c>
      <c r="B1010" s="93">
        <v>40287</v>
      </c>
      <c r="C1010" s="7" t="s">
        <v>549</v>
      </c>
      <c r="D1010" s="98">
        <v>40305</v>
      </c>
      <c r="E1010" s="89" t="s">
        <v>174</v>
      </c>
      <c r="F1010">
        <v>18</v>
      </c>
    </row>
    <row r="1011" spans="1:6" x14ac:dyDescent="0.35">
      <c r="A1011" t="s">
        <v>14</v>
      </c>
      <c r="B1011" s="93">
        <v>40292</v>
      </c>
      <c r="C1011" s="7" t="s">
        <v>555</v>
      </c>
      <c r="D1011" s="98">
        <v>40309</v>
      </c>
      <c r="E1011" s="89" t="s">
        <v>174</v>
      </c>
      <c r="F1011">
        <v>17</v>
      </c>
    </row>
    <row r="1012" spans="1:6" x14ac:dyDescent="0.35">
      <c r="A1012" t="s">
        <v>14</v>
      </c>
      <c r="B1012" s="93">
        <v>40292</v>
      </c>
      <c r="C1012" s="7" t="s">
        <v>556</v>
      </c>
      <c r="D1012" s="98">
        <v>40305</v>
      </c>
      <c r="E1012" s="89" t="s">
        <v>174</v>
      </c>
      <c r="F1012">
        <v>13</v>
      </c>
    </row>
    <row r="1013" spans="1:6" x14ac:dyDescent="0.35">
      <c r="A1013" t="s">
        <v>14</v>
      </c>
      <c r="B1013" s="93">
        <v>40292</v>
      </c>
      <c r="C1013" s="7" t="s">
        <v>557</v>
      </c>
      <c r="D1013" s="98">
        <v>40305</v>
      </c>
      <c r="E1013" s="89" t="s">
        <v>174</v>
      </c>
      <c r="F1013">
        <v>13</v>
      </c>
    </row>
    <row r="1014" spans="1:6" x14ac:dyDescent="0.35">
      <c r="A1014" t="s">
        <v>14</v>
      </c>
      <c r="B1014" s="93">
        <v>40292</v>
      </c>
      <c r="C1014" s="7" t="s">
        <v>558</v>
      </c>
      <c r="D1014" s="98">
        <v>40305</v>
      </c>
      <c r="E1014" s="89" t="s">
        <v>174</v>
      </c>
      <c r="F1014">
        <v>13</v>
      </c>
    </row>
    <row r="1015" spans="1:6" x14ac:dyDescent="0.35">
      <c r="A1015" t="s">
        <v>14</v>
      </c>
      <c r="B1015" s="93">
        <v>40292</v>
      </c>
      <c r="C1015" s="7" t="s">
        <v>559</v>
      </c>
      <c r="D1015" s="98">
        <v>40305</v>
      </c>
      <c r="E1015" s="89" t="s">
        <v>174</v>
      </c>
      <c r="F1015">
        <v>13</v>
      </c>
    </row>
    <row r="1016" spans="1:6" x14ac:dyDescent="0.35">
      <c r="A1016" t="s">
        <v>14</v>
      </c>
      <c r="B1016" s="93">
        <v>40292</v>
      </c>
      <c r="C1016" s="7" t="s">
        <v>560</v>
      </c>
      <c r="D1016" s="98">
        <v>40305</v>
      </c>
      <c r="E1016" s="89" t="s">
        <v>174</v>
      </c>
      <c r="F1016">
        <v>13</v>
      </c>
    </row>
    <row r="1017" spans="1:6" x14ac:dyDescent="0.35">
      <c r="A1017" t="s">
        <v>14</v>
      </c>
      <c r="B1017" s="93">
        <v>40292</v>
      </c>
      <c r="C1017" s="7" t="s">
        <v>561</v>
      </c>
      <c r="D1017" s="98">
        <v>40305</v>
      </c>
      <c r="E1017" s="89" t="s">
        <v>174</v>
      </c>
      <c r="F1017">
        <v>13</v>
      </c>
    </row>
    <row r="1018" spans="1:6" x14ac:dyDescent="0.35">
      <c r="A1018" t="s">
        <v>14</v>
      </c>
      <c r="B1018" s="93">
        <v>40295</v>
      </c>
      <c r="C1018" s="7" t="s">
        <v>577</v>
      </c>
      <c r="D1018" s="98">
        <v>40309</v>
      </c>
      <c r="E1018" s="89" t="s">
        <v>174</v>
      </c>
      <c r="F1018">
        <v>14</v>
      </c>
    </row>
    <row r="1019" spans="1:6" x14ac:dyDescent="0.35">
      <c r="A1019" t="s">
        <v>14</v>
      </c>
      <c r="B1019" s="93">
        <v>40295</v>
      </c>
      <c r="C1019" s="7" t="s">
        <v>578</v>
      </c>
      <c r="D1019" s="98">
        <v>40305</v>
      </c>
      <c r="E1019" s="89" t="s">
        <v>174</v>
      </c>
      <c r="F1019">
        <v>10</v>
      </c>
    </row>
    <row r="1020" spans="1:6" x14ac:dyDescent="0.35">
      <c r="A1020" t="s">
        <v>14</v>
      </c>
      <c r="B1020" s="93">
        <v>40302</v>
      </c>
      <c r="C1020" s="7" t="s">
        <v>593</v>
      </c>
      <c r="D1020" s="98">
        <v>40309</v>
      </c>
      <c r="E1020" s="89" t="s">
        <v>174</v>
      </c>
      <c r="F1020">
        <v>7</v>
      </c>
    </row>
    <row r="1021" spans="1:6" x14ac:dyDescent="0.35">
      <c r="A1021" t="s">
        <v>14</v>
      </c>
      <c r="B1021" s="93">
        <v>40639</v>
      </c>
      <c r="C1021" s="7" t="s">
        <v>622</v>
      </c>
      <c r="D1021" s="98">
        <v>40666</v>
      </c>
      <c r="E1021" s="89" t="s">
        <v>174</v>
      </c>
      <c r="F1021">
        <v>27</v>
      </c>
    </row>
    <row r="1022" spans="1:6" x14ac:dyDescent="0.35">
      <c r="A1022" t="s">
        <v>14</v>
      </c>
      <c r="B1022" s="93">
        <v>40642</v>
      </c>
      <c r="C1022" s="7" t="s">
        <v>634</v>
      </c>
      <c r="D1022" s="98">
        <v>40669</v>
      </c>
      <c r="E1022" s="89" t="s">
        <v>174</v>
      </c>
      <c r="F1022">
        <v>27</v>
      </c>
    </row>
    <row r="1023" spans="1:6" x14ac:dyDescent="0.35">
      <c r="A1023" t="s">
        <v>14</v>
      </c>
      <c r="B1023" s="93">
        <v>40642</v>
      </c>
      <c r="C1023" s="7" t="s">
        <v>635</v>
      </c>
      <c r="D1023" s="98">
        <v>40657</v>
      </c>
      <c r="E1023" s="89" t="s">
        <v>174</v>
      </c>
      <c r="F1023">
        <v>15</v>
      </c>
    </row>
    <row r="1024" spans="1:6" x14ac:dyDescent="0.35">
      <c r="A1024" t="s">
        <v>14</v>
      </c>
      <c r="B1024" s="93">
        <v>40646</v>
      </c>
      <c r="C1024" s="7" t="s">
        <v>662</v>
      </c>
      <c r="D1024" s="98">
        <v>40663</v>
      </c>
      <c r="E1024" s="89" t="s">
        <v>174</v>
      </c>
      <c r="F1024">
        <v>17</v>
      </c>
    </row>
    <row r="1025" spans="1:6" x14ac:dyDescent="0.35">
      <c r="A1025" t="s">
        <v>14</v>
      </c>
      <c r="B1025" s="93">
        <v>40646</v>
      </c>
      <c r="C1025" s="7" t="s">
        <v>663</v>
      </c>
      <c r="D1025" s="98">
        <v>40669</v>
      </c>
      <c r="E1025" s="89" t="s">
        <v>174</v>
      </c>
      <c r="F1025">
        <v>23</v>
      </c>
    </row>
    <row r="1026" spans="1:6" x14ac:dyDescent="0.35">
      <c r="A1026" t="s">
        <v>14</v>
      </c>
      <c r="B1026" s="93">
        <v>40646</v>
      </c>
      <c r="C1026" s="7" t="s">
        <v>664</v>
      </c>
      <c r="D1026" s="98">
        <v>40666</v>
      </c>
      <c r="E1026" s="89" t="s">
        <v>174</v>
      </c>
      <c r="F1026">
        <v>20</v>
      </c>
    </row>
    <row r="1027" spans="1:6" x14ac:dyDescent="0.35">
      <c r="A1027" t="s">
        <v>14</v>
      </c>
      <c r="B1027" s="93">
        <v>40648</v>
      </c>
      <c r="C1027" s="7" t="s">
        <v>717</v>
      </c>
      <c r="D1027" s="98">
        <v>40663</v>
      </c>
      <c r="E1027" s="89" t="s">
        <v>174</v>
      </c>
      <c r="F1027">
        <v>15</v>
      </c>
    </row>
    <row r="1028" spans="1:6" x14ac:dyDescent="0.35">
      <c r="A1028" t="s">
        <v>14</v>
      </c>
      <c r="B1028" s="93">
        <v>40651</v>
      </c>
      <c r="C1028" s="7" t="s">
        <v>756</v>
      </c>
      <c r="D1028" s="98">
        <v>40666</v>
      </c>
      <c r="E1028" s="89" t="s">
        <v>174</v>
      </c>
      <c r="F1028">
        <v>15</v>
      </c>
    </row>
    <row r="1029" spans="1:6" x14ac:dyDescent="0.35">
      <c r="A1029" t="s">
        <v>14</v>
      </c>
      <c r="B1029" s="95">
        <v>40657</v>
      </c>
      <c r="C1029" s="2" t="s">
        <v>826</v>
      </c>
      <c r="D1029" s="98">
        <v>40663</v>
      </c>
      <c r="E1029" s="89" t="s">
        <v>174</v>
      </c>
      <c r="F1029">
        <v>6</v>
      </c>
    </row>
    <row r="1030" spans="1:6" x14ac:dyDescent="0.35">
      <c r="A1030" t="s">
        <v>14</v>
      </c>
      <c r="B1030" s="95">
        <v>40657</v>
      </c>
      <c r="C1030" s="2" t="s">
        <v>827</v>
      </c>
      <c r="D1030" s="98">
        <v>40663</v>
      </c>
      <c r="E1030" s="89" t="s">
        <v>174</v>
      </c>
      <c r="F1030">
        <v>6</v>
      </c>
    </row>
    <row r="1031" spans="1:6" x14ac:dyDescent="0.35">
      <c r="A1031" t="s">
        <v>14</v>
      </c>
      <c r="B1031" s="95">
        <v>40657</v>
      </c>
      <c r="C1031" s="2" t="s">
        <v>828</v>
      </c>
      <c r="D1031" s="98">
        <v>40666</v>
      </c>
      <c r="E1031" s="89" t="s">
        <v>174</v>
      </c>
      <c r="F1031">
        <v>9</v>
      </c>
    </row>
    <row r="1032" spans="1:6" x14ac:dyDescent="0.35">
      <c r="A1032" t="s">
        <v>14</v>
      </c>
      <c r="B1032" s="95">
        <v>40657</v>
      </c>
      <c r="C1032" s="2" t="s">
        <v>829</v>
      </c>
      <c r="D1032" s="98">
        <v>40672</v>
      </c>
      <c r="E1032" s="89" t="s">
        <v>174</v>
      </c>
      <c r="F1032">
        <v>15</v>
      </c>
    </row>
    <row r="1033" spans="1:6" x14ac:dyDescent="0.35">
      <c r="A1033" t="s">
        <v>14</v>
      </c>
      <c r="B1033" s="95">
        <v>40666</v>
      </c>
      <c r="C1033" s="2" t="s">
        <v>873</v>
      </c>
      <c r="D1033" s="98">
        <v>40669</v>
      </c>
      <c r="E1033" s="89" t="s">
        <v>174</v>
      </c>
      <c r="F1033">
        <v>3</v>
      </c>
    </row>
    <row r="1034" spans="1:6" x14ac:dyDescent="0.35">
      <c r="A1034" t="s">
        <v>14</v>
      </c>
      <c r="B1034" s="95">
        <v>40666</v>
      </c>
      <c r="C1034" s="2" t="s">
        <v>874</v>
      </c>
      <c r="D1034" s="98">
        <v>40672</v>
      </c>
      <c r="E1034" s="89" t="s">
        <v>174</v>
      </c>
      <c r="F1034">
        <v>6</v>
      </c>
    </row>
    <row r="1035" spans="1:6" x14ac:dyDescent="0.35">
      <c r="A1035" t="s">
        <v>14</v>
      </c>
      <c r="B1035" s="95">
        <v>40666</v>
      </c>
      <c r="C1035" s="2" t="s">
        <v>875</v>
      </c>
      <c r="D1035" s="98">
        <v>40672</v>
      </c>
      <c r="E1035" s="89" t="s">
        <v>174</v>
      </c>
      <c r="F1035">
        <v>6</v>
      </c>
    </row>
    <row r="1036" spans="1:6" x14ac:dyDescent="0.35">
      <c r="A1036" t="s">
        <v>14</v>
      </c>
      <c r="B1036" s="95">
        <v>40666</v>
      </c>
      <c r="C1036" s="2" t="s">
        <v>876</v>
      </c>
      <c r="D1036" s="98">
        <v>40672</v>
      </c>
      <c r="E1036" s="89" t="s">
        <v>174</v>
      </c>
      <c r="F1036">
        <v>6</v>
      </c>
    </row>
    <row r="1037" spans="1:6" x14ac:dyDescent="0.35">
      <c r="A1037" t="s">
        <v>14</v>
      </c>
      <c r="B1037" s="95">
        <v>40666</v>
      </c>
      <c r="C1037" s="2" t="s">
        <v>877</v>
      </c>
      <c r="D1037" s="98">
        <v>40672</v>
      </c>
      <c r="E1037" s="89" t="s">
        <v>174</v>
      </c>
      <c r="F1037">
        <v>6</v>
      </c>
    </row>
    <row r="1038" spans="1:6" x14ac:dyDescent="0.35">
      <c r="A1038" t="s">
        <v>14</v>
      </c>
      <c r="B1038" s="95">
        <v>41002</v>
      </c>
      <c r="C1038" s="2" t="s">
        <v>889</v>
      </c>
      <c r="D1038" s="98">
        <v>41037</v>
      </c>
      <c r="E1038" s="89" t="s">
        <v>174</v>
      </c>
      <c r="F1038">
        <v>35</v>
      </c>
    </row>
    <row r="1039" spans="1:6" x14ac:dyDescent="0.35">
      <c r="A1039" t="s">
        <v>14</v>
      </c>
      <c r="B1039" s="95">
        <v>41002</v>
      </c>
      <c r="C1039" s="2" t="s">
        <v>890</v>
      </c>
      <c r="D1039" s="98">
        <v>41037</v>
      </c>
      <c r="E1039" s="89" t="s">
        <v>174</v>
      </c>
      <c r="F1039">
        <v>35</v>
      </c>
    </row>
    <row r="1040" spans="1:6" x14ac:dyDescent="0.35">
      <c r="A1040" t="s">
        <v>14</v>
      </c>
      <c r="B1040" s="95">
        <v>41016</v>
      </c>
      <c r="C1040" s="2" t="s">
        <v>944</v>
      </c>
      <c r="D1040" s="98">
        <v>41037</v>
      </c>
      <c r="E1040" s="89" t="s">
        <v>174</v>
      </c>
      <c r="F1040">
        <v>21</v>
      </c>
    </row>
    <row r="1041" spans="1:6" x14ac:dyDescent="0.35">
      <c r="A1041" t="s">
        <v>14</v>
      </c>
      <c r="B1041" s="95">
        <v>41016</v>
      </c>
      <c r="C1041" s="2" t="s">
        <v>945</v>
      </c>
      <c r="D1041" s="98">
        <v>41043</v>
      </c>
      <c r="E1041" s="89" t="s">
        <v>174</v>
      </c>
      <c r="F1041">
        <v>27</v>
      </c>
    </row>
    <row r="1042" spans="1:6" x14ac:dyDescent="0.35">
      <c r="A1042" t="s">
        <v>14</v>
      </c>
      <c r="B1042" s="95">
        <v>41016</v>
      </c>
      <c r="C1042" s="2" t="s">
        <v>946</v>
      </c>
      <c r="D1042" s="98">
        <v>41037</v>
      </c>
      <c r="E1042" s="89" t="s">
        <v>174</v>
      </c>
      <c r="F1042">
        <v>21</v>
      </c>
    </row>
    <row r="1043" spans="1:6" x14ac:dyDescent="0.35">
      <c r="A1043" t="s">
        <v>14</v>
      </c>
      <c r="B1043" s="95">
        <v>41016</v>
      </c>
      <c r="C1043" s="2" t="s">
        <v>947</v>
      </c>
      <c r="D1043" s="98">
        <v>41043</v>
      </c>
      <c r="E1043" s="89" t="s">
        <v>174</v>
      </c>
      <c r="F1043">
        <v>27</v>
      </c>
    </row>
    <row r="1044" spans="1:6" x14ac:dyDescent="0.35">
      <c r="A1044" t="s">
        <v>14</v>
      </c>
      <c r="B1044" s="95">
        <v>41016</v>
      </c>
      <c r="C1044" s="2" t="s">
        <v>948</v>
      </c>
      <c r="D1044" s="98">
        <v>41043</v>
      </c>
      <c r="E1044" s="89" t="s">
        <v>174</v>
      </c>
      <c r="F1044">
        <v>27</v>
      </c>
    </row>
    <row r="1045" spans="1:6" x14ac:dyDescent="0.35">
      <c r="A1045" t="s">
        <v>14</v>
      </c>
      <c r="B1045" s="95">
        <v>41016</v>
      </c>
      <c r="C1045" s="2" t="s">
        <v>949</v>
      </c>
      <c r="D1045" s="98">
        <v>41037</v>
      </c>
      <c r="E1045" s="89" t="s">
        <v>174</v>
      </c>
      <c r="F1045">
        <v>21</v>
      </c>
    </row>
    <row r="1046" spans="1:6" x14ac:dyDescent="0.35">
      <c r="A1046" t="s">
        <v>14</v>
      </c>
      <c r="B1046" s="95">
        <v>41016</v>
      </c>
      <c r="C1046" s="2" t="s">
        <v>950</v>
      </c>
      <c r="D1046" s="98">
        <v>41037</v>
      </c>
      <c r="E1046" s="89" t="s">
        <v>174</v>
      </c>
      <c r="F1046">
        <v>21</v>
      </c>
    </row>
    <row r="1047" spans="1:6" x14ac:dyDescent="0.35">
      <c r="A1047" t="s">
        <v>14</v>
      </c>
      <c r="B1047" s="95">
        <v>41016</v>
      </c>
      <c r="C1047" s="2" t="s">
        <v>951</v>
      </c>
      <c r="D1047" s="98">
        <v>41043</v>
      </c>
      <c r="E1047" s="89" t="s">
        <v>174</v>
      </c>
      <c r="F1047">
        <v>27</v>
      </c>
    </row>
    <row r="1048" spans="1:6" x14ac:dyDescent="0.35">
      <c r="A1048" t="s">
        <v>14</v>
      </c>
      <c r="B1048" s="96">
        <v>41037</v>
      </c>
      <c r="C1048" s="2" t="s">
        <v>1072</v>
      </c>
      <c r="D1048" s="98">
        <v>41043</v>
      </c>
      <c r="E1048" s="89" t="s">
        <v>174</v>
      </c>
      <c r="F1048">
        <v>6</v>
      </c>
    </row>
    <row r="1049" spans="1:6" x14ac:dyDescent="0.35">
      <c r="A1049" t="s">
        <v>14</v>
      </c>
      <c r="B1049" s="96">
        <v>41360</v>
      </c>
      <c r="C1049" s="2" t="s">
        <v>1130</v>
      </c>
      <c r="D1049" s="98">
        <v>41424</v>
      </c>
      <c r="E1049" s="89" t="s">
        <v>174</v>
      </c>
      <c r="F1049">
        <v>64</v>
      </c>
    </row>
    <row r="1050" spans="1:6" x14ac:dyDescent="0.35">
      <c r="A1050" t="s">
        <v>14</v>
      </c>
      <c r="B1050" s="96">
        <v>41360</v>
      </c>
      <c r="C1050" s="2" t="s">
        <v>1131</v>
      </c>
      <c r="D1050" s="98">
        <v>41424</v>
      </c>
      <c r="E1050" s="89" t="s">
        <v>174</v>
      </c>
      <c r="F1050">
        <v>64</v>
      </c>
    </row>
    <row r="1051" spans="1:6" x14ac:dyDescent="0.35">
      <c r="A1051" t="s">
        <v>14</v>
      </c>
      <c r="B1051" s="96">
        <v>41360</v>
      </c>
      <c r="C1051" s="2" t="s">
        <v>1132</v>
      </c>
      <c r="D1051" s="98">
        <v>41424</v>
      </c>
      <c r="E1051" s="89" t="s">
        <v>174</v>
      </c>
      <c r="F1051">
        <v>64</v>
      </c>
    </row>
    <row r="1052" spans="1:6" x14ac:dyDescent="0.35">
      <c r="A1052" t="s">
        <v>14</v>
      </c>
      <c r="B1052" s="96">
        <v>41367</v>
      </c>
      <c r="C1052" s="2" t="s">
        <v>1162</v>
      </c>
      <c r="D1052" s="98">
        <v>41424</v>
      </c>
      <c r="E1052" s="89" t="s">
        <v>174</v>
      </c>
      <c r="F1052">
        <v>57</v>
      </c>
    </row>
    <row r="1053" spans="1:6" x14ac:dyDescent="0.35">
      <c r="A1053" t="s">
        <v>14</v>
      </c>
      <c r="B1053" s="96">
        <v>41367</v>
      </c>
      <c r="C1053" s="2" t="s">
        <v>1163</v>
      </c>
      <c r="D1053" s="98">
        <v>41424</v>
      </c>
      <c r="E1053" s="89" t="s">
        <v>174</v>
      </c>
      <c r="F1053">
        <v>57</v>
      </c>
    </row>
    <row r="1054" spans="1:6" x14ac:dyDescent="0.35">
      <c r="A1054" t="s">
        <v>14</v>
      </c>
      <c r="B1054" s="96">
        <v>41367</v>
      </c>
      <c r="C1054" s="2" t="s">
        <v>1164</v>
      </c>
      <c r="D1054" s="98">
        <v>41424</v>
      </c>
      <c r="E1054" s="89" t="s">
        <v>174</v>
      </c>
      <c r="F1054">
        <v>57</v>
      </c>
    </row>
    <row r="1055" spans="1:6" x14ac:dyDescent="0.35">
      <c r="A1055" t="s">
        <v>14</v>
      </c>
      <c r="B1055" s="96">
        <v>41367</v>
      </c>
      <c r="C1055" s="2" t="s">
        <v>1165</v>
      </c>
      <c r="D1055" s="98">
        <v>41424</v>
      </c>
      <c r="E1055" s="89" t="s">
        <v>174</v>
      </c>
      <c r="F1055">
        <v>57</v>
      </c>
    </row>
    <row r="1056" spans="1:6" x14ac:dyDescent="0.35">
      <c r="A1056" t="s">
        <v>14</v>
      </c>
      <c r="B1056" s="93">
        <v>41374</v>
      </c>
      <c r="C1056" s="2" t="s">
        <v>1184</v>
      </c>
      <c r="D1056" s="98">
        <v>41395</v>
      </c>
      <c r="E1056" s="89" t="s">
        <v>174</v>
      </c>
      <c r="F1056">
        <v>21</v>
      </c>
    </row>
    <row r="1057" spans="1:6" x14ac:dyDescent="0.35">
      <c r="A1057" t="s">
        <v>14</v>
      </c>
      <c r="B1057" s="93">
        <v>41374</v>
      </c>
      <c r="C1057" s="2" t="s">
        <v>1185</v>
      </c>
      <c r="D1057" s="98">
        <v>41395</v>
      </c>
      <c r="E1057" s="89" t="s">
        <v>174</v>
      </c>
      <c r="F1057">
        <v>21</v>
      </c>
    </row>
    <row r="1058" spans="1:6" x14ac:dyDescent="0.35">
      <c r="A1058" t="s">
        <v>14</v>
      </c>
      <c r="B1058" s="93">
        <v>41374</v>
      </c>
      <c r="C1058" s="2" t="s">
        <v>1183</v>
      </c>
      <c r="D1058" s="98">
        <v>41424</v>
      </c>
      <c r="E1058" s="89" t="s">
        <v>174</v>
      </c>
      <c r="F1058">
        <v>50</v>
      </c>
    </row>
    <row r="1059" spans="1:6" x14ac:dyDescent="0.35">
      <c r="A1059" t="s">
        <v>14</v>
      </c>
      <c r="B1059" s="93">
        <v>41374</v>
      </c>
      <c r="C1059" s="2" t="s">
        <v>1186</v>
      </c>
      <c r="D1059" s="98">
        <v>41424</v>
      </c>
      <c r="E1059" s="89" t="s">
        <v>174</v>
      </c>
      <c r="F1059">
        <v>50</v>
      </c>
    </row>
    <row r="1060" spans="1:6" x14ac:dyDescent="0.35">
      <c r="A1060" t="s">
        <v>14</v>
      </c>
      <c r="B1060" s="93">
        <v>41374</v>
      </c>
      <c r="C1060" s="2" t="s">
        <v>1187</v>
      </c>
      <c r="D1060" s="98">
        <v>41424</v>
      </c>
      <c r="E1060" s="89" t="s">
        <v>174</v>
      </c>
      <c r="F1060">
        <v>50</v>
      </c>
    </row>
    <row r="1061" spans="1:6" x14ac:dyDescent="0.35">
      <c r="A1061" t="s">
        <v>14</v>
      </c>
      <c r="B1061" s="93">
        <v>41374</v>
      </c>
      <c r="C1061" s="2" t="s">
        <v>1188</v>
      </c>
      <c r="D1061" s="98">
        <v>41424</v>
      </c>
      <c r="E1061" s="89" t="s">
        <v>174</v>
      </c>
      <c r="F1061">
        <v>50</v>
      </c>
    </row>
    <row r="1062" spans="1:6" x14ac:dyDescent="0.35">
      <c r="A1062" t="s">
        <v>14</v>
      </c>
      <c r="B1062" s="93">
        <v>41381</v>
      </c>
      <c r="C1062" s="2" t="s">
        <v>1247</v>
      </c>
      <c r="D1062" s="98">
        <v>41395</v>
      </c>
      <c r="E1062" s="89" t="s">
        <v>174</v>
      </c>
      <c r="F1062">
        <v>14</v>
      </c>
    </row>
    <row r="1063" spans="1:6" x14ac:dyDescent="0.35">
      <c r="A1063" t="s">
        <v>14</v>
      </c>
      <c r="B1063" s="93">
        <v>41381</v>
      </c>
      <c r="C1063" s="2" t="s">
        <v>1248</v>
      </c>
      <c r="D1063" s="98">
        <v>41395</v>
      </c>
      <c r="E1063" s="89" t="s">
        <v>174</v>
      </c>
      <c r="F1063">
        <v>14</v>
      </c>
    </row>
    <row r="1064" spans="1:6" x14ac:dyDescent="0.35">
      <c r="A1064" t="s">
        <v>14</v>
      </c>
      <c r="B1064" s="93">
        <v>41381</v>
      </c>
      <c r="C1064" s="2" t="s">
        <v>1241</v>
      </c>
      <c r="D1064" s="98">
        <v>41424</v>
      </c>
      <c r="E1064" s="89" t="s">
        <v>174</v>
      </c>
      <c r="F1064">
        <v>43</v>
      </c>
    </row>
    <row r="1065" spans="1:6" x14ac:dyDescent="0.35">
      <c r="A1065" t="s">
        <v>14</v>
      </c>
      <c r="B1065" s="93">
        <v>41381</v>
      </c>
      <c r="C1065" s="2" t="s">
        <v>1242</v>
      </c>
      <c r="D1065" s="98">
        <v>41424</v>
      </c>
      <c r="E1065" s="89" t="s">
        <v>174</v>
      </c>
      <c r="F1065">
        <v>43</v>
      </c>
    </row>
    <row r="1066" spans="1:6" x14ac:dyDescent="0.35">
      <c r="A1066" t="s">
        <v>14</v>
      </c>
      <c r="B1066" s="93">
        <v>41381</v>
      </c>
      <c r="C1066" s="2" t="s">
        <v>1243</v>
      </c>
      <c r="D1066" s="98">
        <v>41424</v>
      </c>
      <c r="E1066" s="89" t="s">
        <v>174</v>
      </c>
      <c r="F1066">
        <v>43</v>
      </c>
    </row>
    <row r="1067" spans="1:6" x14ac:dyDescent="0.35">
      <c r="A1067" t="s">
        <v>14</v>
      </c>
      <c r="B1067" s="93">
        <v>41381</v>
      </c>
      <c r="C1067" s="2" t="s">
        <v>1244</v>
      </c>
      <c r="D1067" s="98">
        <v>41424</v>
      </c>
      <c r="E1067" s="89" t="s">
        <v>174</v>
      </c>
      <c r="F1067">
        <v>43</v>
      </c>
    </row>
    <row r="1068" spans="1:6" x14ac:dyDescent="0.35">
      <c r="A1068" t="s">
        <v>14</v>
      </c>
      <c r="B1068" s="93">
        <v>41381</v>
      </c>
      <c r="C1068" s="2" t="s">
        <v>1245</v>
      </c>
      <c r="D1068" s="98">
        <v>41424</v>
      </c>
      <c r="E1068" s="89" t="s">
        <v>174</v>
      </c>
      <c r="F1068">
        <v>43</v>
      </c>
    </row>
    <row r="1069" spans="1:6" x14ac:dyDescent="0.35">
      <c r="A1069" t="s">
        <v>14</v>
      </c>
      <c r="B1069" s="93">
        <v>41381</v>
      </c>
      <c r="C1069" s="2" t="s">
        <v>1246</v>
      </c>
      <c r="D1069" s="98">
        <v>41424</v>
      </c>
      <c r="E1069" s="89" t="s">
        <v>174</v>
      </c>
      <c r="F1069">
        <v>43</v>
      </c>
    </row>
    <row r="1070" spans="1:6" x14ac:dyDescent="0.35">
      <c r="A1070" t="s">
        <v>14</v>
      </c>
      <c r="B1070" s="93">
        <v>41381</v>
      </c>
      <c r="C1070" s="2" t="s">
        <v>1249</v>
      </c>
      <c r="D1070" s="98">
        <v>41424</v>
      </c>
      <c r="E1070" s="89" t="s">
        <v>174</v>
      </c>
      <c r="F1070">
        <v>43</v>
      </c>
    </row>
    <row r="1071" spans="1:6" x14ac:dyDescent="0.35">
      <c r="A1071" t="s">
        <v>14</v>
      </c>
      <c r="B1071" s="93">
        <v>41381</v>
      </c>
      <c r="C1071" s="2" t="s">
        <v>1250</v>
      </c>
      <c r="D1071" s="98">
        <v>41424</v>
      </c>
      <c r="E1071" s="89" t="s">
        <v>174</v>
      </c>
      <c r="F1071">
        <v>43</v>
      </c>
    </row>
    <row r="1072" spans="1:6" x14ac:dyDescent="0.35">
      <c r="A1072" t="s">
        <v>14</v>
      </c>
      <c r="B1072" s="93">
        <v>41381</v>
      </c>
      <c r="C1072" s="2" t="s">
        <v>1251</v>
      </c>
      <c r="D1072" s="98">
        <v>41424</v>
      </c>
      <c r="E1072" s="89" t="s">
        <v>174</v>
      </c>
      <c r="F1072">
        <v>43</v>
      </c>
    </row>
    <row r="1073" spans="1:6" x14ac:dyDescent="0.35">
      <c r="A1073" t="s">
        <v>14</v>
      </c>
      <c r="B1073" s="93">
        <v>41381</v>
      </c>
      <c r="C1073" s="2" t="s">
        <v>1252</v>
      </c>
      <c r="D1073" s="98">
        <v>41424</v>
      </c>
      <c r="E1073" s="89" t="s">
        <v>174</v>
      </c>
      <c r="F1073">
        <v>43</v>
      </c>
    </row>
    <row r="1074" spans="1:6" x14ac:dyDescent="0.35">
      <c r="A1074" t="s">
        <v>14</v>
      </c>
      <c r="B1074" s="93">
        <v>41381</v>
      </c>
      <c r="C1074" s="2" t="s">
        <v>1253</v>
      </c>
      <c r="D1074" s="98">
        <v>41424</v>
      </c>
      <c r="E1074" s="89" t="s">
        <v>174</v>
      </c>
      <c r="F1074">
        <v>43</v>
      </c>
    </row>
    <row r="1075" spans="1:6" x14ac:dyDescent="0.35">
      <c r="A1075" t="s">
        <v>14</v>
      </c>
      <c r="B1075" s="93">
        <v>41381</v>
      </c>
      <c r="C1075" s="2" t="s">
        <v>1254</v>
      </c>
      <c r="D1075" s="98">
        <v>41424</v>
      </c>
      <c r="E1075" s="89" t="s">
        <v>174</v>
      </c>
      <c r="F1075">
        <v>43</v>
      </c>
    </row>
    <row r="1076" spans="1:6" x14ac:dyDescent="0.35">
      <c r="A1076" t="s">
        <v>14</v>
      </c>
      <c r="B1076" s="93">
        <v>41388</v>
      </c>
      <c r="C1076" s="2" t="s">
        <v>1362</v>
      </c>
      <c r="D1076" s="98">
        <v>41395</v>
      </c>
      <c r="E1076" s="89" t="s">
        <v>174</v>
      </c>
      <c r="F1076">
        <v>7</v>
      </c>
    </row>
    <row r="1077" spans="1:6" x14ac:dyDescent="0.35">
      <c r="A1077" t="s">
        <v>14</v>
      </c>
      <c r="B1077" s="93">
        <v>41388</v>
      </c>
      <c r="C1077" s="2" t="s">
        <v>1353</v>
      </c>
      <c r="D1077" s="98">
        <v>41424</v>
      </c>
      <c r="E1077" s="89" t="s">
        <v>174</v>
      </c>
      <c r="F1077">
        <v>36</v>
      </c>
    </row>
    <row r="1078" spans="1:6" x14ac:dyDescent="0.35">
      <c r="A1078" t="s">
        <v>14</v>
      </c>
      <c r="B1078" s="93">
        <v>41388</v>
      </c>
      <c r="C1078" s="2" t="s">
        <v>1354</v>
      </c>
      <c r="D1078" s="98">
        <v>41424</v>
      </c>
      <c r="E1078" s="89" t="s">
        <v>174</v>
      </c>
      <c r="F1078">
        <v>36</v>
      </c>
    </row>
    <row r="1079" spans="1:6" x14ac:dyDescent="0.35">
      <c r="A1079" t="s">
        <v>14</v>
      </c>
      <c r="B1079" s="93">
        <v>41388</v>
      </c>
      <c r="C1079" s="2" t="s">
        <v>1355</v>
      </c>
      <c r="D1079" s="98">
        <v>41424</v>
      </c>
      <c r="E1079" s="89" t="s">
        <v>174</v>
      </c>
      <c r="F1079">
        <v>36</v>
      </c>
    </row>
    <row r="1080" spans="1:6" x14ac:dyDescent="0.35">
      <c r="A1080" t="s">
        <v>14</v>
      </c>
      <c r="B1080" s="93">
        <v>41388</v>
      </c>
      <c r="C1080" s="2" t="s">
        <v>1356</v>
      </c>
      <c r="D1080" s="98">
        <v>41424</v>
      </c>
      <c r="E1080" s="89" t="s">
        <v>174</v>
      </c>
      <c r="F1080">
        <v>36</v>
      </c>
    </row>
    <row r="1081" spans="1:6" x14ac:dyDescent="0.35">
      <c r="A1081" t="s">
        <v>14</v>
      </c>
      <c r="B1081" s="93">
        <v>41388</v>
      </c>
      <c r="C1081" s="2" t="s">
        <v>1357</v>
      </c>
      <c r="D1081" s="98">
        <v>41424</v>
      </c>
      <c r="E1081" s="89" t="s">
        <v>174</v>
      </c>
      <c r="F1081">
        <v>36</v>
      </c>
    </row>
    <row r="1082" spans="1:6" x14ac:dyDescent="0.35">
      <c r="A1082" t="s">
        <v>14</v>
      </c>
      <c r="B1082" s="93">
        <v>41388</v>
      </c>
      <c r="C1082" s="2" t="s">
        <v>1358</v>
      </c>
      <c r="D1082" s="98">
        <v>41424</v>
      </c>
      <c r="E1082" s="89" t="s">
        <v>174</v>
      </c>
      <c r="F1082">
        <v>36</v>
      </c>
    </row>
    <row r="1083" spans="1:6" x14ac:dyDescent="0.35">
      <c r="A1083" t="s">
        <v>14</v>
      </c>
      <c r="B1083" s="93">
        <v>41388</v>
      </c>
      <c r="C1083" s="2" t="s">
        <v>1359</v>
      </c>
      <c r="D1083" s="98">
        <v>41424</v>
      </c>
      <c r="E1083" s="89" t="s">
        <v>174</v>
      </c>
      <c r="F1083">
        <v>36</v>
      </c>
    </row>
    <row r="1084" spans="1:6" x14ac:dyDescent="0.35">
      <c r="A1084" t="s">
        <v>14</v>
      </c>
      <c r="B1084" s="93">
        <v>41388</v>
      </c>
      <c r="C1084" s="2" t="s">
        <v>1360</v>
      </c>
      <c r="D1084" s="98">
        <v>41424</v>
      </c>
      <c r="E1084" s="89" t="s">
        <v>174</v>
      </c>
      <c r="F1084">
        <v>36</v>
      </c>
    </row>
    <row r="1085" spans="1:6" x14ac:dyDescent="0.35">
      <c r="A1085" t="s">
        <v>14</v>
      </c>
      <c r="B1085" s="93">
        <v>41388</v>
      </c>
      <c r="C1085" s="2" t="s">
        <v>1361</v>
      </c>
      <c r="D1085" s="98">
        <v>41424</v>
      </c>
      <c r="E1085" s="89" t="s">
        <v>174</v>
      </c>
      <c r="F1085">
        <v>36</v>
      </c>
    </row>
    <row r="1086" spans="1:6" x14ac:dyDescent="0.35">
      <c r="A1086" t="s">
        <v>14</v>
      </c>
      <c r="B1086" s="93">
        <v>41388</v>
      </c>
      <c r="C1086" s="2" t="s">
        <v>1363</v>
      </c>
      <c r="D1086" s="98">
        <v>41424</v>
      </c>
      <c r="E1086" s="89" t="s">
        <v>174</v>
      </c>
      <c r="F1086">
        <v>36</v>
      </c>
    </row>
    <row r="1087" spans="1:6" x14ac:dyDescent="0.35">
      <c r="A1087" t="s">
        <v>14</v>
      </c>
      <c r="B1087" s="93">
        <v>41388</v>
      </c>
      <c r="C1087" s="2" t="s">
        <v>1364</v>
      </c>
      <c r="D1087" s="98">
        <v>41424</v>
      </c>
      <c r="E1087" s="89" t="s">
        <v>174</v>
      </c>
      <c r="F1087">
        <v>36</v>
      </c>
    </row>
    <row r="1088" spans="1:6" x14ac:dyDescent="0.35">
      <c r="A1088" t="s">
        <v>14</v>
      </c>
      <c r="B1088" s="93">
        <v>41388</v>
      </c>
      <c r="C1088" s="2" t="s">
        <v>1365</v>
      </c>
      <c r="D1088" s="98">
        <v>41424</v>
      </c>
      <c r="E1088" s="89" t="s">
        <v>174</v>
      </c>
      <c r="F1088">
        <v>36</v>
      </c>
    </row>
    <row r="1089" spans="1:6" x14ac:dyDescent="0.35">
      <c r="A1089" t="s">
        <v>14</v>
      </c>
      <c r="B1089" s="93">
        <v>41388</v>
      </c>
      <c r="C1089" s="2" t="s">
        <v>1366</v>
      </c>
      <c r="D1089" s="98">
        <v>41424</v>
      </c>
      <c r="E1089" s="89" t="s">
        <v>174</v>
      </c>
      <c r="F1089">
        <v>36</v>
      </c>
    </row>
    <row r="1090" spans="1:6" x14ac:dyDescent="0.35">
      <c r="A1090" t="s">
        <v>14</v>
      </c>
      <c r="B1090" s="93">
        <v>41388</v>
      </c>
      <c r="C1090" s="2" t="s">
        <v>1367</v>
      </c>
      <c r="D1090" s="98">
        <v>41424</v>
      </c>
      <c r="E1090" s="89" t="s">
        <v>174</v>
      </c>
      <c r="F1090">
        <v>36</v>
      </c>
    </row>
    <row r="1091" spans="1:6" x14ac:dyDescent="0.35">
      <c r="A1091" t="s">
        <v>14</v>
      </c>
      <c r="B1091" s="93">
        <v>41388</v>
      </c>
      <c r="C1091" s="2" t="s">
        <v>1368</v>
      </c>
      <c r="D1091" s="98">
        <v>41424</v>
      </c>
      <c r="E1091" s="89" t="s">
        <v>174</v>
      </c>
      <c r="F1091">
        <v>36</v>
      </c>
    </row>
    <row r="1092" spans="1:6" x14ac:dyDescent="0.35">
      <c r="A1092" t="s">
        <v>14</v>
      </c>
      <c r="B1092" s="93">
        <v>41388</v>
      </c>
      <c r="C1092" s="2" t="s">
        <v>1369</v>
      </c>
      <c r="D1092" s="98">
        <v>41424</v>
      </c>
      <c r="E1092" s="89" t="s">
        <v>174</v>
      </c>
      <c r="F1092">
        <v>36</v>
      </c>
    </row>
    <row r="1093" spans="1:6" x14ac:dyDescent="0.35">
      <c r="A1093" t="s">
        <v>14</v>
      </c>
      <c r="B1093" s="93">
        <v>41388</v>
      </c>
      <c r="C1093" s="2" t="s">
        <v>1370</v>
      </c>
      <c r="D1093" s="98">
        <v>41424</v>
      </c>
      <c r="E1093" s="89" t="s">
        <v>174</v>
      </c>
      <c r="F1093">
        <v>36</v>
      </c>
    </row>
    <row r="1094" spans="1:6" x14ac:dyDescent="0.35">
      <c r="A1094" t="s">
        <v>14</v>
      </c>
      <c r="B1094" s="93">
        <v>41388</v>
      </c>
      <c r="C1094" s="2" t="s">
        <v>1371</v>
      </c>
      <c r="D1094" s="98">
        <v>41424</v>
      </c>
      <c r="E1094" s="89" t="s">
        <v>174</v>
      </c>
      <c r="F1094">
        <v>36</v>
      </c>
    </row>
    <row r="1095" spans="1:6" x14ac:dyDescent="0.35">
      <c r="A1095" t="s">
        <v>14</v>
      </c>
      <c r="B1095" s="93">
        <v>41388</v>
      </c>
      <c r="C1095" s="2" t="s">
        <v>1372</v>
      </c>
      <c r="D1095" s="98">
        <v>41424</v>
      </c>
      <c r="E1095" s="89" t="s">
        <v>174</v>
      </c>
      <c r="F1095">
        <v>36</v>
      </c>
    </row>
    <row r="1096" spans="1:6" x14ac:dyDescent="0.35">
      <c r="A1096" t="s">
        <v>14</v>
      </c>
      <c r="B1096" s="93">
        <v>41388</v>
      </c>
      <c r="C1096" s="2" t="s">
        <v>1373</v>
      </c>
      <c r="D1096" s="98">
        <v>41424</v>
      </c>
      <c r="E1096" s="89" t="s">
        <v>174</v>
      </c>
      <c r="F1096">
        <v>36</v>
      </c>
    </row>
    <row r="1097" spans="1:6" x14ac:dyDescent="0.35">
      <c r="A1097" t="s">
        <v>14</v>
      </c>
      <c r="B1097" s="93">
        <v>41388</v>
      </c>
      <c r="C1097" s="2" t="s">
        <v>1374</v>
      </c>
      <c r="D1097" s="98">
        <v>41424</v>
      </c>
      <c r="E1097" s="89" t="s">
        <v>174</v>
      </c>
      <c r="F1097">
        <v>36</v>
      </c>
    </row>
    <row r="1098" spans="1:6" x14ac:dyDescent="0.35">
      <c r="A1098" t="s">
        <v>14</v>
      </c>
      <c r="B1098" s="93">
        <v>41388</v>
      </c>
      <c r="C1098" s="2" t="s">
        <v>1375</v>
      </c>
      <c r="D1098" s="98">
        <v>41424</v>
      </c>
      <c r="E1098" s="89" t="s">
        <v>174</v>
      </c>
      <c r="F1098">
        <v>36</v>
      </c>
    </row>
    <row r="1099" spans="1:6" x14ac:dyDescent="0.35">
      <c r="A1099" t="s">
        <v>14</v>
      </c>
      <c r="B1099" s="93">
        <v>41395</v>
      </c>
      <c r="C1099" s="2" t="s">
        <v>1456</v>
      </c>
      <c r="D1099" s="98">
        <v>41424</v>
      </c>
      <c r="E1099" s="89" t="s">
        <v>174</v>
      </c>
      <c r="F1099">
        <v>29</v>
      </c>
    </row>
    <row r="1100" spans="1:6" x14ac:dyDescent="0.35">
      <c r="A1100" t="s">
        <v>14</v>
      </c>
      <c r="B1100" s="93">
        <v>41395</v>
      </c>
      <c r="C1100" s="2" t="s">
        <v>1457</v>
      </c>
      <c r="D1100" s="98">
        <v>41424</v>
      </c>
      <c r="E1100" s="89" t="s">
        <v>174</v>
      </c>
      <c r="F1100">
        <v>29</v>
      </c>
    </row>
    <row r="1101" spans="1:6" x14ac:dyDescent="0.35">
      <c r="A1101" t="s">
        <v>14</v>
      </c>
      <c r="B1101" s="93">
        <v>41395</v>
      </c>
      <c r="C1101" s="2" t="s">
        <v>1458</v>
      </c>
      <c r="D1101" s="98">
        <v>41424</v>
      </c>
      <c r="E1101" s="89" t="s">
        <v>174</v>
      </c>
      <c r="F1101">
        <v>29</v>
      </c>
    </row>
    <row r="1102" spans="1:6" x14ac:dyDescent="0.35">
      <c r="A1102" t="s">
        <v>14</v>
      </c>
      <c r="B1102" s="93">
        <v>41395</v>
      </c>
      <c r="C1102" s="2" t="s">
        <v>1459</v>
      </c>
      <c r="D1102" s="98">
        <v>41424</v>
      </c>
      <c r="E1102" s="89" t="s">
        <v>174</v>
      </c>
      <c r="F1102">
        <v>29</v>
      </c>
    </row>
    <row r="1103" spans="1:6" x14ac:dyDescent="0.35">
      <c r="A1103" t="s">
        <v>14</v>
      </c>
      <c r="B1103" s="93">
        <v>41395</v>
      </c>
      <c r="C1103" s="2" t="s">
        <v>1460</v>
      </c>
      <c r="D1103" s="98">
        <v>41424</v>
      </c>
      <c r="E1103" s="89" t="s">
        <v>174</v>
      </c>
      <c r="F1103">
        <v>29</v>
      </c>
    </row>
    <row r="1104" spans="1:6" x14ac:dyDescent="0.35">
      <c r="A1104" t="s">
        <v>14</v>
      </c>
      <c r="B1104" s="93">
        <v>41395</v>
      </c>
      <c r="C1104" s="2" t="s">
        <v>1461</v>
      </c>
      <c r="D1104" s="98">
        <v>41424</v>
      </c>
      <c r="E1104" s="89" t="s">
        <v>174</v>
      </c>
      <c r="F1104">
        <v>29</v>
      </c>
    </row>
    <row r="1105" spans="1:6" x14ac:dyDescent="0.35">
      <c r="A1105" t="s">
        <v>14</v>
      </c>
      <c r="B1105" s="93">
        <v>41395</v>
      </c>
      <c r="C1105" s="2" t="s">
        <v>1462</v>
      </c>
      <c r="D1105" s="98">
        <v>41424</v>
      </c>
      <c r="E1105" s="89" t="s">
        <v>174</v>
      </c>
      <c r="F1105">
        <v>29</v>
      </c>
    </row>
    <row r="1106" spans="1:6" x14ac:dyDescent="0.35">
      <c r="A1106" t="s">
        <v>14</v>
      </c>
      <c r="B1106" s="93">
        <v>41395</v>
      </c>
      <c r="C1106" s="2" t="s">
        <v>1463</v>
      </c>
      <c r="D1106" s="98">
        <v>41424</v>
      </c>
      <c r="E1106" s="89" t="s">
        <v>174</v>
      </c>
      <c r="F1106">
        <v>29</v>
      </c>
    </row>
    <row r="1107" spans="1:6" x14ac:dyDescent="0.35">
      <c r="A1107" t="s">
        <v>14</v>
      </c>
      <c r="B1107" s="93">
        <v>41395</v>
      </c>
      <c r="C1107" s="2" t="s">
        <v>1464</v>
      </c>
      <c r="D1107" s="98">
        <v>41424</v>
      </c>
      <c r="E1107" s="89" t="s">
        <v>174</v>
      </c>
      <c r="F1107">
        <v>29</v>
      </c>
    </row>
    <row r="1108" spans="1:6" x14ac:dyDescent="0.35">
      <c r="A1108" t="s">
        <v>14</v>
      </c>
      <c r="B1108" s="93">
        <v>41395</v>
      </c>
      <c r="C1108" s="2" t="s">
        <v>1465</v>
      </c>
      <c r="D1108" s="98">
        <v>41424</v>
      </c>
      <c r="E1108" s="89" t="s">
        <v>174</v>
      </c>
      <c r="F1108">
        <v>29</v>
      </c>
    </row>
    <row r="1109" spans="1:6" x14ac:dyDescent="0.35">
      <c r="A1109" t="s">
        <v>14</v>
      </c>
      <c r="B1109" s="93">
        <v>41395</v>
      </c>
      <c r="C1109" s="2" t="s">
        <v>1466</v>
      </c>
      <c r="D1109" s="98">
        <v>41424</v>
      </c>
      <c r="E1109" s="89" t="s">
        <v>174</v>
      </c>
      <c r="F1109">
        <v>29</v>
      </c>
    </row>
    <row r="1110" spans="1:6" x14ac:dyDescent="0.35">
      <c r="A1110" t="s">
        <v>14</v>
      </c>
      <c r="B1110" s="93">
        <v>41395</v>
      </c>
      <c r="C1110" s="2" t="s">
        <v>1467</v>
      </c>
      <c r="D1110" s="98">
        <v>41424</v>
      </c>
      <c r="E1110" s="89" t="s">
        <v>174</v>
      </c>
      <c r="F1110">
        <v>29</v>
      </c>
    </row>
    <row r="1111" spans="1:6" x14ac:dyDescent="0.35">
      <c r="A1111" t="s">
        <v>14</v>
      </c>
      <c r="B1111" s="93">
        <v>41395</v>
      </c>
      <c r="C1111" s="2" t="s">
        <v>1468</v>
      </c>
      <c r="D1111" s="98">
        <v>41424</v>
      </c>
      <c r="E1111" s="89" t="s">
        <v>174</v>
      </c>
      <c r="F1111">
        <v>29</v>
      </c>
    </row>
    <row r="1112" spans="1:6" x14ac:dyDescent="0.35">
      <c r="A1112" t="s">
        <v>14</v>
      </c>
      <c r="B1112" s="93">
        <v>41395</v>
      </c>
      <c r="C1112" s="2" t="s">
        <v>1469</v>
      </c>
      <c r="D1112" s="98">
        <v>41424</v>
      </c>
      <c r="E1112" s="89" t="s">
        <v>174</v>
      </c>
      <c r="F1112">
        <v>29</v>
      </c>
    </row>
    <row r="1113" spans="1:6" x14ac:dyDescent="0.35">
      <c r="A1113" t="s">
        <v>14</v>
      </c>
      <c r="B1113" s="93">
        <v>41395</v>
      </c>
      <c r="C1113" s="2" t="s">
        <v>1470</v>
      </c>
      <c r="D1113" s="98">
        <v>41424</v>
      </c>
      <c r="E1113" s="89" t="s">
        <v>174</v>
      </c>
      <c r="F1113">
        <v>29</v>
      </c>
    </row>
    <row r="1114" spans="1:6" x14ac:dyDescent="0.35">
      <c r="A1114" t="s">
        <v>14</v>
      </c>
      <c r="B1114" s="93">
        <v>41395</v>
      </c>
      <c r="C1114" s="2" t="s">
        <v>1471</v>
      </c>
      <c r="D1114" s="98">
        <v>41424</v>
      </c>
      <c r="E1114" s="89" t="s">
        <v>174</v>
      </c>
      <c r="F1114">
        <v>29</v>
      </c>
    </row>
    <row r="1115" spans="1:6" x14ac:dyDescent="0.35">
      <c r="A1115" t="s">
        <v>14</v>
      </c>
      <c r="B1115" s="93">
        <v>41724</v>
      </c>
      <c r="C1115" s="7" t="s">
        <v>1519</v>
      </c>
      <c r="D1115" s="98">
        <v>41773</v>
      </c>
      <c r="E1115" s="89" t="s">
        <v>174</v>
      </c>
      <c r="F1115">
        <v>49</v>
      </c>
    </row>
    <row r="1116" spans="1:6" x14ac:dyDescent="0.35">
      <c r="A1116" t="s">
        <v>14</v>
      </c>
      <c r="B1116" s="93">
        <v>41724</v>
      </c>
      <c r="C1116" s="7" t="s">
        <v>1520</v>
      </c>
      <c r="D1116" s="98">
        <v>41773</v>
      </c>
      <c r="E1116" s="89" t="s">
        <v>174</v>
      </c>
      <c r="F1116">
        <v>49</v>
      </c>
    </row>
    <row r="1117" spans="1:6" x14ac:dyDescent="0.35">
      <c r="A1117" t="s">
        <v>14</v>
      </c>
      <c r="B1117" s="93">
        <v>41731</v>
      </c>
      <c r="C1117" s="7" t="s">
        <v>1553</v>
      </c>
      <c r="D1117" s="98">
        <v>41773</v>
      </c>
      <c r="E1117" s="89" t="s">
        <v>174</v>
      </c>
      <c r="F1117">
        <v>42</v>
      </c>
    </row>
    <row r="1118" spans="1:6" x14ac:dyDescent="0.35">
      <c r="A1118" t="s">
        <v>14</v>
      </c>
      <c r="B1118" s="93">
        <v>41745</v>
      </c>
      <c r="C1118" s="7" t="s">
        <v>1551</v>
      </c>
      <c r="D1118" s="98">
        <v>41780</v>
      </c>
      <c r="E1118" s="89" t="s">
        <v>174</v>
      </c>
      <c r="F1118">
        <v>35</v>
      </c>
    </row>
    <row r="1119" spans="1:6" x14ac:dyDescent="0.35">
      <c r="A1119" t="s">
        <v>14</v>
      </c>
      <c r="B1119" s="93">
        <v>41745</v>
      </c>
      <c r="C1119" s="7" t="s">
        <v>1552</v>
      </c>
      <c r="D1119" s="98">
        <v>41780</v>
      </c>
      <c r="E1119" s="89" t="s">
        <v>174</v>
      </c>
      <c r="F1119">
        <v>35</v>
      </c>
    </row>
    <row r="1120" spans="1:6" x14ac:dyDescent="0.35">
      <c r="A1120" t="s">
        <v>14</v>
      </c>
      <c r="B1120" s="93">
        <v>41751</v>
      </c>
      <c r="C1120" s="7" t="s">
        <v>1554</v>
      </c>
      <c r="D1120" s="98">
        <v>41780</v>
      </c>
      <c r="E1120" s="89" t="s">
        <v>174</v>
      </c>
      <c r="F1120">
        <v>29</v>
      </c>
    </row>
    <row r="1121" spans="1:6" x14ac:dyDescent="0.35">
      <c r="A1121" t="s">
        <v>14</v>
      </c>
      <c r="B1121" s="93">
        <v>41751</v>
      </c>
      <c r="C1121" s="7" t="s">
        <v>1555</v>
      </c>
      <c r="D1121" s="98">
        <v>41766</v>
      </c>
      <c r="E1121" s="89" t="s">
        <v>174</v>
      </c>
      <c r="F1121">
        <v>15</v>
      </c>
    </row>
    <row r="1122" spans="1:6" x14ac:dyDescent="0.35">
      <c r="A1122" t="s">
        <v>14</v>
      </c>
      <c r="B1122" s="93">
        <v>41759</v>
      </c>
      <c r="C1122" s="7" t="s">
        <v>1578</v>
      </c>
      <c r="D1122" s="98">
        <v>41780</v>
      </c>
      <c r="E1122" s="89" t="s">
        <v>174</v>
      </c>
      <c r="F1122">
        <v>21</v>
      </c>
    </row>
    <row r="1123" spans="1:6" x14ac:dyDescent="0.35">
      <c r="A1123" t="s">
        <v>14</v>
      </c>
      <c r="B1123" s="93">
        <v>41759</v>
      </c>
      <c r="C1123" s="7" t="s">
        <v>1579</v>
      </c>
      <c r="D1123" s="98">
        <v>41780</v>
      </c>
      <c r="E1123" s="89" t="s">
        <v>174</v>
      </c>
      <c r="F1123">
        <v>21</v>
      </c>
    </row>
    <row r="1124" spans="1:6" x14ac:dyDescent="0.35">
      <c r="A1124" t="s">
        <v>14</v>
      </c>
      <c r="B1124" s="93">
        <v>41759</v>
      </c>
      <c r="C1124" s="7" t="s">
        <v>1580</v>
      </c>
      <c r="D1124" s="98">
        <v>41780</v>
      </c>
      <c r="E1124" s="89" t="s">
        <v>174</v>
      </c>
      <c r="F1124">
        <v>21</v>
      </c>
    </row>
    <row r="1125" spans="1:6" x14ac:dyDescent="0.35">
      <c r="A1125" t="s">
        <v>14</v>
      </c>
      <c r="B1125" s="93">
        <v>41766</v>
      </c>
      <c r="C1125" s="7" t="s">
        <v>1585</v>
      </c>
      <c r="D1125" s="98">
        <v>41780</v>
      </c>
      <c r="E1125" s="89" t="s">
        <v>174</v>
      </c>
      <c r="F1125">
        <v>14</v>
      </c>
    </row>
    <row r="1126" spans="1:6" x14ac:dyDescent="0.35">
      <c r="A1126" t="s">
        <v>14</v>
      </c>
      <c r="B1126" s="93">
        <v>41766</v>
      </c>
      <c r="C1126" s="7" t="s">
        <v>1586</v>
      </c>
      <c r="D1126" s="98">
        <v>41780</v>
      </c>
      <c r="E1126" s="89" t="s">
        <v>174</v>
      </c>
      <c r="F1126">
        <v>14</v>
      </c>
    </row>
    <row r="1127" spans="1:6" x14ac:dyDescent="0.35">
      <c r="A1127" t="s">
        <v>14</v>
      </c>
      <c r="B1127" s="93">
        <v>41766</v>
      </c>
      <c r="C1127" s="7" t="s">
        <v>1587</v>
      </c>
      <c r="D1127" s="98">
        <v>41780</v>
      </c>
      <c r="E1127" s="89" t="s">
        <v>174</v>
      </c>
      <c r="F1127">
        <v>14</v>
      </c>
    </row>
    <row r="1128" spans="1:6" x14ac:dyDescent="0.35">
      <c r="A1128" t="s">
        <v>14</v>
      </c>
      <c r="B1128" s="93">
        <v>42075</v>
      </c>
      <c r="C1128" s="7" t="s">
        <v>1603</v>
      </c>
      <c r="D1128" s="98">
        <v>42110</v>
      </c>
      <c r="E1128" s="89" t="s">
        <v>174</v>
      </c>
      <c r="F1128">
        <v>35</v>
      </c>
    </row>
    <row r="1129" spans="1:6" x14ac:dyDescent="0.35">
      <c r="A1129" t="s">
        <v>14</v>
      </c>
      <c r="B1129" s="93">
        <v>42075</v>
      </c>
      <c r="C1129" s="7" t="s">
        <v>1604</v>
      </c>
      <c r="D1129" s="98">
        <v>42124</v>
      </c>
      <c r="E1129" s="89" t="s">
        <v>174</v>
      </c>
      <c r="F1129">
        <v>49</v>
      </c>
    </row>
    <row r="1130" spans="1:6" x14ac:dyDescent="0.35">
      <c r="A1130" t="s">
        <v>14</v>
      </c>
      <c r="B1130" s="93">
        <v>42075</v>
      </c>
      <c r="C1130" s="7" t="s">
        <v>1605</v>
      </c>
      <c r="D1130" s="98">
        <v>42124</v>
      </c>
      <c r="E1130" s="89" t="s">
        <v>174</v>
      </c>
      <c r="F1130">
        <v>49</v>
      </c>
    </row>
    <row r="1131" spans="1:6" x14ac:dyDescent="0.35">
      <c r="A1131" t="s">
        <v>14</v>
      </c>
      <c r="B1131" s="93">
        <v>42075</v>
      </c>
      <c r="C1131" s="7" t="s">
        <v>1606</v>
      </c>
      <c r="D1131" s="98">
        <v>42124</v>
      </c>
      <c r="E1131" s="89" t="s">
        <v>174</v>
      </c>
      <c r="F1131">
        <v>49</v>
      </c>
    </row>
    <row r="1132" spans="1:6" x14ac:dyDescent="0.35">
      <c r="A1132" t="s">
        <v>14</v>
      </c>
      <c r="B1132" s="93">
        <v>42082</v>
      </c>
      <c r="C1132" s="7" t="s">
        <v>1608</v>
      </c>
      <c r="D1132" s="98">
        <v>42145</v>
      </c>
      <c r="E1132" s="89" t="s">
        <v>174</v>
      </c>
      <c r="F1132">
        <v>63</v>
      </c>
    </row>
    <row r="1133" spans="1:6" x14ac:dyDescent="0.35">
      <c r="A1133" t="s">
        <v>14</v>
      </c>
      <c r="B1133" s="93">
        <v>42082</v>
      </c>
      <c r="C1133" s="7" t="s">
        <v>1609</v>
      </c>
      <c r="D1133" s="98">
        <v>42124</v>
      </c>
      <c r="E1133" s="89" t="s">
        <v>174</v>
      </c>
      <c r="F1133">
        <v>42</v>
      </c>
    </row>
    <row r="1134" spans="1:6" x14ac:dyDescent="0.35">
      <c r="A1134" t="s">
        <v>14</v>
      </c>
      <c r="B1134" s="93">
        <v>42089</v>
      </c>
      <c r="C1134" s="7" t="s">
        <v>1619</v>
      </c>
      <c r="D1134" s="98">
        <v>42117</v>
      </c>
      <c r="E1134" s="89" t="s">
        <v>174</v>
      </c>
      <c r="F1134">
        <v>28</v>
      </c>
    </row>
    <row r="1135" spans="1:6" x14ac:dyDescent="0.35">
      <c r="A1135" t="s">
        <v>14</v>
      </c>
      <c r="B1135" s="93">
        <v>42089</v>
      </c>
      <c r="C1135" s="7" t="s">
        <v>1619</v>
      </c>
      <c r="D1135" s="98">
        <v>42124</v>
      </c>
      <c r="E1135" s="89" t="s">
        <v>174</v>
      </c>
      <c r="F1135">
        <v>35</v>
      </c>
    </row>
    <row r="1136" spans="1:6" x14ac:dyDescent="0.35">
      <c r="A1136" t="s">
        <v>14</v>
      </c>
      <c r="B1136" s="93">
        <v>42089</v>
      </c>
      <c r="C1136" s="7" t="s">
        <v>1619</v>
      </c>
      <c r="D1136" s="98">
        <v>42131</v>
      </c>
      <c r="E1136" s="89" t="s">
        <v>174</v>
      </c>
      <c r="F1136">
        <v>42</v>
      </c>
    </row>
    <row r="1137" spans="1:6" x14ac:dyDescent="0.35">
      <c r="A1137" t="s">
        <v>14</v>
      </c>
      <c r="B1137" s="93">
        <v>42096</v>
      </c>
      <c r="C1137" s="7" t="s">
        <v>1628</v>
      </c>
      <c r="D1137" s="98">
        <v>42139</v>
      </c>
      <c r="E1137" s="89" t="s">
        <v>174</v>
      </c>
      <c r="F1137">
        <v>43</v>
      </c>
    </row>
    <row r="1138" spans="1:6" x14ac:dyDescent="0.35">
      <c r="A1138" t="s">
        <v>14</v>
      </c>
      <c r="B1138" s="93">
        <v>42096</v>
      </c>
      <c r="C1138" s="7" t="s">
        <v>1629</v>
      </c>
      <c r="D1138" s="98">
        <v>42139</v>
      </c>
      <c r="E1138" s="89" t="s">
        <v>174</v>
      </c>
      <c r="F1138">
        <v>43</v>
      </c>
    </row>
    <row r="1139" spans="1:6" x14ac:dyDescent="0.35">
      <c r="A1139" t="s">
        <v>14</v>
      </c>
      <c r="B1139" s="93">
        <v>42096</v>
      </c>
      <c r="C1139" s="7" t="s">
        <v>1630</v>
      </c>
      <c r="D1139" s="98">
        <v>42139</v>
      </c>
      <c r="E1139" s="89" t="s">
        <v>174</v>
      </c>
      <c r="F1139">
        <v>43</v>
      </c>
    </row>
    <row r="1140" spans="1:6" x14ac:dyDescent="0.35">
      <c r="A1140" t="s">
        <v>14</v>
      </c>
      <c r="B1140" s="93">
        <v>42103</v>
      </c>
      <c r="C1140" s="7" t="s">
        <v>1646</v>
      </c>
      <c r="D1140" s="98">
        <v>42145</v>
      </c>
      <c r="E1140" s="89" t="s">
        <v>174</v>
      </c>
      <c r="F1140">
        <v>42</v>
      </c>
    </row>
    <row r="1141" spans="1:6" x14ac:dyDescent="0.35">
      <c r="A1141" t="s">
        <v>14</v>
      </c>
      <c r="B1141" s="93">
        <v>42103</v>
      </c>
      <c r="C1141" s="7" t="s">
        <v>1647</v>
      </c>
      <c r="D1141" s="98">
        <v>42145</v>
      </c>
      <c r="E1141" s="89" t="s">
        <v>174</v>
      </c>
      <c r="F1141">
        <v>42</v>
      </c>
    </row>
    <row r="1142" spans="1:6" x14ac:dyDescent="0.35">
      <c r="A1142" t="s">
        <v>14</v>
      </c>
      <c r="B1142" s="93">
        <v>42103</v>
      </c>
      <c r="C1142" s="7" t="s">
        <v>1648</v>
      </c>
      <c r="D1142" s="98">
        <v>42139</v>
      </c>
      <c r="E1142" s="89" t="s">
        <v>174</v>
      </c>
      <c r="F1142">
        <v>36</v>
      </c>
    </row>
    <row r="1143" spans="1:6" x14ac:dyDescent="0.35">
      <c r="A1143" t="s">
        <v>14</v>
      </c>
      <c r="B1143" s="93">
        <v>42103</v>
      </c>
      <c r="C1143" s="7" t="s">
        <v>1649</v>
      </c>
      <c r="D1143" s="98">
        <v>42145</v>
      </c>
      <c r="E1143" s="89" t="s">
        <v>174</v>
      </c>
      <c r="F1143">
        <v>42</v>
      </c>
    </row>
    <row r="1144" spans="1:6" x14ac:dyDescent="0.35">
      <c r="A1144" t="s">
        <v>14</v>
      </c>
      <c r="B1144" s="93">
        <v>42103</v>
      </c>
      <c r="C1144" s="7" t="s">
        <v>1650</v>
      </c>
      <c r="D1144" s="98">
        <v>42139</v>
      </c>
      <c r="E1144" s="89" t="s">
        <v>174</v>
      </c>
      <c r="F1144">
        <v>36</v>
      </c>
    </row>
    <row r="1145" spans="1:6" x14ac:dyDescent="0.35">
      <c r="A1145" t="s">
        <v>14</v>
      </c>
      <c r="B1145" s="93">
        <v>42103</v>
      </c>
      <c r="C1145" s="7" t="s">
        <v>1651</v>
      </c>
      <c r="D1145" s="98">
        <v>42145</v>
      </c>
      <c r="E1145" s="89" t="s">
        <v>174</v>
      </c>
      <c r="F1145">
        <v>42</v>
      </c>
    </row>
    <row r="1146" spans="1:6" x14ac:dyDescent="0.35">
      <c r="A1146" t="s">
        <v>14</v>
      </c>
      <c r="B1146" s="93">
        <v>42103</v>
      </c>
      <c r="C1146" s="7" t="s">
        <v>1652</v>
      </c>
      <c r="D1146" s="98">
        <v>42145</v>
      </c>
      <c r="E1146" s="89" t="s">
        <v>174</v>
      </c>
      <c r="F1146">
        <v>42</v>
      </c>
    </row>
    <row r="1147" spans="1:6" x14ac:dyDescent="0.35">
      <c r="A1147" t="s">
        <v>14</v>
      </c>
      <c r="B1147" s="93">
        <v>42110</v>
      </c>
      <c r="C1147" s="7" t="s">
        <v>1668</v>
      </c>
      <c r="D1147" s="98">
        <v>42145</v>
      </c>
      <c r="E1147" s="89" t="s">
        <v>174</v>
      </c>
      <c r="F1147">
        <v>35</v>
      </c>
    </row>
    <row r="1148" spans="1:6" x14ac:dyDescent="0.35">
      <c r="A1148" t="s">
        <v>14</v>
      </c>
      <c r="B1148" s="93">
        <v>42110</v>
      </c>
      <c r="C1148" s="7" t="s">
        <v>1669</v>
      </c>
      <c r="D1148" s="98">
        <v>42145</v>
      </c>
      <c r="E1148" s="89" t="s">
        <v>174</v>
      </c>
      <c r="F1148">
        <v>35</v>
      </c>
    </row>
    <row r="1149" spans="1:6" x14ac:dyDescent="0.35">
      <c r="A1149" t="s">
        <v>14</v>
      </c>
      <c r="B1149" s="93">
        <v>42110</v>
      </c>
      <c r="C1149" s="7" t="s">
        <v>1670</v>
      </c>
      <c r="D1149" s="98">
        <v>42152</v>
      </c>
      <c r="E1149" s="89" t="s">
        <v>174</v>
      </c>
      <c r="F1149">
        <v>42</v>
      </c>
    </row>
    <row r="1150" spans="1:6" x14ac:dyDescent="0.35">
      <c r="A1150" t="s">
        <v>14</v>
      </c>
      <c r="B1150" s="93">
        <v>42110</v>
      </c>
      <c r="C1150" s="7" t="s">
        <v>1671</v>
      </c>
      <c r="D1150" s="98">
        <v>42145</v>
      </c>
      <c r="E1150" s="89" t="s">
        <v>174</v>
      </c>
      <c r="F1150">
        <v>35</v>
      </c>
    </row>
    <row r="1151" spans="1:6" x14ac:dyDescent="0.35">
      <c r="A1151" t="s">
        <v>14</v>
      </c>
      <c r="B1151" s="93">
        <v>42110</v>
      </c>
      <c r="C1151" s="7" t="s">
        <v>1672</v>
      </c>
      <c r="D1151" s="98">
        <v>42145</v>
      </c>
      <c r="E1151" s="89" t="s">
        <v>174</v>
      </c>
      <c r="F1151">
        <v>35</v>
      </c>
    </row>
    <row r="1152" spans="1:6" x14ac:dyDescent="0.35">
      <c r="A1152" t="s">
        <v>14</v>
      </c>
      <c r="B1152" s="93">
        <v>42110</v>
      </c>
      <c r="C1152" s="7" t="s">
        <v>1673</v>
      </c>
      <c r="D1152" s="98">
        <v>42145</v>
      </c>
      <c r="E1152" s="89" t="s">
        <v>174</v>
      </c>
      <c r="F1152">
        <v>35</v>
      </c>
    </row>
    <row r="1153" spans="1:6" x14ac:dyDescent="0.35">
      <c r="A1153" t="s">
        <v>14</v>
      </c>
      <c r="B1153" s="93">
        <v>42110</v>
      </c>
      <c r="C1153" s="7" t="s">
        <v>1674</v>
      </c>
      <c r="D1153" s="98">
        <v>42152</v>
      </c>
      <c r="E1153" s="89" t="s">
        <v>174</v>
      </c>
      <c r="F1153">
        <v>42</v>
      </c>
    </row>
    <row r="1154" spans="1:6" x14ac:dyDescent="0.35">
      <c r="A1154" t="s">
        <v>14</v>
      </c>
      <c r="B1154" s="93">
        <v>42110</v>
      </c>
      <c r="C1154" s="7" t="s">
        <v>1675</v>
      </c>
      <c r="D1154" s="98">
        <v>42145</v>
      </c>
      <c r="E1154" s="89" t="s">
        <v>174</v>
      </c>
      <c r="F1154">
        <v>35</v>
      </c>
    </row>
    <row r="1155" spans="1:6" x14ac:dyDescent="0.35">
      <c r="A1155" t="s">
        <v>14</v>
      </c>
      <c r="B1155" s="93">
        <v>42117</v>
      </c>
      <c r="C1155" s="7" t="s">
        <v>1688</v>
      </c>
      <c r="D1155" s="98">
        <v>42152</v>
      </c>
      <c r="E1155" s="89" t="s">
        <v>174</v>
      </c>
      <c r="F1155">
        <v>35</v>
      </c>
    </row>
    <row r="1156" spans="1:6" x14ac:dyDescent="0.35">
      <c r="A1156" t="s">
        <v>14</v>
      </c>
      <c r="B1156" s="93">
        <v>42117</v>
      </c>
      <c r="C1156" s="7" t="s">
        <v>1689</v>
      </c>
      <c r="D1156" s="98">
        <v>42152</v>
      </c>
      <c r="E1156" s="89" t="s">
        <v>174</v>
      </c>
      <c r="F1156">
        <v>35</v>
      </c>
    </row>
    <row r="1157" spans="1:6" x14ac:dyDescent="0.35">
      <c r="A1157" t="s">
        <v>14</v>
      </c>
      <c r="B1157" s="93">
        <v>42117</v>
      </c>
      <c r="C1157" s="7" t="s">
        <v>1690</v>
      </c>
      <c r="D1157" s="98">
        <v>42152</v>
      </c>
      <c r="E1157" s="89" t="s">
        <v>174</v>
      </c>
      <c r="F1157">
        <v>35</v>
      </c>
    </row>
    <row r="1158" spans="1:6" x14ac:dyDescent="0.35">
      <c r="A1158" t="s">
        <v>14</v>
      </c>
      <c r="B1158" s="93">
        <v>42117</v>
      </c>
      <c r="C1158" s="7" t="s">
        <v>1691</v>
      </c>
      <c r="D1158" s="98">
        <v>42145</v>
      </c>
      <c r="E1158" s="89" t="s">
        <v>174</v>
      </c>
      <c r="F1158">
        <v>28</v>
      </c>
    </row>
    <row r="1159" spans="1:6" x14ac:dyDescent="0.35">
      <c r="A1159" t="s">
        <v>14</v>
      </c>
      <c r="B1159" s="93">
        <v>42117</v>
      </c>
      <c r="C1159" s="7" t="s">
        <v>1692</v>
      </c>
      <c r="D1159" s="98">
        <v>42145</v>
      </c>
      <c r="E1159" s="89" t="s">
        <v>174</v>
      </c>
      <c r="F1159">
        <v>28</v>
      </c>
    </row>
    <row r="1160" spans="1:6" x14ac:dyDescent="0.35">
      <c r="A1160" t="s">
        <v>14</v>
      </c>
      <c r="B1160" s="93">
        <v>42117</v>
      </c>
      <c r="C1160" s="7" t="s">
        <v>1693</v>
      </c>
      <c r="D1160" s="98">
        <v>42152</v>
      </c>
      <c r="E1160" s="89" t="s">
        <v>174</v>
      </c>
      <c r="F1160">
        <v>35</v>
      </c>
    </row>
    <row r="1161" spans="1:6" x14ac:dyDescent="0.35">
      <c r="A1161" t="s">
        <v>14</v>
      </c>
      <c r="B1161" s="93">
        <v>42117</v>
      </c>
      <c r="C1161" s="7" t="s">
        <v>1694</v>
      </c>
      <c r="D1161" s="98">
        <v>42152</v>
      </c>
      <c r="E1161" s="89" t="s">
        <v>174</v>
      </c>
      <c r="F1161">
        <v>35</v>
      </c>
    </row>
    <row r="1162" spans="1:6" x14ac:dyDescent="0.35">
      <c r="A1162" t="s">
        <v>14</v>
      </c>
      <c r="B1162" s="93">
        <v>42117</v>
      </c>
      <c r="C1162" s="7" t="s">
        <v>1695</v>
      </c>
      <c r="D1162" s="98">
        <v>42152</v>
      </c>
      <c r="E1162" s="89" t="s">
        <v>174</v>
      </c>
      <c r="F1162">
        <v>35</v>
      </c>
    </row>
    <row r="1163" spans="1:6" x14ac:dyDescent="0.35">
      <c r="A1163" t="s">
        <v>14</v>
      </c>
      <c r="B1163" s="93">
        <v>42117</v>
      </c>
      <c r="C1163" s="7" t="s">
        <v>1696</v>
      </c>
      <c r="D1163" s="98">
        <v>42152</v>
      </c>
      <c r="E1163" s="89" t="s">
        <v>174</v>
      </c>
      <c r="F1163">
        <v>35</v>
      </c>
    </row>
    <row r="1164" spans="1:6" x14ac:dyDescent="0.35">
      <c r="A1164" t="s">
        <v>14</v>
      </c>
      <c r="B1164" s="93">
        <v>42117</v>
      </c>
      <c r="C1164" s="7" t="s">
        <v>1697</v>
      </c>
      <c r="D1164" s="98">
        <v>42145</v>
      </c>
      <c r="E1164" s="89" t="s">
        <v>174</v>
      </c>
      <c r="F1164">
        <v>28</v>
      </c>
    </row>
    <row r="1165" spans="1:6" x14ac:dyDescent="0.35">
      <c r="A1165" t="s">
        <v>14</v>
      </c>
      <c r="B1165" s="93">
        <v>42117</v>
      </c>
      <c r="C1165" s="7" t="s">
        <v>1698</v>
      </c>
      <c r="D1165" s="98">
        <v>42145</v>
      </c>
      <c r="E1165" s="89" t="s">
        <v>174</v>
      </c>
      <c r="F1165">
        <v>28</v>
      </c>
    </row>
    <row r="1166" spans="1:6" x14ac:dyDescent="0.35">
      <c r="A1166" t="s">
        <v>14</v>
      </c>
      <c r="B1166" s="93">
        <v>42117</v>
      </c>
      <c r="C1166" s="7" t="s">
        <v>1699</v>
      </c>
      <c r="D1166" s="98">
        <v>42152</v>
      </c>
      <c r="E1166" s="89" t="s">
        <v>174</v>
      </c>
      <c r="F1166">
        <v>35</v>
      </c>
    </row>
    <row r="1167" spans="1:6" x14ac:dyDescent="0.35">
      <c r="A1167" t="s">
        <v>14</v>
      </c>
      <c r="B1167" s="93">
        <v>42117</v>
      </c>
      <c r="C1167" s="7" t="s">
        <v>1700</v>
      </c>
      <c r="D1167" s="98">
        <v>42145</v>
      </c>
      <c r="E1167" s="89" t="s">
        <v>174</v>
      </c>
      <c r="F1167">
        <v>28</v>
      </c>
    </row>
    <row r="1168" spans="1:6" x14ac:dyDescent="0.35">
      <c r="A1168" t="s">
        <v>14</v>
      </c>
      <c r="B1168" s="93">
        <v>42117</v>
      </c>
      <c r="C1168" s="7" t="s">
        <v>1701</v>
      </c>
      <c r="D1168" s="98">
        <v>42152</v>
      </c>
      <c r="E1168" s="89" t="s">
        <v>174</v>
      </c>
      <c r="F1168">
        <v>35</v>
      </c>
    </row>
    <row r="1169" spans="1:6" x14ac:dyDescent="0.35">
      <c r="A1169" t="s">
        <v>14</v>
      </c>
      <c r="B1169" s="93">
        <v>42446</v>
      </c>
      <c r="C1169" s="7" t="s">
        <v>1714</v>
      </c>
      <c r="D1169" s="98">
        <v>42486</v>
      </c>
      <c r="E1169" s="89" t="s">
        <v>174</v>
      </c>
      <c r="F1169">
        <v>40</v>
      </c>
    </row>
    <row r="1170" spans="1:6" x14ac:dyDescent="0.35">
      <c r="A1170" t="s">
        <v>14</v>
      </c>
      <c r="B1170" s="93">
        <v>42453</v>
      </c>
      <c r="C1170" s="7" t="s">
        <v>1720</v>
      </c>
      <c r="D1170" s="98">
        <v>42478</v>
      </c>
      <c r="E1170" s="89" t="s">
        <v>174</v>
      </c>
      <c r="F1170">
        <v>25</v>
      </c>
    </row>
    <row r="1171" spans="1:6" x14ac:dyDescent="0.35">
      <c r="A1171" t="s">
        <v>14</v>
      </c>
      <c r="B1171" s="93">
        <v>42453</v>
      </c>
      <c r="C1171" s="7" t="s">
        <v>1721</v>
      </c>
      <c r="D1171" s="98">
        <v>42478</v>
      </c>
      <c r="E1171" s="89" t="s">
        <v>174</v>
      </c>
      <c r="F1171">
        <v>25</v>
      </c>
    </row>
    <row r="1172" spans="1:6" x14ac:dyDescent="0.35">
      <c r="A1172" t="s">
        <v>14</v>
      </c>
      <c r="B1172" s="93">
        <v>42453</v>
      </c>
      <c r="C1172" s="7" t="s">
        <v>1722</v>
      </c>
      <c r="D1172" s="98">
        <v>42486</v>
      </c>
      <c r="E1172" s="89" t="s">
        <v>174</v>
      </c>
      <c r="F1172">
        <v>33</v>
      </c>
    </row>
    <row r="1173" spans="1:6" x14ac:dyDescent="0.35">
      <c r="A1173" t="s">
        <v>14</v>
      </c>
      <c r="B1173" s="93">
        <v>42460</v>
      </c>
      <c r="C1173" s="7" t="s">
        <v>1731</v>
      </c>
      <c r="D1173" s="98">
        <v>42500</v>
      </c>
      <c r="E1173" s="89" t="s">
        <v>174</v>
      </c>
      <c r="F1173">
        <v>40</v>
      </c>
    </row>
    <row r="1174" spans="1:6" x14ac:dyDescent="0.35">
      <c r="A1174" t="s">
        <v>14</v>
      </c>
      <c r="B1174" s="93">
        <v>42460</v>
      </c>
      <c r="C1174" s="7" t="s">
        <v>1732</v>
      </c>
      <c r="D1174" s="98">
        <v>42486</v>
      </c>
      <c r="E1174" s="89" t="s">
        <v>174</v>
      </c>
      <c r="F1174">
        <v>26</v>
      </c>
    </row>
    <row r="1175" spans="1:6" x14ac:dyDescent="0.35">
      <c r="A1175" t="s">
        <v>14</v>
      </c>
      <c r="B1175" s="93">
        <v>42460</v>
      </c>
      <c r="C1175" s="7" t="s">
        <v>1733</v>
      </c>
      <c r="D1175" s="98">
        <v>42478</v>
      </c>
      <c r="E1175" s="89" t="s">
        <v>174</v>
      </c>
      <c r="F1175">
        <v>18</v>
      </c>
    </row>
    <row r="1176" spans="1:6" x14ac:dyDescent="0.35">
      <c r="A1176" t="s">
        <v>14</v>
      </c>
      <c r="B1176" s="93">
        <v>42460</v>
      </c>
      <c r="C1176" s="7" t="s">
        <v>1734</v>
      </c>
      <c r="D1176" s="98">
        <v>42478</v>
      </c>
      <c r="E1176" s="89" t="s">
        <v>174</v>
      </c>
      <c r="F1176">
        <v>18</v>
      </c>
    </row>
    <row r="1177" spans="1:6" x14ac:dyDescent="0.35">
      <c r="A1177" t="s">
        <v>14</v>
      </c>
      <c r="B1177" s="93">
        <v>42460</v>
      </c>
      <c r="C1177" s="7" t="s">
        <v>1735</v>
      </c>
      <c r="D1177" s="98">
        <v>42486</v>
      </c>
      <c r="E1177" s="89" t="s">
        <v>174</v>
      </c>
      <c r="F1177">
        <v>26</v>
      </c>
    </row>
    <row r="1178" spans="1:6" x14ac:dyDescent="0.35">
      <c r="A1178" t="s">
        <v>14</v>
      </c>
      <c r="B1178" s="93">
        <v>42460</v>
      </c>
      <c r="C1178" s="7" t="s">
        <v>1736</v>
      </c>
      <c r="D1178" s="98">
        <v>42500</v>
      </c>
      <c r="E1178" s="89" t="s">
        <v>174</v>
      </c>
      <c r="F1178">
        <v>40</v>
      </c>
    </row>
    <row r="1179" spans="1:6" x14ac:dyDescent="0.35">
      <c r="A1179" t="s">
        <v>14</v>
      </c>
      <c r="B1179" s="93">
        <v>42467</v>
      </c>
      <c r="C1179" s="7" t="s">
        <v>1739</v>
      </c>
      <c r="D1179" s="98">
        <v>42486</v>
      </c>
      <c r="E1179" s="89" t="s">
        <v>174</v>
      </c>
      <c r="F1179">
        <v>19</v>
      </c>
    </row>
    <row r="1180" spans="1:6" x14ac:dyDescent="0.35">
      <c r="A1180" t="s">
        <v>14</v>
      </c>
      <c r="B1180" s="93">
        <v>42467</v>
      </c>
      <c r="C1180" s="7" t="s">
        <v>1740</v>
      </c>
      <c r="D1180" s="98">
        <v>42516</v>
      </c>
      <c r="E1180" s="89" t="s">
        <v>174</v>
      </c>
      <c r="F1180">
        <v>49</v>
      </c>
    </row>
    <row r="1181" spans="1:6" x14ac:dyDescent="0.35">
      <c r="A1181" t="s">
        <v>14</v>
      </c>
      <c r="B1181" s="93">
        <v>42467</v>
      </c>
      <c r="C1181" s="7" t="s">
        <v>1741</v>
      </c>
      <c r="D1181" s="98">
        <v>42486</v>
      </c>
      <c r="E1181" s="89" t="s">
        <v>174</v>
      </c>
      <c r="F1181">
        <v>19</v>
      </c>
    </row>
    <row r="1182" spans="1:6" x14ac:dyDescent="0.35">
      <c r="A1182" t="s">
        <v>14</v>
      </c>
      <c r="B1182" s="93">
        <v>42467</v>
      </c>
      <c r="C1182" s="7" t="s">
        <v>1742</v>
      </c>
      <c r="D1182" s="98">
        <v>42500</v>
      </c>
      <c r="E1182" s="89" t="s">
        <v>174</v>
      </c>
      <c r="F1182">
        <v>33</v>
      </c>
    </row>
    <row r="1183" spans="1:6" x14ac:dyDescent="0.35">
      <c r="A1183" t="s">
        <v>14</v>
      </c>
      <c r="B1183" s="93">
        <v>42467</v>
      </c>
      <c r="C1183" s="7" t="s">
        <v>1743</v>
      </c>
      <c r="D1183" s="98">
        <v>42478</v>
      </c>
      <c r="E1183" s="89" t="s">
        <v>174</v>
      </c>
      <c r="F1183">
        <v>11</v>
      </c>
    </row>
    <row r="1184" spans="1:6" x14ac:dyDescent="0.35">
      <c r="A1184" t="s">
        <v>14</v>
      </c>
      <c r="B1184" s="93">
        <v>42467</v>
      </c>
      <c r="C1184" s="7" t="s">
        <v>1744</v>
      </c>
      <c r="D1184" s="98">
        <v>42478</v>
      </c>
      <c r="E1184" s="89" t="s">
        <v>174</v>
      </c>
      <c r="F1184">
        <v>11</v>
      </c>
    </row>
    <row r="1185" spans="1:6" x14ac:dyDescent="0.35">
      <c r="A1185" t="s">
        <v>14</v>
      </c>
      <c r="B1185" s="93">
        <v>42467</v>
      </c>
      <c r="C1185" s="7" t="s">
        <v>1745</v>
      </c>
      <c r="D1185" s="98">
        <v>42478</v>
      </c>
      <c r="E1185" s="89" t="s">
        <v>174</v>
      </c>
      <c r="F1185">
        <v>11</v>
      </c>
    </row>
    <row r="1186" spans="1:6" x14ac:dyDescent="0.35">
      <c r="A1186" t="s">
        <v>14</v>
      </c>
      <c r="B1186" s="93">
        <v>42467</v>
      </c>
      <c r="C1186" s="7" t="s">
        <v>1746</v>
      </c>
      <c r="D1186" s="98">
        <v>42486</v>
      </c>
      <c r="E1186" s="89" t="s">
        <v>174</v>
      </c>
      <c r="F1186">
        <v>19</v>
      </c>
    </row>
    <row r="1187" spans="1:6" x14ac:dyDescent="0.35">
      <c r="A1187" t="s">
        <v>14</v>
      </c>
      <c r="B1187" s="93">
        <v>42467</v>
      </c>
      <c r="C1187" s="7" t="s">
        <v>1747</v>
      </c>
      <c r="D1187" s="98">
        <v>42486</v>
      </c>
      <c r="E1187" s="89" t="s">
        <v>174</v>
      </c>
      <c r="F1187">
        <v>19</v>
      </c>
    </row>
    <row r="1188" spans="1:6" x14ac:dyDescent="0.35">
      <c r="A1188" t="s">
        <v>14</v>
      </c>
      <c r="B1188" s="93">
        <v>42478</v>
      </c>
      <c r="C1188" s="7" t="s">
        <v>1752</v>
      </c>
      <c r="D1188" s="98">
        <v>42500</v>
      </c>
      <c r="E1188" s="89" t="s">
        <v>174</v>
      </c>
      <c r="F1188">
        <v>22</v>
      </c>
    </row>
    <row r="1189" spans="1:6" x14ac:dyDescent="0.35">
      <c r="A1189" t="s">
        <v>14</v>
      </c>
      <c r="B1189" s="93">
        <v>42478</v>
      </c>
      <c r="C1189" s="7" t="s">
        <v>1753</v>
      </c>
      <c r="D1189" s="98">
        <v>42509</v>
      </c>
      <c r="E1189" s="89" t="s">
        <v>174</v>
      </c>
      <c r="F1189">
        <v>31</v>
      </c>
    </row>
    <row r="1190" spans="1:6" x14ac:dyDescent="0.35">
      <c r="A1190" t="s">
        <v>14</v>
      </c>
      <c r="B1190" s="93">
        <v>42478</v>
      </c>
      <c r="C1190" s="7" t="s">
        <v>1754</v>
      </c>
      <c r="D1190" s="98">
        <v>42500</v>
      </c>
      <c r="E1190" s="89" t="s">
        <v>174</v>
      </c>
      <c r="F1190">
        <v>22</v>
      </c>
    </row>
    <row r="1191" spans="1:6" x14ac:dyDescent="0.35">
      <c r="A1191" t="s">
        <v>14</v>
      </c>
      <c r="B1191" s="93">
        <v>42478</v>
      </c>
      <c r="C1191" s="7" t="s">
        <v>1755</v>
      </c>
      <c r="D1191" s="98">
        <v>42500</v>
      </c>
      <c r="E1191" s="89" t="s">
        <v>174</v>
      </c>
      <c r="F1191">
        <v>22</v>
      </c>
    </row>
    <row r="1192" spans="1:6" x14ac:dyDescent="0.35">
      <c r="A1192" t="s">
        <v>14</v>
      </c>
      <c r="B1192" s="93">
        <v>42478</v>
      </c>
      <c r="C1192" s="7" t="s">
        <v>1756</v>
      </c>
      <c r="D1192" s="98">
        <v>42500</v>
      </c>
      <c r="E1192" s="89" t="s">
        <v>174</v>
      </c>
      <c r="F1192">
        <v>22</v>
      </c>
    </row>
    <row r="1193" spans="1:6" x14ac:dyDescent="0.35">
      <c r="A1193" t="s">
        <v>14</v>
      </c>
      <c r="B1193" s="93">
        <v>42478</v>
      </c>
      <c r="C1193" s="7" t="s">
        <v>1757</v>
      </c>
      <c r="D1193" s="98">
        <v>42500</v>
      </c>
      <c r="E1193" s="89" t="s">
        <v>174</v>
      </c>
      <c r="F1193">
        <v>22</v>
      </c>
    </row>
    <row r="1194" spans="1:6" x14ac:dyDescent="0.35">
      <c r="A1194" t="s">
        <v>14</v>
      </c>
      <c r="B1194" s="93">
        <v>42478</v>
      </c>
      <c r="C1194" s="7" t="s">
        <v>1758</v>
      </c>
      <c r="D1194" s="98">
        <v>42516</v>
      </c>
      <c r="E1194" s="89" t="s">
        <v>174</v>
      </c>
      <c r="F1194">
        <v>38</v>
      </c>
    </row>
    <row r="1195" spans="1:6" x14ac:dyDescent="0.35">
      <c r="A1195" t="s">
        <v>14</v>
      </c>
      <c r="B1195" s="93">
        <v>42478</v>
      </c>
      <c r="C1195" s="7" t="s">
        <v>1759</v>
      </c>
      <c r="D1195" s="98">
        <v>42516</v>
      </c>
      <c r="E1195" s="89" t="s">
        <v>174</v>
      </c>
      <c r="F1195">
        <v>38</v>
      </c>
    </row>
    <row r="1196" spans="1:6" x14ac:dyDescent="0.35">
      <c r="A1196" t="s">
        <v>14</v>
      </c>
      <c r="B1196" s="93">
        <v>42478</v>
      </c>
      <c r="C1196" s="7" t="s">
        <v>1760</v>
      </c>
      <c r="D1196" s="98">
        <v>42516</v>
      </c>
      <c r="E1196" s="89" t="s">
        <v>174</v>
      </c>
      <c r="F1196">
        <v>38</v>
      </c>
    </row>
    <row r="1197" spans="1:6" x14ac:dyDescent="0.35">
      <c r="A1197" t="s">
        <v>14</v>
      </c>
      <c r="B1197" s="93">
        <v>42478</v>
      </c>
      <c r="C1197" s="7" t="s">
        <v>1761</v>
      </c>
      <c r="D1197" s="98">
        <v>42486</v>
      </c>
      <c r="E1197" s="89" t="s">
        <v>174</v>
      </c>
      <c r="F1197">
        <v>8</v>
      </c>
    </row>
    <row r="1198" spans="1:6" x14ac:dyDescent="0.35">
      <c r="A1198" t="s">
        <v>14</v>
      </c>
      <c r="B1198" s="93">
        <v>42478</v>
      </c>
      <c r="C1198" s="7" t="s">
        <v>1762</v>
      </c>
      <c r="D1198" s="98">
        <v>42486</v>
      </c>
      <c r="E1198" s="89" t="s">
        <v>174</v>
      </c>
      <c r="F1198">
        <v>8</v>
      </c>
    </row>
    <row r="1199" spans="1:6" x14ac:dyDescent="0.35">
      <c r="A1199" t="s">
        <v>14</v>
      </c>
      <c r="B1199" s="93">
        <v>42478</v>
      </c>
      <c r="C1199" s="7" t="s">
        <v>1763</v>
      </c>
      <c r="D1199" s="98">
        <v>42516</v>
      </c>
      <c r="E1199" s="89" t="s">
        <v>174</v>
      </c>
      <c r="F1199">
        <v>38</v>
      </c>
    </row>
    <row r="1200" spans="1:6" x14ac:dyDescent="0.35">
      <c r="A1200" t="s">
        <v>14</v>
      </c>
      <c r="B1200" s="93">
        <v>42478</v>
      </c>
      <c r="C1200" s="7" t="s">
        <v>1764</v>
      </c>
      <c r="D1200" s="98">
        <v>42516</v>
      </c>
      <c r="E1200" s="89" t="s">
        <v>174</v>
      </c>
      <c r="F1200">
        <v>38</v>
      </c>
    </row>
    <row r="1201" spans="1:6" x14ac:dyDescent="0.35">
      <c r="A1201" t="s">
        <v>14</v>
      </c>
      <c r="B1201" s="93">
        <v>42478</v>
      </c>
      <c r="C1201" s="7" t="s">
        <v>1765</v>
      </c>
      <c r="D1201" s="98">
        <v>42516</v>
      </c>
      <c r="E1201" s="89" t="s">
        <v>174</v>
      </c>
      <c r="F1201">
        <v>38</v>
      </c>
    </row>
    <row r="1202" spans="1:6" x14ac:dyDescent="0.35">
      <c r="A1202" t="s">
        <v>14</v>
      </c>
      <c r="B1202" s="93">
        <v>42478</v>
      </c>
      <c r="C1202" s="7" t="s">
        <v>1766</v>
      </c>
      <c r="D1202" s="98">
        <v>42500</v>
      </c>
      <c r="E1202" s="89" t="s">
        <v>174</v>
      </c>
      <c r="F1202">
        <v>22</v>
      </c>
    </row>
    <row r="1203" spans="1:6" x14ac:dyDescent="0.35">
      <c r="A1203" t="s">
        <v>14</v>
      </c>
      <c r="B1203" s="93">
        <v>42478</v>
      </c>
      <c r="C1203" s="7" t="s">
        <v>1767</v>
      </c>
      <c r="D1203" s="98">
        <v>42500</v>
      </c>
      <c r="E1203" s="89" t="s">
        <v>174</v>
      </c>
      <c r="F1203">
        <v>22</v>
      </c>
    </row>
    <row r="1204" spans="1:6" x14ac:dyDescent="0.35">
      <c r="A1204" t="s">
        <v>14</v>
      </c>
      <c r="B1204" s="93">
        <v>42478</v>
      </c>
      <c r="C1204" s="7" t="s">
        <v>1768</v>
      </c>
      <c r="D1204" s="98">
        <v>42500</v>
      </c>
      <c r="E1204" s="89" t="s">
        <v>174</v>
      </c>
      <c r="F1204">
        <v>22</v>
      </c>
    </row>
    <row r="1205" spans="1:6" x14ac:dyDescent="0.35">
      <c r="A1205" t="s">
        <v>14</v>
      </c>
      <c r="B1205" s="93">
        <v>42478</v>
      </c>
      <c r="C1205" s="7" t="s">
        <v>1769</v>
      </c>
      <c r="D1205" s="98">
        <v>42500</v>
      </c>
      <c r="E1205" s="89" t="s">
        <v>174</v>
      </c>
      <c r="F1205">
        <v>22</v>
      </c>
    </row>
    <row r="1206" spans="1:6" x14ac:dyDescent="0.35">
      <c r="A1206" t="s">
        <v>14</v>
      </c>
      <c r="B1206" s="93">
        <v>42478</v>
      </c>
      <c r="C1206" s="7" t="s">
        <v>1770</v>
      </c>
      <c r="D1206" s="98">
        <v>42500</v>
      </c>
      <c r="E1206" s="89" t="s">
        <v>174</v>
      </c>
      <c r="F1206">
        <v>22</v>
      </c>
    </row>
    <row r="1207" spans="1:6" x14ac:dyDescent="0.35">
      <c r="A1207" t="s">
        <v>14</v>
      </c>
      <c r="B1207" s="93">
        <v>42478</v>
      </c>
      <c r="C1207" s="7" t="s">
        <v>1771</v>
      </c>
      <c r="D1207" s="98">
        <v>42486</v>
      </c>
      <c r="E1207" s="89" t="s">
        <v>174</v>
      </c>
      <c r="F1207">
        <v>8</v>
      </c>
    </row>
    <row r="1208" spans="1:6" x14ac:dyDescent="0.35">
      <c r="A1208" t="s">
        <v>14</v>
      </c>
      <c r="B1208" s="93">
        <v>42478</v>
      </c>
      <c r="C1208" s="7" t="s">
        <v>1772</v>
      </c>
      <c r="D1208" s="98">
        <v>42509</v>
      </c>
      <c r="E1208" s="89" t="s">
        <v>174</v>
      </c>
      <c r="F1208">
        <v>31</v>
      </c>
    </row>
    <row r="1209" spans="1:6" x14ac:dyDescent="0.35">
      <c r="A1209" t="s">
        <v>14</v>
      </c>
      <c r="B1209" s="93">
        <v>42478</v>
      </c>
      <c r="C1209" s="7" t="s">
        <v>1773</v>
      </c>
      <c r="D1209" s="98">
        <v>42486</v>
      </c>
      <c r="E1209" s="89" t="s">
        <v>174</v>
      </c>
      <c r="F1209">
        <v>8</v>
      </c>
    </row>
    <row r="1210" spans="1:6" x14ac:dyDescent="0.35">
      <c r="A1210" t="s">
        <v>14</v>
      </c>
      <c r="B1210" s="93">
        <v>42478</v>
      </c>
      <c r="C1210" s="7" t="s">
        <v>1774</v>
      </c>
      <c r="D1210" s="98">
        <v>42486</v>
      </c>
      <c r="E1210" s="89" t="s">
        <v>174</v>
      </c>
      <c r="F1210">
        <v>8</v>
      </c>
    </row>
    <row r="1211" spans="1:6" x14ac:dyDescent="0.35">
      <c r="A1211" t="s">
        <v>14</v>
      </c>
      <c r="B1211" s="93">
        <v>42478</v>
      </c>
      <c r="C1211" s="7" t="s">
        <v>1775</v>
      </c>
      <c r="D1211" s="98">
        <v>42486</v>
      </c>
      <c r="E1211" s="89" t="s">
        <v>174</v>
      </c>
      <c r="F1211">
        <v>8</v>
      </c>
    </row>
    <row r="1212" spans="1:6" x14ac:dyDescent="0.35">
      <c r="A1212" t="s">
        <v>14</v>
      </c>
      <c r="B1212" s="93">
        <v>42478</v>
      </c>
      <c r="C1212" s="7" t="s">
        <v>1776</v>
      </c>
      <c r="D1212" s="98">
        <v>42486</v>
      </c>
      <c r="E1212" s="89" t="s">
        <v>174</v>
      </c>
      <c r="F1212">
        <v>8</v>
      </c>
    </row>
    <row r="1213" spans="1:6" x14ac:dyDescent="0.35">
      <c r="A1213" t="s">
        <v>14</v>
      </c>
      <c r="B1213" s="93">
        <v>42478</v>
      </c>
      <c r="C1213" s="7" t="s">
        <v>1777</v>
      </c>
      <c r="D1213" s="98">
        <v>42516</v>
      </c>
      <c r="E1213" s="89" t="s">
        <v>174</v>
      </c>
      <c r="F1213">
        <v>38</v>
      </c>
    </row>
    <row r="1214" spans="1:6" x14ac:dyDescent="0.35">
      <c r="A1214" t="s">
        <v>14</v>
      </c>
      <c r="B1214" s="93">
        <v>42478</v>
      </c>
      <c r="C1214" s="7" t="s">
        <v>1778</v>
      </c>
      <c r="D1214" s="98">
        <v>42500</v>
      </c>
      <c r="E1214" s="89" t="s">
        <v>174</v>
      </c>
      <c r="F1214">
        <v>22</v>
      </c>
    </row>
    <row r="1215" spans="1:6" x14ac:dyDescent="0.35">
      <c r="A1215" t="s">
        <v>14</v>
      </c>
      <c r="B1215" s="93">
        <v>42478</v>
      </c>
      <c r="C1215" s="7" t="s">
        <v>1779</v>
      </c>
      <c r="D1215" s="98">
        <v>42500</v>
      </c>
      <c r="E1215" s="89" t="s">
        <v>174</v>
      </c>
      <c r="F1215">
        <v>22</v>
      </c>
    </row>
    <row r="1216" spans="1:6" x14ac:dyDescent="0.35">
      <c r="A1216" t="s">
        <v>14</v>
      </c>
      <c r="B1216" s="93">
        <v>42478</v>
      </c>
      <c r="C1216" s="7" t="s">
        <v>1780</v>
      </c>
      <c r="D1216" s="98">
        <v>42500</v>
      </c>
      <c r="E1216" s="89" t="s">
        <v>174</v>
      </c>
      <c r="F1216">
        <v>22</v>
      </c>
    </row>
    <row r="1217" spans="1:6" x14ac:dyDescent="0.35">
      <c r="A1217" t="s">
        <v>14</v>
      </c>
      <c r="B1217" s="93">
        <v>42486</v>
      </c>
      <c r="C1217" s="7" t="s">
        <v>1785</v>
      </c>
      <c r="D1217" s="98">
        <v>42500</v>
      </c>
      <c r="E1217" s="89" t="s">
        <v>174</v>
      </c>
      <c r="F1217">
        <v>14</v>
      </c>
    </row>
    <row r="1218" spans="1:6" x14ac:dyDescent="0.35">
      <c r="A1218" t="s">
        <v>14</v>
      </c>
      <c r="B1218" s="93">
        <v>42486</v>
      </c>
      <c r="C1218" s="7" t="s">
        <v>1786</v>
      </c>
      <c r="D1218" s="98">
        <v>42516</v>
      </c>
      <c r="E1218" s="89" t="s">
        <v>174</v>
      </c>
      <c r="F1218">
        <v>30</v>
      </c>
    </row>
    <row r="1219" spans="1:6" x14ac:dyDescent="0.35">
      <c r="A1219" t="s">
        <v>14</v>
      </c>
      <c r="B1219" s="93">
        <v>42486</v>
      </c>
      <c r="C1219" s="7" t="s">
        <v>1787</v>
      </c>
      <c r="D1219" s="98">
        <v>42516</v>
      </c>
      <c r="E1219" s="89" t="s">
        <v>174</v>
      </c>
      <c r="F1219">
        <v>30</v>
      </c>
    </row>
    <row r="1220" spans="1:6" x14ac:dyDescent="0.35">
      <c r="A1220" t="s">
        <v>14</v>
      </c>
      <c r="B1220" s="93">
        <v>42486</v>
      </c>
      <c r="C1220" s="7" t="s">
        <v>1788</v>
      </c>
      <c r="D1220" s="98">
        <v>42509</v>
      </c>
      <c r="E1220" s="89" t="s">
        <v>174</v>
      </c>
      <c r="F1220">
        <v>23</v>
      </c>
    </row>
    <row r="1221" spans="1:6" x14ac:dyDescent="0.35">
      <c r="A1221" t="s">
        <v>14</v>
      </c>
      <c r="B1221" s="93">
        <v>42486</v>
      </c>
      <c r="C1221" s="7" t="s">
        <v>1789</v>
      </c>
      <c r="D1221" s="98">
        <v>42509</v>
      </c>
      <c r="E1221" s="89" t="s">
        <v>174</v>
      </c>
      <c r="F1221">
        <v>23</v>
      </c>
    </row>
    <row r="1222" spans="1:6" x14ac:dyDescent="0.35">
      <c r="A1222" t="s">
        <v>14</v>
      </c>
      <c r="B1222" s="93">
        <v>42500</v>
      </c>
      <c r="C1222" s="7" t="s">
        <v>1792</v>
      </c>
      <c r="D1222" s="98">
        <v>42509</v>
      </c>
      <c r="E1222" s="89" t="s">
        <v>174</v>
      </c>
      <c r="F1222">
        <v>9</v>
      </c>
    </row>
    <row r="1223" spans="1:6" x14ac:dyDescent="0.35">
      <c r="A1223" t="s">
        <v>14</v>
      </c>
      <c r="B1223" s="93">
        <v>42500</v>
      </c>
      <c r="C1223" s="7" t="s">
        <v>1793</v>
      </c>
      <c r="D1223" s="98">
        <v>42509</v>
      </c>
      <c r="E1223" s="89" t="s">
        <v>174</v>
      </c>
      <c r="F1223">
        <v>9</v>
      </c>
    </row>
    <row r="1224" spans="1:6" x14ac:dyDescent="0.35">
      <c r="A1224" t="s">
        <v>14</v>
      </c>
      <c r="B1224" s="93">
        <v>42822</v>
      </c>
      <c r="C1224" s="7" t="s">
        <v>1838</v>
      </c>
      <c r="D1224" s="98">
        <v>42857</v>
      </c>
      <c r="E1224" s="89" t="s">
        <v>174</v>
      </c>
      <c r="F1224">
        <v>35</v>
      </c>
    </row>
    <row r="1225" spans="1:6" x14ac:dyDescent="0.35">
      <c r="A1225" t="s">
        <v>14</v>
      </c>
      <c r="B1225" s="93">
        <v>42822</v>
      </c>
      <c r="C1225" s="7" t="s">
        <v>1841</v>
      </c>
      <c r="D1225" s="98">
        <v>42857</v>
      </c>
      <c r="E1225" s="89" t="s">
        <v>174</v>
      </c>
      <c r="F1225">
        <v>35</v>
      </c>
    </row>
    <row r="1226" spans="1:6" x14ac:dyDescent="0.35">
      <c r="A1226" t="s">
        <v>14</v>
      </c>
      <c r="B1226" s="93">
        <v>42822</v>
      </c>
      <c r="C1226" s="7" t="s">
        <v>1844</v>
      </c>
      <c r="D1226" s="98">
        <v>42857</v>
      </c>
      <c r="E1226" s="89" t="s">
        <v>174</v>
      </c>
      <c r="F1226">
        <v>35</v>
      </c>
    </row>
    <row r="1227" spans="1:6" x14ac:dyDescent="0.35">
      <c r="A1227" t="s">
        <v>14</v>
      </c>
      <c r="B1227" s="93">
        <v>42822</v>
      </c>
      <c r="C1227" s="7" t="s">
        <v>1845</v>
      </c>
      <c r="D1227" s="98">
        <v>42849</v>
      </c>
      <c r="E1227" s="89" t="s">
        <v>174</v>
      </c>
      <c r="F1227">
        <v>27</v>
      </c>
    </row>
    <row r="1228" spans="1:6" x14ac:dyDescent="0.35">
      <c r="A1228" t="s">
        <v>14</v>
      </c>
      <c r="B1228" s="93">
        <v>42822</v>
      </c>
      <c r="C1228" s="7" t="s">
        <v>1845</v>
      </c>
      <c r="D1228" s="98">
        <v>42857</v>
      </c>
      <c r="E1228" s="89" t="s">
        <v>174</v>
      </c>
      <c r="F1228">
        <v>35</v>
      </c>
    </row>
    <row r="1229" spans="1:6" x14ac:dyDescent="0.35">
      <c r="A1229" t="s">
        <v>14</v>
      </c>
      <c r="B1229" s="93">
        <v>42822</v>
      </c>
      <c r="C1229" s="7" t="s">
        <v>1846</v>
      </c>
      <c r="D1229" s="98">
        <v>42849</v>
      </c>
      <c r="E1229" s="89" t="s">
        <v>174</v>
      </c>
      <c r="F1229">
        <v>27</v>
      </c>
    </row>
    <row r="1230" spans="1:6" x14ac:dyDescent="0.35">
      <c r="A1230" t="s">
        <v>14</v>
      </c>
      <c r="B1230" s="93">
        <v>42822</v>
      </c>
      <c r="C1230" s="7" t="s">
        <v>1846</v>
      </c>
      <c r="D1230" s="98">
        <v>42857</v>
      </c>
      <c r="E1230" s="89" t="s">
        <v>174</v>
      </c>
      <c r="F1230">
        <v>35</v>
      </c>
    </row>
    <row r="1231" spans="1:6" x14ac:dyDescent="0.35">
      <c r="A1231" t="s">
        <v>14</v>
      </c>
      <c r="B1231" s="93">
        <v>42829</v>
      </c>
      <c r="C1231" s="7" t="s">
        <v>1831</v>
      </c>
      <c r="D1231" s="98">
        <v>42849</v>
      </c>
      <c r="E1231" s="89" t="s">
        <v>174</v>
      </c>
      <c r="F1231">
        <v>20</v>
      </c>
    </row>
    <row r="1232" spans="1:6" x14ac:dyDescent="0.35">
      <c r="A1232" t="s">
        <v>14</v>
      </c>
      <c r="B1232" s="93">
        <v>42829</v>
      </c>
      <c r="C1232" s="7" t="s">
        <v>1831</v>
      </c>
      <c r="D1232" s="98">
        <v>42857</v>
      </c>
      <c r="E1232" s="89" t="s">
        <v>174</v>
      </c>
      <c r="F1232">
        <v>28</v>
      </c>
    </row>
    <row r="1233" spans="1:6" x14ac:dyDescent="0.35">
      <c r="A1233" t="s">
        <v>14</v>
      </c>
      <c r="B1233" s="93">
        <v>42829</v>
      </c>
      <c r="C1233" s="7" t="s">
        <v>1831</v>
      </c>
      <c r="D1233" s="98">
        <v>42864</v>
      </c>
      <c r="E1233" s="89" t="s">
        <v>174</v>
      </c>
      <c r="F1233">
        <v>35</v>
      </c>
    </row>
    <row r="1234" spans="1:6" x14ac:dyDescent="0.35">
      <c r="A1234" t="s">
        <v>14</v>
      </c>
      <c r="B1234" s="93">
        <v>42829</v>
      </c>
      <c r="C1234" s="7" t="s">
        <v>1831</v>
      </c>
      <c r="D1234" s="98">
        <v>42871</v>
      </c>
      <c r="E1234" s="89" t="s">
        <v>174</v>
      </c>
      <c r="F1234">
        <v>42</v>
      </c>
    </row>
    <row r="1235" spans="1:6" x14ac:dyDescent="0.35">
      <c r="A1235" t="s">
        <v>14</v>
      </c>
      <c r="B1235" s="93">
        <v>42829</v>
      </c>
      <c r="C1235" s="7" t="s">
        <v>1847</v>
      </c>
      <c r="D1235" s="98">
        <v>42849</v>
      </c>
      <c r="E1235" s="89" t="s">
        <v>174</v>
      </c>
      <c r="F1235">
        <v>20</v>
      </c>
    </row>
    <row r="1236" spans="1:6" x14ac:dyDescent="0.35">
      <c r="A1236" t="s">
        <v>14</v>
      </c>
      <c r="B1236" s="93">
        <v>42829</v>
      </c>
      <c r="C1236" s="7" t="s">
        <v>1847</v>
      </c>
      <c r="D1236" s="98">
        <v>42857</v>
      </c>
      <c r="E1236" s="89" t="s">
        <v>174</v>
      </c>
      <c r="F1236">
        <v>28</v>
      </c>
    </row>
    <row r="1237" spans="1:6" x14ac:dyDescent="0.35">
      <c r="A1237" t="s">
        <v>14</v>
      </c>
      <c r="B1237" s="93">
        <v>42829</v>
      </c>
      <c r="C1237" s="7" t="s">
        <v>1848</v>
      </c>
      <c r="D1237" s="98">
        <v>42849</v>
      </c>
      <c r="E1237" s="89" t="s">
        <v>174</v>
      </c>
      <c r="F1237">
        <v>20</v>
      </c>
    </row>
    <row r="1238" spans="1:6" x14ac:dyDescent="0.35">
      <c r="A1238" t="s">
        <v>14</v>
      </c>
      <c r="B1238" s="93">
        <v>42829</v>
      </c>
      <c r="C1238" s="7" t="s">
        <v>1848</v>
      </c>
      <c r="D1238" s="98">
        <v>42857</v>
      </c>
      <c r="E1238" s="89" t="s">
        <v>174</v>
      </c>
      <c r="F1238">
        <v>28</v>
      </c>
    </row>
    <row r="1239" spans="1:6" x14ac:dyDescent="0.35">
      <c r="A1239" t="s">
        <v>14</v>
      </c>
      <c r="B1239" s="93">
        <v>42829</v>
      </c>
      <c r="C1239" s="7" t="s">
        <v>1849</v>
      </c>
      <c r="D1239" s="98">
        <v>42864</v>
      </c>
      <c r="E1239" s="89" t="s">
        <v>174</v>
      </c>
      <c r="F1239">
        <v>35</v>
      </c>
    </row>
    <row r="1240" spans="1:6" x14ac:dyDescent="0.35">
      <c r="A1240" t="s">
        <v>14</v>
      </c>
      <c r="B1240" s="93">
        <v>42836</v>
      </c>
      <c r="C1240" s="7" t="s">
        <v>1832</v>
      </c>
      <c r="D1240" s="98">
        <v>42864</v>
      </c>
      <c r="E1240" s="89" t="s">
        <v>174</v>
      </c>
      <c r="F1240">
        <v>28</v>
      </c>
    </row>
    <row r="1241" spans="1:6" x14ac:dyDescent="0.35">
      <c r="A1241" t="s">
        <v>14</v>
      </c>
      <c r="B1241" s="93">
        <v>42836</v>
      </c>
      <c r="C1241" s="7" t="s">
        <v>1832</v>
      </c>
      <c r="D1241" s="98">
        <v>42871</v>
      </c>
      <c r="E1241" s="89" t="s">
        <v>174</v>
      </c>
      <c r="F1241">
        <v>35</v>
      </c>
    </row>
    <row r="1242" spans="1:6" x14ac:dyDescent="0.35">
      <c r="A1242" t="s">
        <v>14</v>
      </c>
      <c r="B1242" s="93">
        <v>42836</v>
      </c>
      <c r="C1242" s="7" t="s">
        <v>1833</v>
      </c>
      <c r="D1242" s="98">
        <v>42864</v>
      </c>
      <c r="E1242" s="89" t="s">
        <v>174</v>
      </c>
      <c r="F1242">
        <v>28</v>
      </c>
    </row>
    <row r="1243" spans="1:6" x14ac:dyDescent="0.35">
      <c r="A1243" t="s">
        <v>14</v>
      </c>
      <c r="B1243" s="93">
        <v>42836</v>
      </c>
      <c r="C1243" s="7" t="s">
        <v>1833</v>
      </c>
      <c r="D1243" s="98">
        <v>42871</v>
      </c>
      <c r="E1243" s="89" t="s">
        <v>174</v>
      </c>
      <c r="F1243">
        <v>35</v>
      </c>
    </row>
    <row r="1244" spans="1:6" x14ac:dyDescent="0.35">
      <c r="A1244" t="s">
        <v>14</v>
      </c>
      <c r="B1244" s="93">
        <v>42836</v>
      </c>
      <c r="C1244" s="7" t="s">
        <v>1834</v>
      </c>
      <c r="D1244" s="98">
        <v>42864</v>
      </c>
      <c r="E1244" s="89" t="s">
        <v>174</v>
      </c>
      <c r="F1244">
        <v>28</v>
      </c>
    </row>
    <row r="1245" spans="1:6" x14ac:dyDescent="0.35">
      <c r="A1245" t="s">
        <v>14</v>
      </c>
      <c r="B1245" s="93">
        <v>42836</v>
      </c>
      <c r="C1245" s="7" t="s">
        <v>1834</v>
      </c>
      <c r="D1245" s="98">
        <v>42871</v>
      </c>
      <c r="E1245" s="89" t="s">
        <v>174</v>
      </c>
      <c r="F1245">
        <v>35</v>
      </c>
    </row>
    <row r="1246" spans="1:6" x14ac:dyDescent="0.35">
      <c r="A1246" t="s">
        <v>14</v>
      </c>
      <c r="B1246" s="93">
        <v>42836</v>
      </c>
      <c r="C1246" s="7" t="s">
        <v>1839</v>
      </c>
      <c r="D1246" s="98">
        <v>42871</v>
      </c>
      <c r="E1246" s="89" t="s">
        <v>174</v>
      </c>
      <c r="F1246">
        <v>35</v>
      </c>
    </row>
    <row r="1247" spans="1:6" x14ac:dyDescent="0.35">
      <c r="A1247" t="s">
        <v>14</v>
      </c>
      <c r="B1247" s="93">
        <v>42836</v>
      </c>
      <c r="C1247" s="7" t="s">
        <v>1850</v>
      </c>
      <c r="D1247" s="98">
        <v>42849</v>
      </c>
      <c r="E1247" s="89" t="s">
        <v>174</v>
      </c>
      <c r="F1247">
        <v>13</v>
      </c>
    </row>
    <row r="1248" spans="1:6" x14ac:dyDescent="0.35">
      <c r="A1248" t="s">
        <v>14</v>
      </c>
      <c r="B1248" s="93">
        <v>42836</v>
      </c>
      <c r="C1248" s="7" t="s">
        <v>1850</v>
      </c>
      <c r="D1248" s="98">
        <v>42857</v>
      </c>
      <c r="E1248" s="89" t="s">
        <v>174</v>
      </c>
      <c r="F1248">
        <v>21</v>
      </c>
    </row>
    <row r="1249" spans="1:6" x14ac:dyDescent="0.35">
      <c r="A1249" t="s">
        <v>14</v>
      </c>
      <c r="B1249" s="93">
        <v>42843</v>
      </c>
      <c r="C1249" s="7" t="s">
        <v>1835</v>
      </c>
      <c r="D1249" s="98">
        <v>42864</v>
      </c>
      <c r="E1249" s="89" t="s">
        <v>174</v>
      </c>
      <c r="F1249">
        <v>21</v>
      </c>
    </row>
    <row r="1250" spans="1:6" x14ac:dyDescent="0.35">
      <c r="A1250" t="s">
        <v>14</v>
      </c>
      <c r="B1250" s="93">
        <v>42843</v>
      </c>
      <c r="C1250" s="7" t="s">
        <v>1835</v>
      </c>
      <c r="D1250" s="98">
        <v>42871</v>
      </c>
      <c r="E1250" s="89" t="s">
        <v>174</v>
      </c>
      <c r="F1250">
        <v>28</v>
      </c>
    </row>
    <row r="1251" spans="1:6" x14ac:dyDescent="0.35">
      <c r="A1251" t="s">
        <v>14</v>
      </c>
      <c r="B1251" s="93">
        <v>42843</v>
      </c>
      <c r="C1251" s="7" t="s">
        <v>1836</v>
      </c>
      <c r="D1251" s="98">
        <v>42864</v>
      </c>
      <c r="E1251" s="89" t="s">
        <v>174</v>
      </c>
      <c r="F1251">
        <v>21</v>
      </c>
    </row>
    <row r="1252" spans="1:6" x14ac:dyDescent="0.35">
      <c r="A1252" t="s">
        <v>14</v>
      </c>
      <c r="B1252" s="93">
        <v>42843</v>
      </c>
      <c r="C1252" s="7" t="s">
        <v>1836</v>
      </c>
      <c r="D1252" s="98">
        <v>42871</v>
      </c>
      <c r="E1252" s="89" t="s">
        <v>174</v>
      </c>
      <c r="F1252">
        <v>28</v>
      </c>
    </row>
    <row r="1253" spans="1:6" x14ac:dyDescent="0.35">
      <c r="A1253" t="s">
        <v>14</v>
      </c>
      <c r="B1253" s="93">
        <v>42843</v>
      </c>
      <c r="C1253" s="7" t="s">
        <v>1837</v>
      </c>
      <c r="D1253" s="98">
        <v>42864</v>
      </c>
      <c r="E1253" s="89" t="s">
        <v>174</v>
      </c>
      <c r="F1253">
        <v>21</v>
      </c>
    </row>
    <row r="1254" spans="1:6" x14ac:dyDescent="0.35">
      <c r="A1254" t="s">
        <v>14</v>
      </c>
      <c r="B1254" s="93">
        <v>42843</v>
      </c>
      <c r="C1254" s="7" t="s">
        <v>1837</v>
      </c>
      <c r="D1254" s="98">
        <v>42871</v>
      </c>
      <c r="E1254" s="89" t="s">
        <v>174</v>
      </c>
      <c r="F1254">
        <v>28</v>
      </c>
    </row>
    <row r="1255" spans="1:6" x14ac:dyDescent="0.35">
      <c r="A1255" t="s">
        <v>14</v>
      </c>
      <c r="B1255" s="93">
        <v>42843</v>
      </c>
      <c r="C1255" s="7" t="s">
        <v>1840</v>
      </c>
      <c r="D1255" s="98">
        <v>42864</v>
      </c>
      <c r="E1255" s="89" t="s">
        <v>174</v>
      </c>
      <c r="F1255">
        <v>21</v>
      </c>
    </row>
    <row r="1256" spans="1:6" x14ac:dyDescent="0.35">
      <c r="A1256" t="s">
        <v>14</v>
      </c>
      <c r="B1256" s="93">
        <v>42849</v>
      </c>
      <c r="C1256" s="7" t="s">
        <v>1842</v>
      </c>
      <c r="D1256" s="98">
        <v>42871</v>
      </c>
      <c r="E1256" s="89" t="s">
        <v>174</v>
      </c>
      <c r="F1256">
        <v>22</v>
      </c>
    </row>
    <row r="1257" spans="1:6" x14ac:dyDescent="0.35">
      <c r="A1257" t="s">
        <v>14</v>
      </c>
      <c r="B1257" s="93">
        <v>42849</v>
      </c>
      <c r="C1257" s="7" t="s">
        <v>1843</v>
      </c>
      <c r="D1257" s="98">
        <v>42871</v>
      </c>
      <c r="E1257" s="89" t="s">
        <v>174</v>
      </c>
      <c r="F1257">
        <v>22</v>
      </c>
    </row>
    <row r="1258" spans="1:6" x14ac:dyDescent="0.35">
      <c r="A1258" t="s">
        <v>14</v>
      </c>
      <c r="B1258" s="93">
        <v>43202</v>
      </c>
      <c r="C1258" s="7" t="s">
        <v>1864</v>
      </c>
      <c r="D1258" s="98">
        <v>43234</v>
      </c>
      <c r="E1258" s="89" t="s">
        <v>174</v>
      </c>
      <c r="F1258">
        <v>32</v>
      </c>
    </row>
    <row r="1259" spans="1:6" x14ac:dyDescent="0.35">
      <c r="A1259" t="s">
        <v>14</v>
      </c>
      <c r="B1259" s="93">
        <v>43202</v>
      </c>
      <c r="C1259" s="7" t="s">
        <v>1865</v>
      </c>
      <c r="D1259" s="98">
        <v>43220</v>
      </c>
      <c r="E1259" s="89" t="s">
        <v>174</v>
      </c>
      <c r="F1259">
        <v>18</v>
      </c>
    </row>
    <row r="1260" spans="1:6" x14ac:dyDescent="0.35">
      <c r="A1260" t="s">
        <v>14</v>
      </c>
      <c r="B1260" s="93">
        <v>43206</v>
      </c>
      <c r="C1260" s="7" t="s">
        <v>1866</v>
      </c>
      <c r="D1260" s="98">
        <v>43223</v>
      </c>
      <c r="E1260" s="89" t="s">
        <v>174</v>
      </c>
      <c r="F1260">
        <v>17</v>
      </c>
    </row>
    <row r="1261" spans="1:6" x14ac:dyDescent="0.35">
      <c r="A1261" t="s">
        <v>14</v>
      </c>
      <c r="B1261" s="93">
        <v>43206</v>
      </c>
      <c r="C1261" s="7" t="s">
        <v>1867</v>
      </c>
      <c r="D1261" s="98">
        <v>43220</v>
      </c>
      <c r="E1261" s="89" t="s">
        <v>174</v>
      </c>
      <c r="F1261">
        <v>14</v>
      </c>
    </row>
    <row r="1262" spans="1:6" x14ac:dyDescent="0.35">
      <c r="A1262" t="s">
        <v>14</v>
      </c>
      <c r="B1262" s="93">
        <v>43206</v>
      </c>
      <c r="C1262" s="7" t="s">
        <v>1868</v>
      </c>
      <c r="D1262" s="98">
        <v>43220</v>
      </c>
      <c r="E1262" s="89" t="s">
        <v>174</v>
      </c>
      <c r="F1262">
        <v>14</v>
      </c>
    </row>
    <row r="1263" spans="1:6" x14ac:dyDescent="0.35">
      <c r="A1263" t="s">
        <v>14</v>
      </c>
      <c r="B1263" s="93">
        <v>43206</v>
      </c>
      <c r="C1263" s="7" t="s">
        <v>1869</v>
      </c>
      <c r="D1263" s="98">
        <v>43241</v>
      </c>
      <c r="E1263" s="89" t="s">
        <v>174</v>
      </c>
      <c r="F1263">
        <v>35</v>
      </c>
    </row>
    <row r="1264" spans="1:6" x14ac:dyDescent="0.35">
      <c r="A1264" t="s">
        <v>14</v>
      </c>
      <c r="B1264" s="93">
        <v>43209</v>
      </c>
      <c r="C1264" s="7" t="s">
        <v>1875</v>
      </c>
      <c r="D1264" s="98">
        <v>43223</v>
      </c>
      <c r="E1264" s="89" t="s">
        <v>174</v>
      </c>
      <c r="F1264">
        <v>14</v>
      </c>
    </row>
    <row r="1265" spans="1:6" x14ac:dyDescent="0.35">
      <c r="A1265" t="s">
        <v>14</v>
      </c>
      <c r="B1265" s="93">
        <v>43209</v>
      </c>
      <c r="C1265" s="7" t="s">
        <v>1876</v>
      </c>
      <c r="D1265" s="98">
        <v>43220</v>
      </c>
      <c r="E1265" s="89" t="s">
        <v>174</v>
      </c>
      <c r="F1265">
        <v>11</v>
      </c>
    </row>
    <row r="1266" spans="1:6" x14ac:dyDescent="0.35">
      <c r="A1266" t="s">
        <v>14</v>
      </c>
      <c r="B1266" s="93">
        <v>43209</v>
      </c>
      <c r="C1266" s="7" t="s">
        <v>1877</v>
      </c>
      <c r="D1266" s="98">
        <v>43220</v>
      </c>
      <c r="E1266" s="89" t="s">
        <v>174</v>
      </c>
      <c r="F1266">
        <v>11</v>
      </c>
    </row>
    <row r="1267" spans="1:6" x14ac:dyDescent="0.35">
      <c r="A1267" t="s">
        <v>14</v>
      </c>
      <c r="B1267" s="93">
        <v>43209</v>
      </c>
      <c r="C1267" s="7" t="s">
        <v>1878</v>
      </c>
      <c r="D1267" s="98">
        <v>43241</v>
      </c>
      <c r="E1267" s="89" t="s">
        <v>174</v>
      </c>
      <c r="F1267">
        <v>32</v>
      </c>
    </row>
    <row r="1268" spans="1:6" x14ac:dyDescent="0.35">
      <c r="A1268" t="s">
        <v>14</v>
      </c>
      <c r="B1268" s="93">
        <v>43213</v>
      </c>
      <c r="C1268" s="7" t="s">
        <v>1879</v>
      </c>
      <c r="D1268" s="98">
        <v>43234</v>
      </c>
      <c r="E1268" s="89" t="s">
        <v>174</v>
      </c>
      <c r="F1268">
        <v>21</v>
      </c>
    </row>
    <row r="1269" spans="1:6" x14ac:dyDescent="0.35">
      <c r="A1269" t="s">
        <v>14</v>
      </c>
      <c r="B1269" s="93">
        <v>43216</v>
      </c>
      <c r="C1269" s="7" t="s">
        <v>1881</v>
      </c>
      <c r="D1269" s="98">
        <v>43234</v>
      </c>
      <c r="E1269" s="89" t="s">
        <v>174</v>
      </c>
      <c r="F1269">
        <v>18</v>
      </c>
    </row>
    <row r="1270" spans="1:6" x14ac:dyDescent="0.35">
      <c r="A1270" t="s">
        <v>14</v>
      </c>
      <c r="B1270" s="93">
        <v>43216</v>
      </c>
      <c r="C1270" s="7" t="s">
        <v>1882</v>
      </c>
      <c r="D1270" s="98">
        <v>43223</v>
      </c>
      <c r="E1270" s="89" t="s">
        <v>174</v>
      </c>
      <c r="F1270">
        <v>7</v>
      </c>
    </row>
    <row r="1271" spans="1:6" x14ac:dyDescent="0.35">
      <c r="A1271" t="s">
        <v>14</v>
      </c>
      <c r="B1271" s="93">
        <v>43220</v>
      </c>
      <c r="C1271" s="7" t="s">
        <v>1883</v>
      </c>
      <c r="D1271" s="98">
        <v>43234</v>
      </c>
      <c r="E1271" s="89" t="s">
        <v>174</v>
      </c>
      <c r="F1271">
        <v>14</v>
      </c>
    </row>
    <row r="1272" spans="1:6" x14ac:dyDescent="0.35">
      <c r="A1272" t="s">
        <v>14</v>
      </c>
      <c r="B1272" s="93">
        <v>43223</v>
      </c>
      <c r="C1272" s="7" t="s">
        <v>1884</v>
      </c>
      <c r="D1272" s="98">
        <v>43256</v>
      </c>
      <c r="E1272" s="89" t="s">
        <v>174</v>
      </c>
      <c r="F1272">
        <v>33</v>
      </c>
    </row>
    <row r="1273" spans="1:6" x14ac:dyDescent="0.35">
      <c r="A1273" t="s">
        <v>14</v>
      </c>
      <c r="B1273" s="93">
        <v>43556</v>
      </c>
      <c r="C1273" s="7" t="s">
        <v>1885</v>
      </c>
      <c r="D1273" s="98">
        <v>43605</v>
      </c>
      <c r="E1273" s="89" t="s">
        <v>174</v>
      </c>
      <c r="F1273">
        <v>49</v>
      </c>
    </row>
    <row r="1274" spans="1:6" x14ac:dyDescent="0.35">
      <c r="A1274" t="s">
        <v>14</v>
      </c>
      <c r="B1274" s="93">
        <v>43563</v>
      </c>
      <c r="C1274" s="7" t="s">
        <v>1887</v>
      </c>
      <c r="D1274" s="98">
        <v>43605</v>
      </c>
      <c r="E1274" s="89" t="s">
        <v>174</v>
      </c>
      <c r="F1274">
        <v>42</v>
      </c>
    </row>
    <row r="1275" spans="1:6" x14ac:dyDescent="0.35">
      <c r="A1275" t="s">
        <v>14</v>
      </c>
      <c r="B1275" s="93">
        <v>43563</v>
      </c>
      <c r="C1275" s="7" t="s">
        <v>1888</v>
      </c>
      <c r="D1275" s="98">
        <v>43613</v>
      </c>
      <c r="E1275" s="89" t="s">
        <v>174</v>
      </c>
      <c r="F1275">
        <v>50</v>
      </c>
    </row>
    <row r="1276" spans="1:6" x14ac:dyDescent="0.35">
      <c r="A1276" t="s">
        <v>14</v>
      </c>
      <c r="B1276" s="93">
        <v>43563</v>
      </c>
      <c r="C1276" s="7" t="s">
        <v>1889</v>
      </c>
      <c r="D1276" s="98">
        <v>43605</v>
      </c>
      <c r="E1276" s="89" t="s">
        <v>174</v>
      </c>
      <c r="F1276">
        <v>42</v>
      </c>
    </row>
    <row r="1277" spans="1:6" x14ac:dyDescent="0.35">
      <c r="A1277" t="s">
        <v>14</v>
      </c>
      <c r="B1277" s="93">
        <v>43563</v>
      </c>
      <c r="C1277" s="7" t="s">
        <v>1890</v>
      </c>
      <c r="D1277" s="98">
        <v>43605</v>
      </c>
      <c r="E1277" s="89" t="s">
        <v>174</v>
      </c>
      <c r="F1277">
        <v>42</v>
      </c>
    </row>
    <row r="1278" spans="1:6" x14ac:dyDescent="0.35">
      <c r="A1278" t="s">
        <v>14</v>
      </c>
      <c r="B1278" s="93">
        <v>43563</v>
      </c>
      <c r="C1278" s="7" t="s">
        <v>1891</v>
      </c>
      <c r="D1278" s="98">
        <v>43605</v>
      </c>
      <c r="E1278" s="89" t="s">
        <v>174</v>
      </c>
      <c r="F1278">
        <v>42</v>
      </c>
    </row>
    <row r="1279" spans="1:6" x14ac:dyDescent="0.35">
      <c r="A1279" t="s">
        <v>14</v>
      </c>
      <c r="B1279" s="93">
        <v>43563</v>
      </c>
      <c r="C1279" s="7" t="s">
        <v>1892</v>
      </c>
      <c r="D1279" s="98">
        <v>43605</v>
      </c>
      <c r="E1279" s="89" t="s">
        <v>174</v>
      </c>
      <c r="F1279">
        <v>42</v>
      </c>
    </row>
    <row r="1280" spans="1:6" x14ac:dyDescent="0.35">
      <c r="A1280" t="s">
        <v>14</v>
      </c>
      <c r="B1280" s="93">
        <v>43563</v>
      </c>
      <c r="C1280" s="7" t="s">
        <v>1893</v>
      </c>
      <c r="D1280" s="98">
        <v>43584</v>
      </c>
      <c r="E1280" s="89" t="s">
        <v>174</v>
      </c>
      <c r="F1280">
        <v>21</v>
      </c>
    </row>
    <row r="1281" spans="1:6" x14ac:dyDescent="0.35">
      <c r="A1281" t="s">
        <v>14</v>
      </c>
      <c r="B1281" s="93">
        <v>43563</v>
      </c>
      <c r="C1281" s="7" t="s">
        <v>1894</v>
      </c>
      <c r="D1281" s="98">
        <v>43605</v>
      </c>
      <c r="E1281" s="89" t="s">
        <v>174</v>
      </c>
      <c r="F1281">
        <v>42</v>
      </c>
    </row>
    <row r="1282" spans="1:6" x14ac:dyDescent="0.35">
      <c r="A1282" t="s">
        <v>14</v>
      </c>
      <c r="B1282" s="93">
        <v>43563</v>
      </c>
      <c r="C1282" s="7" t="s">
        <v>1895</v>
      </c>
      <c r="D1282" s="98">
        <v>43577</v>
      </c>
      <c r="E1282" s="89" t="s">
        <v>174</v>
      </c>
      <c r="F1282">
        <v>14</v>
      </c>
    </row>
    <row r="1283" spans="1:6" x14ac:dyDescent="0.35">
      <c r="A1283" t="s">
        <v>14</v>
      </c>
      <c r="B1283" s="93">
        <v>43570</v>
      </c>
      <c r="C1283" s="7" t="s">
        <v>1899</v>
      </c>
      <c r="D1283" s="98">
        <v>43605</v>
      </c>
      <c r="E1283" s="89" t="s">
        <v>174</v>
      </c>
      <c r="F1283">
        <v>35</v>
      </c>
    </row>
    <row r="1284" spans="1:6" x14ac:dyDescent="0.35">
      <c r="A1284" t="s">
        <v>14</v>
      </c>
      <c r="B1284" s="93">
        <v>43570</v>
      </c>
      <c r="C1284" s="7" t="s">
        <v>1900</v>
      </c>
      <c r="D1284" s="98">
        <v>43605</v>
      </c>
      <c r="E1284" s="89" t="s">
        <v>174</v>
      </c>
      <c r="F1284">
        <v>35</v>
      </c>
    </row>
    <row r="1285" spans="1:6" x14ac:dyDescent="0.35">
      <c r="A1285" t="s">
        <v>14</v>
      </c>
      <c r="B1285" s="93">
        <v>43570</v>
      </c>
      <c r="C1285" s="7" t="s">
        <v>1901</v>
      </c>
      <c r="D1285" s="98">
        <v>43605</v>
      </c>
      <c r="E1285" s="89" t="s">
        <v>174</v>
      </c>
      <c r="F1285">
        <v>35</v>
      </c>
    </row>
    <row r="1286" spans="1:6" x14ac:dyDescent="0.35">
      <c r="A1286" t="s">
        <v>14</v>
      </c>
      <c r="B1286" s="93">
        <v>43570</v>
      </c>
      <c r="C1286" s="7" t="s">
        <v>1902</v>
      </c>
      <c r="D1286" s="98">
        <v>43591</v>
      </c>
      <c r="E1286" s="89" t="s">
        <v>174</v>
      </c>
      <c r="F1286">
        <v>21</v>
      </c>
    </row>
    <row r="1287" spans="1:6" x14ac:dyDescent="0.35">
      <c r="A1287" t="s">
        <v>14</v>
      </c>
      <c r="B1287" s="93">
        <v>43570</v>
      </c>
      <c r="C1287" s="7" t="s">
        <v>1903</v>
      </c>
      <c r="D1287" s="98">
        <v>43605</v>
      </c>
      <c r="E1287" s="89" t="s">
        <v>174</v>
      </c>
      <c r="F1287">
        <v>35</v>
      </c>
    </row>
    <row r="1288" spans="1:6" x14ac:dyDescent="0.35">
      <c r="A1288" t="s">
        <v>14</v>
      </c>
      <c r="B1288" s="93">
        <v>43577</v>
      </c>
      <c r="C1288" s="7" t="s">
        <v>1912</v>
      </c>
      <c r="D1288" s="98">
        <v>43605</v>
      </c>
      <c r="E1288" s="89" t="s">
        <v>174</v>
      </c>
      <c r="F1288">
        <v>28</v>
      </c>
    </row>
    <row r="1289" spans="1:6" x14ac:dyDescent="0.35">
      <c r="A1289" t="s">
        <v>14</v>
      </c>
      <c r="B1289" s="93">
        <v>43577</v>
      </c>
      <c r="C1289" s="7" t="s">
        <v>1913</v>
      </c>
      <c r="D1289" s="98">
        <v>43605</v>
      </c>
      <c r="E1289" s="89" t="s">
        <v>174</v>
      </c>
      <c r="F1289">
        <v>28</v>
      </c>
    </row>
    <row r="1290" spans="1:6" x14ac:dyDescent="0.35">
      <c r="A1290" t="s">
        <v>14</v>
      </c>
      <c r="B1290" s="93">
        <v>43577</v>
      </c>
      <c r="C1290" s="7" t="s">
        <v>1914</v>
      </c>
      <c r="D1290" s="98">
        <v>43584</v>
      </c>
      <c r="E1290" s="89" t="s">
        <v>174</v>
      </c>
      <c r="F1290">
        <v>7</v>
      </c>
    </row>
    <row r="1291" spans="1:6" x14ac:dyDescent="0.35">
      <c r="A1291" t="s">
        <v>14</v>
      </c>
      <c r="B1291" s="93">
        <v>43584</v>
      </c>
      <c r="C1291" s="7" t="s">
        <v>1917</v>
      </c>
      <c r="D1291" s="98">
        <v>43613</v>
      </c>
      <c r="E1291" s="89" t="s">
        <v>174</v>
      </c>
      <c r="F1291">
        <v>29</v>
      </c>
    </row>
    <row r="1292" spans="1:6" x14ac:dyDescent="0.35">
      <c r="A1292" t="s">
        <v>14</v>
      </c>
      <c r="B1292" s="93">
        <v>43584</v>
      </c>
      <c r="C1292" s="7" t="s">
        <v>1918</v>
      </c>
      <c r="D1292" s="98">
        <v>43613</v>
      </c>
      <c r="E1292" s="89" t="s">
        <v>174</v>
      </c>
      <c r="F1292">
        <v>29</v>
      </c>
    </row>
    <row r="1293" spans="1:6" x14ac:dyDescent="0.35">
      <c r="A1293" t="s">
        <v>14</v>
      </c>
      <c r="B1293" s="93">
        <v>43584</v>
      </c>
      <c r="C1293" s="7" t="s">
        <v>1919</v>
      </c>
      <c r="D1293" s="98">
        <v>43605</v>
      </c>
      <c r="E1293" s="89" t="s">
        <v>174</v>
      </c>
      <c r="F1293">
        <v>21</v>
      </c>
    </row>
    <row r="1294" spans="1:6" x14ac:dyDescent="0.35">
      <c r="A1294" t="s">
        <v>14</v>
      </c>
      <c r="B1294" s="93">
        <v>43591</v>
      </c>
      <c r="C1294" s="7" t="s">
        <v>1926</v>
      </c>
      <c r="D1294" s="98">
        <v>43619</v>
      </c>
      <c r="E1294" s="89" t="s">
        <v>174</v>
      </c>
      <c r="F1294">
        <v>28</v>
      </c>
    </row>
    <row r="1295" spans="1:6" x14ac:dyDescent="0.35">
      <c r="A1295" t="s">
        <v>14</v>
      </c>
      <c r="B1295" s="93">
        <v>44256</v>
      </c>
      <c r="C1295" s="7" t="s">
        <v>1927</v>
      </c>
      <c r="D1295" s="98">
        <v>44312</v>
      </c>
      <c r="E1295" s="89" t="s">
        <v>174</v>
      </c>
      <c r="F1295">
        <v>56</v>
      </c>
    </row>
    <row r="1296" spans="1:6" x14ac:dyDescent="0.35">
      <c r="A1296" t="s">
        <v>14</v>
      </c>
      <c r="B1296" s="93">
        <v>44256</v>
      </c>
      <c r="C1296" s="7" t="s">
        <v>1927</v>
      </c>
      <c r="D1296" s="98">
        <v>44319</v>
      </c>
      <c r="E1296" s="89" t="s">
        <v>174</v>
      </c>
      <c r="F1296">
        <v>63</v>
      </c>
    </row>
    <row r="1297" spans="1:6" x14ac:dyDescent="0.35">
      <c r="A1297" t="s">
        <v>14</v>
      </c>
      <c r="B1297" s="93">
        <v>44256</v>
      </c>
      <c r="C1297" s="7" t="s">
        <v>1928</v>
      </c>
      <c r="D1297" s="98">
        <v>44340</v>
      </c>
      <c r="E1297" s="89" t="s">
        <v>174</v>
      </c>
      <c r="F1297">
        <v>84</v>
      </c>
    </row>
    <row r="1298" spans="1:6" x14ac:dyDescent="0.35">
      <c r="A1298" t="s">
        <v>14</v>
      </c>
      <c r="B1298" s="93">
        <v>44263</v>
      </c>
      <c r="C1298" s="7" t="s">
        <v>1937</v>
      </c>
      <c r="D1298" s="98">
        <v>44333</v>
      </c>
      <c r="E1298" s="89" t="s">
        <v>174</v>
      </c>
      <c r="F1298">
        <v>70</v>
      </c>
    </row>
    <row r="1299" spans="1:6" x14ac:dyDescent="0.35">
      <c r="A1299" t="s">
        <v>14</v>
      </c>
      <c r="B1299" s="93">
        <v>44263</v>
      </c>
      <c r="C1299" s="7" t="s">
        <v>1938</v>
      </c>
      <c r="D1299" s="98">
        <v>44305</v>
      </c>
      <c r="E1299" s="89" t="s">
        <v>174</v>
      </c>
      <c r="F1299">
        <v>42</v>
      </c>
    </row>
    <row r="1300" spans="1:6" x14ac:dyDescent="0.35">
      <c r="A1300" t="s">
        <v>14</v>
      </c>
      <c r="B1300" s="93">
        <v>44270</v>
      </c>
      <c r="C1300" s="7" t="s">
        <v>1941</v>
      </c>
      <c r="D1300" s="98">
        <v>44291</v>
      </c>
      <c r="E1300" s="89" t="s">
        <v>174</v>
      </c>
      <c r="F1300">
        <v>21</v>
      </c>
    </row>
    <row r="1301" spans="1:6" x14ac:dyDescent="0.35">
      <c r="A1301" t="s">
        <v>14</v>
      </c>
      <c r="B1301" s="93">
        <v>44270</v>
      </c>
      <c r="C1301" s="7" t="s">
        <v>1942</v>
      </c>
      <c r="D1301" s="98">
        <v>44291</v>
      </c>
      <c r="E1301" s="89" t="s">
        <v>174</v>
      </c>
      <c r="F1301">
        <v>21</v>
      </c>
    </row>
    <row r="1302" spans="1:6" x14ac:dyDescent="0.35">
      <c r="A1302" t="s">
        <v>14</v>
      </c>
      <c r="B1302" s="93">
        <v>44270</v>
      </c>
      <c r="C1302" s="7" t="s">
        <v>1943</v>
      </c>
      <c r="D1302" s="98">
        <v>44298</v>
      </c>
      <c r="E1302" s="89" t="s">
        <v>174</v>
      </c>
      <c r="F1302">
        <v>28</v>
      </c>
    </row>
    <row r="1303" spans="1:6" x14ac:dyDescent="0.35">
      <c r="A1303" t="s">
        <v>14</v>
      </c>
      <c r="B1303" s="93">
        <v>44277</v>
      </c>
      <c r="C1303" s="7" t="s">
        <v>1945</v>
      </c>
      <c r="D1303" s="98">
        <v>44326</v>
      </c>
      <c r="E1303" s="89" t="s">
        <v>174</v>
      </c>
      <c r="F1303">
        <v>49</v>
      </c>
    </row>
    <row r="1304" spans="1:6" x14ac:dyDescent="0.35">
      <c r="A1304" t="s">
        <v>14</v>
      </c>
      <c r="B1304" s="93">
        <v>44277</v>
      </c>
      <c r="C1304" s="7" t="s">
        <v>1946</v>
      </c>
      <c r="D1304" s="98">
        <v>44340</v>
      </c>
      <c r="E1304" s="89" t="s">
        <v>174</v>
      </c>
      <c r="F1304">
        <v>63</v>
      </c>
    </row>
    <row r="1305" spans="1:6" x14ac:dyDescent="0.35">
      <c r="A1305" t="s">
        <v>14</v>
      </c>
      <c r="B1305" s="93">
        <v>44277</v>
      </c>
      <c r="C1305" s="7" t="s">
        <v>1947</v>
      </c>
      <c r="D1305" s="98">
        <v>44340</v>
      </c>
      <c r="E1305" s="89" t="s">
        <v>174</v>
      </c>
      <c r="F1305">
        <v>63</v>
      </c>
    </row>
    <row r="1306" spans="1:6" x14ac:dyDescent="0.35">
      <c r="A1306" t="s">
        <v>14</v>
      </c>
      <c r="B1306" s="93">
        <v>44284</v>
      </c>
      <c r="C1306" s="7" t="s">
        <v>1949</v>
      </c>
      <c r="D1306" s="98">
        <v>44333</v>
      </c>
      <c r="E1306" s="89" t="s">
        <v>174</v>
      </c>
      <c r="F1306">
        <v>49</v>
      </c>
    </row>
    <row r="1307" spans="1:6" x14ac:dyDescent="0.35">
      <c r="A1307" t="s">
        <v>14</v>
      </c>
      <c r="B1307" s="93">
        <v>44284</v>
      </c>
      <c r="C1307" s="7" t="s">
        <v>1950</v>
      </c>
      <c r="D1307" s="98">
        <v>44333</v>
      </c>
      <c r="E1307" s="89" t="s">
        <v>174</v>
      </c>
      <c r="F1307">
        <v>49</v>
      </c>
    </row>
    <row r="1308" spans="1:6" x14ac:dyDescent="0.35">
      <c r="A1308" t="s">
        <v>14</v>
      </c>
      <c r="B1308" s="93">
        <v>44284</v>
      </c>
      <c r="C1308" s="7" t="s">
        <v>1951</v>
      </c>
      <c r="D1308" s="98">
        <v>44305</v>
      </c>
      <c r="E1308" s="89" t="s">
        <v>174</v>
      </c>
      <c r="F1308">
        <v>21</v>
      </c>
    </row>
    <row r="1309" spans="1:6" x14ac:dyDescent="0.35">
      <c r="A1309" t="s">
        <v>14</v>
      </c>
      <c r="B1309" s="93">
        <v>44291</v>
      </c>
      <c r="C1309" s="7" t="s">
        <v>1952</v>
      </c>
      <c r="D1309" s="98">
        <v>44340</v>
      </c>
      <c r="E1309" s="89" t="s">
        <v>174</v>
      </c>
      <c r="F1309">
        <v>49</v>
      </c>
    </row>
    <row r="1310" spans="1:6" x14ac:dyDescent="0.35">
      <c r="A1310" t="s">
        <v>14</v>
      </c>
      <c r="B1310" s="93">
        <v>44291</v>
      </c>
      <c r="C1310" s="7" t="s">
        <v>1953</v>
      </c>
      <c r="D1310" s="98">
        <v>44340</v>
      </c>
      <c r="E1310" s="89" t="s">
        <v>174</v>
      </c>
      <c r="F1310">
        <v>49</v>
      </c>
    </row>
    <row r="1311" spans="1:6" x14ac:dyDescent="0.35">
      <c r="A1311" t="s">
        <v>14</v>
      </c>
      <c r="B1311" s="93">
        <v>44291</v>
      </c>
      <c r="C1311" s="7" t="s">
        <v>1954</v>
      </c>
      <c r="D1311" s="98">
        <v>44326</v>
      </c>
      <c r="E1311" s="89" t="s">
        <v>174</v>
      </c>
      <c r="F1311">
        <v>35</v>
      </c>
    </row>
    <row r="1312" spans="1:6" x14ac:dyDescent="0.35">
      <c r="A1312" t="s">
        <v>14</v>
      </c>
      <c r="B1312" s="93">
        <v>44291</v>
      </c>
      <c r="C1312" s="7" t="s">
        <v>1955</v>
      </c>
      <c r="D1312" s="98">
        <v>44326</v>
      </c>
      <c r="E1312" s="89" t="s">
        <v>174</v>
      </c>
      <c r="F1312">
        <v>35</v>
      </c>
    </row>
    <row r="1313" spans="1:6" x14ac:dyDescent="0.35">
      <c r="A1313" t="s">
        <v>14</v>
      </c>
      <c r="B1313" s="93">
        <v>44298</v>
      </c>
      <c r="C1313" s="7" t="s">
        <v>1956</v>
      </c>
      <c r="D1313" s="98">
        <v>44340</v>
      </c>
      <c r="E1313" s="89" t="s">
        <v>174</v>
      </c>
      <c r="F1313">
        <v>42</v>
      </c>
    </row>
    <row r="1314" spans="1:6" x14ac:dyDescent="0.35">
      <c r="A1314" t="s">
        <v>14</v>
      </c>
      <c r="B1314" s="93">
        <v>44298</v>
      </c>
      <c r="C1314" s="7" t="s">
        <v>1957</v>
      </c>
      <c r="D1314" s="98">
        <v>44326</v>
      </c>
      <c r="E1314" s="89" t="s">
        <v>174</v>
      </c>
      <c r="F1314">
        <v>28</v>
      </c>
    </row>
    <row r="1315" spans="1:6" x14ac:dyDescent="0.35">
      <c r="A1315" t="s">
        <v>14</v>
      </c>
      <c r="B1315" s="93">
        <v>44298</v>
      </c>
      <c r="C1315" s="7" t="s">
        <v>1958</v>
      </c>
      <c r="D1315" s="98">
        <v>44319</v>
      </c>
      <c r="E1315" s="89" t="s">
        <v>174</v>
      </c>
      <c r="F1315">
        <v>21</v>
      </c>
    </row>
    <row r="1316" spans="1:6" x14ac:dyDescent="0.35">
      <c r="A1316" t="s">
        <v>14</v>
      </c>
      <c r="B1316" s="93">
        <v>44298</v>
      </c>
      <c r="C1316" s="7" t="s">
        <v>1959</v>
      </c>
      <c r="D1316" s="98">
        <v>44340</v>
      </c>
      <c r="E1316" s="89" t="s">
        <v>174</v>
      </c>
      <c r="F1316">
        <v>42</v>
      </c>
    </row>
    <row r="1317" spans="1:6" x14ac:dyDescent="0.35">
      <c r="A1317" t="s">
        <v>14</v>
      </c>
      <c r="B1317" s="93">
        <v>44298</v>
      </c>
      <c r="C1317" s="7" t="s">
        <v>1960</v>
      </c>
      <c r="D1317" s="98">
        <v>44340</v>
      </c>
      <c r="E1317" s="89" t="s">
        <v>174</v>
      </c>
      <c r="F1317">
        <v>42</v>
      </c>
    </row>
    <row r="1318" spans="1:6" x14ac:dyDescent="0.35">
      <c r="A1318" t="s">
        <v>14</v>
      </c>
      <c r="B1318" s="93">
        <v>44305</v>
      </c>
      <c r="C1318" s="7" t="s">
        <v>1962</v>
      </c>
      <c r="D1318" s="98">
        <v>44340</v>
      </c>
      <c r="E1318" s="89" t="s">
        <v>174</v>
      </c>
      <c r="F1318">
        <v>35</v>
      </c>
    </row>
    <row r="1319" spans="1:6" x14ac:dyDescent="0.35">
      <c r="A1319" t="s">
        <v>14</v>
      </c>
      <c r="B1319" s="93">
        <v>44305</v>
      </c>
      <c r="C1319" s="7" t="s">
        <v>1963</v>
      </c>
      <c r="D1319" s="98">
        <v>44340</v>
      </c>
      <c r="E1319" s="89" t="s">
        <v>174</v>
      </c>
      <c r="F1319">
        <v>35</v>
      </c>
    </row>
    <row r="1320" spans="1:6" x14ac:dyDescent="0.35">
      <c r="A1320" t="s">
        <v>14</v>
      </c>
      <c r="B1320" s="93">
        <v>44305</v>
      </c>
      <c r="C1320" s="7" t="s">
        <v>1964</v>
      </c>
      <c r="D1320" s="98">
        <v>44340</v>
      </c>
      <c r="E1320" s="89" t="s">
        <v>174</v>
      </c>
      <c r="F1320">
        <v>35</v>
      </c>
    </row>
    <row r="1321" spans="1:6" x14ac:dyDescent="0.35">
      <c r="A1321" t="s">
        <v>14</v>
      </c>
      <c r="B1321" s="93">
        <v>44305</v>
      </c>
      <c r="C1321" s="7" t="s">
        <v>1965</v>
      </c>
      <c r="D1321" s="98">
        <v>44340</v>
      </c>
      <c r="E1321" s="89" t="s">
        <v>174</v>
      </c>
      <c r="F1321">
        <v>35</v>
      </c>
    </row>
    <row r="1322" spans="1:6" x14ac:dyDescent="0.35">
      <c r="A1322" t="s">
        <v>14</v>
      </c>
      <c r="B1322" s="93">
        <v>44305</v>
      </c>
      <c r="C1322" s="7" t="s">
        <v>1966</v>
      </c>
      <c r="D1322" s="98">
        <v>44340</v>
      </c>
      <c r="E1322" s="89" t="s">
        <v>174</v>
      </c>
      <c r="F1322">
        <v>35</v>
      </c>
    </row>
    <row r="1323" spans="1:6" x14ac:dyDescent="0.35">
      <c r="A1323" t="s">
        <v>14</v>
      </c>
      <c r="B1323" s="93">
        <v>44312</v>
      </c>
      <c r="C1323" s="7" t="s">
        <v>1970</v>
      </c>
      <c r="D1323" s="98">
        <v>44340</v>
      </c>
      <c r="E1323" s="89" t="s">
        <v>174</v>
      </c>
      <c r="F1323">
        <v>28</v>
      </c>
    </row>
    <row r="1324" spans="1:6" x14ac:dyDescent="0.35">
      <c r="A1324" t="s">
        <v>14</v>
      </c>
      <c r="B1324" s="93">
        <v>44319</v>
      </c>
      <c r="C1324" s="7" t="s">
        <v>1975</v>
      </c>
      <c r="D1324" s="98">
        <v>44340</v>
      </c>
      <c r="E1324" s="89" t="s">
        <v>174</v>
      </c>
      <c r="F1324">
        <v>21</v>
      </c>
    </row>
    <row r="1325" spans="1:6" x14ac:dyDescent="0.35">
      <c r="A1325" t="s">
        <v>14</v>
      </c>
      <c r="B1325" s="93">
        <v>44319</v>
      </c>
      <c r="C1325" s="7" t="s">
        <v>1976</v>
      </c>
      <c r="D1325" s="98">
        <v>44340</v>
      </c>
      <c r="E1325" s="89" t="s">
        <v>174</v>
      </c>
      <c r="F1325">
        <v>21</v>
      </c>
    </row>
    <row r="1326" spans="1:6" x14ac:dyDescent="0.35">
      <c r="A1326" t="s">
        <v>14</v>
      </c>
      <c r="B1326" s="93">
        <v>44319</v>
      </c>
      <c r="C1326" s="7" t="s">
        <v>1977</v>
      </c>
      <c r="D1326" s="98">
        <v>44340</v>
      </c>
      <c r="E1326" s="89" t="s">
        <v>174</v>
      </c>
      <c r="F1326">
        <v>21</v>
      </c>
    </row>
    <row r="1327" spans="1:6" x14ac:dyDescent="0.35">
      <c r="A1327" t="s">
        <v>14</v>
      </c>
      <c r="B1327" s="93">
        <v>44319</v>
      </c>
      <c r="C1327" s="7" t="s">
        <v>1978</v>
      </c>
      <c r="D1327" s="98">
        <v>44340</v>
      </c>
      <c r="E1327" s="89" t="s">
        <v>174</v>
      </c>
      <c r="F1327">
        <v>21</v>
      </c>
    </row>
    <row r="1328" spans="1:6" x14ac:dyDescent="0.35">
      <c r="A1328" t="s">
        <v>14</v>
      </c>
      <c r="B1328" s="93">
        <v>44319</v>
      </c>
      <c r="C1328" s="7" t="s">
        <v>1979</v>
      </c>
      <c r="D1328" s="98">
        <v>44340</v>
      </c>
      <c r="E1328" s="89" t="s">
        <v>174</v>
      </c>
      <c r="F1328">
        <v>21</v>
      </c>
    </row>
    <row r="1329" spans="1:6" x14ac:dyDescent="0.35">
      <c r="A1329" t="s">
        <v>14</v>
      </c>
      <c r="B1329" s="93">
        <v>44326</v>
      </c>
      <c r="C1329" s="7" t="s">
        <v>1980</v>
      </c>
      <c r="D1329" s="98">
        <v>44340</v>
      </c>
      <c r="E1329" s="89" t="s">
        <v>174</v>
      </c>
      <c r="F1329">
        <v>14</v>
      </c>
    </row>
    <row r="1330" spans="1:6" x14ac:dyDescent="0.35">
      <c r="A1330" t="s">
        <v>8</v>
      </c>
      <c r="B1330" s="93">
        <v>39897</v>
      </c>
      <c r="C1330" s="7" t="s">
        <v>180</v>
      </c>
      <c r="D1330" s="98">
        <v>39932</v>
      </c>
      <c r="E1330" s="89" t="s">
        <v>174</v>
      </c>
      <c r="F1330">
        <v>35</v>
      </c>
    </row>
    <row r="1331" spans="1:6" x14ac:dyDescent="0.35">
      <c r="A1331" t="s">
        <v>8</v>
      </c>
      <c r="B1331" s="93">
        <v>39897</v>
      </c>
      <c r="C1331" s="7" t="s">
        <v>181</v>
      </c>
      <c r="D1331" s="98">
        <v>39932</v>
      </c>
      <c r="E1331" s="89" t="s">
        <v>174</v>
      </c>
      <c r="F1331">
        <v>35</v>
      </c>
    </row>
    <row r="1332" spans="1:6" x14ac:dyDescent="0.35">
      <c r="A1332" t="s">
        <v>8</v>
      </c>
      <c r="B1332" s="93">
        <v>39904</v>
      </c>
      <c r="C1332" s="7" t="s">
        <v>191</v>
      </c>
      <c r="D1332" s="98">
        <v>39939</v>
      </c>
      <c r="E1332" s="89" t="s">
        <v>174</v>
      </c>
      <c r="F1332">
        <v>35</v>
      </c>
    </row>
    <row r="1333" spans="1:6" x14ac:dyDescent="0.35">
      <c r="A1333" t="s">
        <v>8</v>
      </c>
      <c r="B1333" s="93">
        <v>39911</v>
      </c>
      <c r="C1333" s="7" t="s">
        <v>220</v>
      </c>
      <c r="D1333" s="98">
        <v>39939</v>
      </c>
      <c r="E1333" s="89" t="s">
        <v>174</v>
      </c>
      <c r="F1333">
        <v>28</v>
      </c>
    </row>
    <row r="1334" spans="1:6" x14ac:dyDescent="0.35">
      <c r="A1334" t="s">
        <v>8</v>
      </c>
      <c r="B1334" s="93">
        <v>39918</v>
      </c>
      <c r="C1334" s="7" t="s">
        <v>272</v>
      </c>
      <c r="D1334" s="98">
        <v>39946</v>
      </c>
      <c r="E1334" s="89" t="s">
        <v>174</v>
      </c>
      <c r="F1334">
        <v>28</v>
      </c>
    </row>
    <row r="1335" spans="1:6" x14ac:dyDescent="0.35">
      <c r="A1335" t="s">
        <v>8</v>
      </c>
      <c r="B1335" s="93">
        <v>39932</v>
      </c>
      <c r="C1335" s="7" t="s">
        <v>346</v>
      </c>
      <c r="D1335" s="98">
        <v>39946</v>
      </c>
      <c r="E1335" s="89" t="s">
        <v>174</v>
      </c>
      <c r="F1335">
        <v>14</v>
      </c>
    </row>
    <row r="1336" spans="1:6" x14ac:dyDescent="0.35">
      <c r="A1336" t="s">
        <v>8</v>
      </c>
      <c r="B1336" s="93">
        <v>39932</v>
      </c>
      <c r="C1336" s="7" t="s">
        <v>347</v>
      </c>
      <c r="D1336" s="98">
        <v>39946</v>
      </c>
      <c r="E1336" s="89" t="s">
        <v>174</v>
      </c>
      <c r="F1336">
        <v>14</v>
      </c>
    </row>
    <row r="1337" spans="1:6" x14ac:dyDescent="0.35">
      <c r="A1337" t="s">
        <v>8</v>
      </c>
      <c r="B1337" s="93">
        <v>39939</v>
      </c>
      <c r="C1337" s="7" t="s">
        <v>363</v>
      </c>
      <c r="D1337" s="98">
        <v>39946</v>
      </c>
      <c r="E1337" s="89" t="s">
        <v>174</v>
      </c>
      <c r="F1337">
        <v>7</v>
      </c>
    </row>
    <row r="1338" spans="1:6" x14ac:dyDescent="0.35">
      <c r="A1338" t="s">
        <v>8</v>
      </c>
      <c r="B1338" s="93">
        <v>40620</v>
      </c>
      <c r="C1338" s="7" t="s">
        <v>604</v>
      </c>
      <c r="D1338" s="98">
        <v>40648</v>
      </c>
      <c r="E1338" s="89" t="s">
        <v>174</v>
      </c>
      <c r="F1338">
        <v>28</v>
      </c>
    </row>
    <row r="1339" spans="1:6" x14ac:dyDescent="0.35">
      <c r="A1339" t="s">
        <v>8</v>
      </c>
      <c r="B1339" s="93">
        <v>40648</v>
      </c>
      <c r="C1339" s="7" t="s">
        <v>718</v>
      </c>
      <c r="D1339" s="98">
        <v>40663</v>
      </c>
      <c r="E1339" s="89" t="s">
        <v>174</v>
      </c>
      <c r="F1339">
        <v>15</v>
      </c>
    </row>
    <row r="1340" spans="1:6" x14ac:dyDescent="0.35">
      <c r="A1340" t="s">
        <v>8</v>
      </c>
      <c r="B1340" s="93">
        <v>40651</v>
      </c>
      <c r="C1340" s="7" t="s">
        <v>757</v>
      </c>
      <c r="D1340" s="98">
        <v>40666</v>
      </c>
      <c r="E1340" s="89" t="s">
        <v>174</v>
      </c>
      <c r="F1340">
        <v>15</v>
      </c>
    </row>
    <row r="1341" spans="1:6" x14ac:dyDescent="0.35">
      <c r="A1341" t="s">
        <v>8</v>
      </c>
      <c r="B1341" s="93">
        <v>40651</v>
      </c>
      <c r="C1341" s="7" t="s">
        <v>758</v>
      </c>
      <c r="D1341" s="98">
        <v>40663</v>
      </c>
      <c r="E1341" s="89" t="s">
        <v>174</v>
      </c>
      <c r="F1341">
        <v>12</v>
      </c>
    </row>
    <row r="1342" spans="1:6" x14ac:dyDescent="0.35">
      <c r="A1342" t="s">
        <v>8</v>
      </c>
      <c r="B1342" s="93">
        <v>40651</v>
      </c>
      <c r="C1342" s="7" t="s">
        <v>759</v>
      </c>
      <c r="D1342" s="98">
        <v>40666</v>
      </c>
      <c r="E1342" s="89" t="s">
        <v>174</v>
      </c>
      <c r="F1342">
        <v>15</v>
      </c>
    </row>
    <row r="1343" spans="1:6" x14ac:dyDescent="0.35">
      <c r="A1343" t="s">
        <v>8</v>
      </c>
      <c r="B1343" s="93">
        <v>40651</v>
      </c>
      <c r="C1343" s="7" t="s">
        <v>760</v>
      </c>
      <c r="D1343" s="98">
        <v>40663</v>
      </c>
      <c r="E1343" s="89" t="s">
        <v>174</v>
      </c>
      <c r="F1343">
        <v>12</v>
      </c>
    </row>
    <row r="1344" spans="1:6" x14ac:dyDescent="0.35">
      <c r="A1344" t="s">
        <v>8</v>
      </c>
      <c r="B1344" s="93">
        <v>40651</v>
      </c>
      <c r="C1344" s="7" t="s">
        <v>761</v>
      </c>
      <c r="D1344" s="98">
        <v>40654</v>
      </c>
      <c r="E1344" s="89" t="s">
        <v>174</v>
      </c>
      <c r="F1344">
        <v>3</v>
      </c>
    </row>
    <row r="1345" spans="1:6" x14ac:dyDescent="0.35">
      <c r="A1345" t="s">
        <v>8</v>
      </c>
      <c r="B1345" s="95">
        <v>40654</v>
      </c>
      <c r="C1345" s="2" t="s">
        <v>804</v>
      </c>
      <c r="D1345" s="98">
        <v>40663</v>
      </c>
      <c r="E1345" s="89" t="s">
        <v>174</v>
      </c>
      <c r="F1345">
        <v>9</v>
      </c>
    </row>
    <row r="1346" spans="1:6" x14ac:dyDescent="0.35">
      <c r="A1346" t="s">
        <v>8</v>
      </c>
      <c r="B1346" s="95">
        <v>40654</v>
      </c>
      <c r="C1346" s="2" t="s">
        <v>805</v>
      </c>
      <c r="D1346" s="98">
        <v>40669</v>
      </c>
      <c r="E1346" s="89" t="s">
        <v>174</v>
      </c>
      <c r="F1346">
        <v>15</v>
      </c>
    </row>
    <row r="1347" spans="1:6" x14ac:dyDescent="0.35">
      <c r="A1347" t="s">
        <v>8</v>
      </c>
      <c r="B1347" s="95">
        <v>40654</v>
      </c>
      <c r="C1347" s="2" t="s">
        <v>806</v>
      </c>
      <c r="D1347" s="98">
        <v>40666</v>
      </c>
      <c r="E1347" s="89" t="s">
        <v>174</v>
      </c>
      <c r="F1347">
        <v>12</v>
      </c>
    </row>
    <row r="1348" spans="1:6" x14ac:dyDescent="0.35">
      <c r="A1348" t="s">
        <v>8</v>
      </c>
      <c r="B1348" s="95">
        <v>40660</v>
      </c>
      <c r="C1348" s="2" t="s">
        <v>851</v>
      </c>
      <c r="D1348" s="98">
        <v>40666</v>
      </c>
      <c r="E1348" s="89" t="s">
        <v>174</v>
      </c>
      <c r="F1348">
        <v>6</v>
      </c>
    </row>
    <row r="1349" spans="1:6" x14ac:dyDescent="0.35">
      <c r="A1349" t="s">
        <v>8</v>
      </c>
      <c r="B1349" s="96">
        <v>41365</v>
      </c>
      <c r="C1349" s="2" t="s">
        <v>1160</v>
      </c>
      <c r="D1349" s="98">
        <v>41387</v>
      </c>
      <c r="E1349" s="89" t="s">
        <v>174</v>
      </c>
      <c r="F1349">
        <v>22</v>
      </c>
    </row>
    <row r="1350" spans="1:6" x14ac:dyDescent="0.35">
      <c r="A1350" t="s">
        <v>8</v>
      </c>
      <c r="B1350" s="93">
        <v>41375</v>
      </c>
      <c r="C1350" s="2" t="s">
        <v>1207</v>
      </c>
      <c r="D1350" s="98">
        <v>41422</v>
      </c>
      <c r="E1350" s="89" t="s">
        <v>174</v>
      </c>
      <c r="F1350">
        <v>47</v>
      </c>
    </row>
    <row r="1351" spans="1:6" x14ac:dyDescent="0.35">
      <c r="A1351" t="s">
        <v>8</v>
      </c>
      <c r="B1351" s="93">
        <v>41379</v>
      </c>
      <c r="C1351" s="2" t="s">
        <v>1222</v>
      </c>
      <c r="D1351" s="98">
        <v>41422</v>
      </c>
      <c r="E1351" s="89" t="s">
        <v>174</v>
      </c>
      <c r="F1351">
        <v>43</v>
      </c>
    </row>
    <row r="1352" spans="1:6" x14ac:dyDescent="0.35">
      <c r="A1352" t="s">
        <v>8</v>
      </c>
      <c r="B1352" s="93">
        <v>41379</v>
      </c>
      <c r="C1352" s="2" t="s">
        <v>1223</v>
      </c>
      <c r="D1352" s="98">
        <v>41422</v>
      </c>
      <c r="E1352" s="89" t="s">
        <v>174</v>
      </c>
      <c r="F1352">
        <v>43</v>
      </c>
    </row>
    <row r="1353" spans="1:6" x14ac:dyDescent="0.35">
      <c r="A1353" t="s">
        <v>8</v>
      </c>
      <c r="B1353" s="93">
        <v>41379</v>
      </c>
      <c r="C1353" s="2" t="s">
        <v>1224</v>
      </c>
      <c r="D1353" s="98">
        <v>41422</v>
      </c>
      <c r="E1353" s="89" t="s">
        <v>174</v>
      </c>
      <c r="F1353">
        <v>43</v>
      </c>
    </row>
    <row r="1354" spans="1:6" x14ac:dyDescent="0.35">
      <c r="A1354" t="s">
        <v>8</v>
      </c>
      <c r="B1354" s="93">
        <v>41379</v>
      </c>
      <c r="C1354" s="2" t="s">
        <v>1225</v>
      </c>
      <c r="D1354" s="98">
        <v>41422</v>
      </c>
      <c r="E1354" s="89" t="s">
        <v>174</v>
      </c>
      <c r="F1354">
        <v>43</v>
      </c>
    </row>
    <row r="1355" spans="1:6" x14ac:dyDescent="0.35">
      <c r="A1355" t="s">
        <v>8</v>
      </c>
      <c r="B1355" s="93">
        <v>41379</v>
      </c>
      <c r="C1355" s="2" t="s">
        <v>1226</v>
      </c>
      <c r="D1355" s="98">
        <v>41422</v>
      </c>
      <c r="E1355" s="89" t="s">
        <v>174</v>
      </c>
      <c r="F1355">
        <v>43</v>
      </c>
    </row>
    <row r="1356" spans="1:6" x14ac:dyDescent="0.35">
      <c r="A1356" t="s">
        <v>8</v>
      </c>
      <c r="B1356" s="93">
        <v>41379</v>
      </c>
      <c r="C1356" s="2" t="s">
        <v>1227</v>
      </c>
      <c r="D1356" s="98">
        <v>41422</v>
      </c>
      <c r="E1356" s="89" t="s">
        <v>174</v>
      </c>
      <c r="F1356">
        <v>43</v>
      </c>
    </row>
    <row r="1357" spans="1:6" x14ac:dyDescent="0.35">
      <c r="A1357" t="s">
        <v>8</v>
      </c>
      <c r="B1357" s="93">
        <v>41379</v>
      </c>
      <c r="C1357" s="2" t="s">
        <v>1228</v>
      </c>
      <c r="D1357" s="98">
        <v>41422</v>
      </c>
      <c r="E1357" s="89" t="s">
        <v>174</v>
      </c>
      <c r="F1357">
        <v>43</v>
      </c>
    </row>
    <row r="1358" spans="1:6" x14ac:dyDescent="0.35">
      <c r="A1358" t="s">
        <v>8</v>
      </c>
      <c r="B1358" s="93">
        <v>41387</v>
      </c>
      <c r="C1358" s="2" t="s">
        <v>1343</v>
      </c>
      <c r="D1358" s="98">
        <v>41410</v>
      </c>
      <c r="E1358" s="89" t="s">
        <v>174</v>
      </c>
      <c r="F1358">
        <v>23</v>
      </c>
    </row>
    <row r="1359" spans="1:6" x14ac:dyDescent="0.35">
      <c r="A1359" t="s">
        <v>8</v>
      </c>
      <c r="B1359" s="93">
        <v>41387</v>
      </c>
      <c r="C1359" s="2" t="s">
        <v>1340</v>
      </c>
      <c r="D1359" s="98">
        <v>41422</v>
      </c>
      <c r="E1359" s="89" t="s">
        <v>174</v>
      </c>
      <c r="F1359">
        <v>35</v>
      </c>
    </row>
    <row r="1360" spans="1:6" x14ac:dyDescent="0.35">
      <c r="A1360" t="s">
        <v>8</v>
      </c>
      <c r="B1360" s="93">
        <v>41387</v>
      </c>
      <c r="C1360" s="2" t="s">
        <v>1341</v>
      </c>
      <c r="D1360" s="98">
        <v>41422</v>
      </c>
      <c r="E1360" s="89" t="s">
        <v>174</v>
      </c>
      <c r="F1360">
        <v>35</v>
      </c>
    </row>
    <row r="1361" spans="1:6" x14ac:dyDescent="0.35">
      <c r="A1361" t="s">
        <v>8</v>
      </c>
      <c r="B1361" s="93">
        <v>41387</v>
      </c>
      <c r="C1361" s="2" t="s">
        <v>1342</v>
      </c>
      <c r="D1361" s="98">
        <v>41422</v>
      </c>
      <c r="E1361" s="89" t="s">
        <v>174</v>
      </c>
      <c r="F1361">
        <v>35</v>
      </c>
    </row>
    <row r="1362" spans="1:6" x14ac:dyDescent="0.35">
      <c r="A1362" t="s">
        <v>8</v>
      </c>
      <c r="B1362" s="93">
        <v>41387</v>
      </c>
      <c r="C1362" s="2" t="s">
        <v>1344</v>
      </c>
      <c r="D1362" s="98">
        <v>41422</v>
      </c>
      <c r="E1362" s="89" t="s">
        <v>174</v>
      </c>
      <c r="F1362">
        <v>35</v>
      </c>
    </row>
    <row r="1363" spans="1:6" x14ac:dyDescent="0.35">
      <c r="A1363" t="s">
        <v>8</v>
      </c>
      <c r="B1363" s="93">
        <v>41387</v>
      </c>
      <c r="C1363" s="2" t="s">
        <v>1345</v>
      </c>
      <c r="D1363" s="98">
        <v>41422</v>
      </c>
      <c r="E1363" s="89" t="s">
        <v>174</v>
      </c>
      <c r="F1363">
        <v>35</v>
      </c>
    </row>
    <row r="1364" spans="1:6" x14ac:dyDescent="0.35">
      <c r="A1364" t="s">
        <v>8</v>
      </c>
      <c r="B1364" s="93">
        <v>41387</v>
      </c>
      <c r="C1364" s="2" t="s">
        <v>1346</v>
      </c>
      <c r="D1364" s="98">
        <v>41422</v>
      </c>
      <c r="E1364" s="89" t="s">
        <v>174</v>
      </c>
      <c r="F1364">
        <v>35</v>
      </c>
    </row>
    <row r="1365" spans="1:6" x14ac:dyDescent="0.35">
      <c r="A1365" t="s">
        <v>8</v>
      </c>
      <c r="B1365" s="93">
        <v>41387</v>
      </c>
      <c r="C1365" s="2" t="s">
        <v>1347</v>
      </c>
      <c r="D1365" s="98">
        <v>41422</v>
      </c>
      <c r="E1365" s="89" t="s">
        <v>174</v>
      </c>
      <c r="F1365">
        <v>35</v>
      </c>
    </row>
    <row r="1366" spans="1:6" x14ac:dyDescent="0.35">
      <c r="A1366" t="s">
        <v>8</v>
      </c>
      <c r="B1366" s="93">
        <v>41387</v>
      </c>
      <c r="C1366" s="2" t="s">
        <v>1348</v>
      </c>
      <c r="D1366" s="98">
        <v>41422</v>
      </c>
      <c r="E1366" s="89" t="s">
        <v>174</v>
      </c>
      <c r="F1366">
        <v>35</v>
      </c>
    </row>
    <row r="1367" spans="1:6" x14ac:dyDescent="0.35">
      <c r="A1367" t="s">
        <v>8</v>
      </c>
      <c r="B1367" s="93">
        <v>41387</v>
      </c>
      <c r="C1367" s="2" t="s">
        <v>1349</v>
      </c>
      <c r="D1367" s="98">
        <v>41422</v>
      </c>
      <c r="E1367" s="89" t="s">
        <v>174</v>
      </c>
      <c r="F1367">
        <v>35</v>
      </c>
    </row>
    <row r="1368" spans="1:6" x14ac:dyDescent="0.35">
      <c r="A1368" t="s">
        <v>8</v>
      </c>
      <c r="B1368" s="93">
        <v>41387</v>
      </c>
      <c r="C1368" s="2" t="s">
        <v>1350</v>
      </c>
      <c r="D1368" s="98">
        <v>41422</v>
      </c>
      <c r="E1368" s="89" t="s">
        <v>174</v>
      </c>
      <c r="F1368">
        <v>35</v>
      </c>
    </row>
    <row r="1369" spans="1:6" x14ac:dyDescent="0.35">
      <c r="A1369" t="s">
        <v>8</v>
      </c>
      <c r="B1369" s="93">
        <v>41387</v>
      </c>
      <c r="C1369" s="2" t="s">
        <v>1351</v>
      </c>
      <c r="D1369" s="98">
        <v>41422</v>
      </c>
      <c r="E1369" s="89" t="s">
        <v>174</v>
      </c>
      <c r="F1369">
        <v>35</v>
      </c>
    </row>
    <row r="1370" spans="1:6" x14ac:dyDescent="0.35">
      <c r="A1370" t="s">
        <v>8</v>
      </c>
      <c r="B1370" s="93">
        <v>41393</v>
      </c>
      <c r="C1370" s="2" t="s">
        <v>1445</v>
      </c>
      <c r="D1370" s="98">
        <v>41422</v>
      </c>
      <c r="E1370" s="89" t="s">
        <v>174</v>
      </c>
      <c r="F1370">
        <v>29</v>
      </c>
    </row>
    <row r="1371" spans="1:6" x14ac:dyDescent="0.35">
      <c r="A1371" t="s">
        <v>8</v>
      </c>
      <c r="B1371" s="93">
        <v>41393</v>
      </c>
      <c r="C1371" s="2" t="s">
        <v>1446</v>
      </c>
      <c r="D1371" s="98">
        <v>41422</v>
      </c>
      <c r="E1371" s="89" t="s">
        <v>174</v>
      </c>
      <c r="F1371">
        <v>29</v>
      </c>
    </row>
    <row r="1372" spans="1:6" x14ac:dyDescent="0.35">
      <c r="A1372" t="s">
        <v>8</v>
      </c>
      <c r="B1372" s="93">
        <v>41393</v>
      </c>
      <c r="C1372" s="2" t="s">
        <v>1447</v>
      </c>
      <c r="D1372" s="98">
        <v>41422</v>
      </c>
      <c r="E1372" s="89" t="s">
        <v>174</v>
      </c>
      <c r="F1372">
        <v>29</v>
      </c>
    </row>
    <row r="1373" spans="1:6" x14ac:dyDescent="0.35">
      <c r="A1373" t="s">
        <v>8</v>
      </c>
      <c r="B1373" s="93">
        <v>41393</v>
      </c>
      <c r="C1373" s="2" t="s">
        <v>1448</v>
      </c>
      <c r="D1373" s="98">
        <v>41422</v>
      </c>
      <c r="E1373" s="89" t="s">
        <v>174</v>
      </c>
      <c r="F1373">
        <v>29</v>
      </c>
    </row>
    <row r="1374" spans="1:6" x14ac:dyDescent="0.35">
      <c r="A1374" t="s">
        <v>8</v>
      </c>
      <c r="B1374" s="93">
        <v>41393</v>
      </c>
      <c r="C1374" s="2" t="s">
        <v>1449</v>
      </c>
      <c r="D1374" s="98">
        <v>41422</v>
      </c>
      <c r="E1374" s="89" t="s">
        <v>174</v>
      </c>
      <c r="F1374">
        <v>29</v>
      </c>
    </row>
    <row r="1375" spans="1:6" x14ac:dyDescent="0.35">
      <c r="A1375" t="s">
        <v>8</v>
      </c>
      <c r="B1375" s="93">
        <v>41753</v>
      </c>
      <c r="C1375" s="7" t="s">
        <v>1566</v>
      </c>
      <c r="D1375" s="98">
        <v>41771</v>
      </c>
      <c r="E1375" s="89" t="s">
        <v>174</v>
      </c>
      <c r="F1375">
        <v>18</v>
      </c>
    </row>
    <row r="1376" spans="1:6" x14ac:dyDescent="0.35">
      <c r="A1376" t="s">
        <v>8</v>
      </c>
      <c r="B1376" s="93">
        <v>41753</v>
      </c>
      <c r="C1376" s="7" t="s">
        <v>1567</v>
      </c>
      <c r="D1376" s="98">
        <v>41771</v>
      </c>
      <c r="E1376" s="89" t="s">
        <v>174</v>
      </c>
      <c r="F1376">
        <v>18</v>
      </c>
    </row>
    <row r="1377" spans="1:6" x14ac:dyDescent="0.35">
      <c r="A1377" t="s">
        <v>8</v>
      </c>
      <c r="B1377" s="93">
        <v>41753</v>
      </c>
      <c r="C1377" s="7" t="s">
        <v>1568</v>
      </c>
      <c r="D1377" s="98">
        <v>41771</v>
      </c>
      <c r="E1377" s="89" t="s">
        <v>174</v>
      </c>
      <c r="F1377">
        <v>18</v>
      </c>
    </row>
    <row r="1378" spans="1:6" x14ac:dyDescent="0.35">
      <c r="A1378" t="s">
        <v>8</v>
      </c>
      <c r="B1378" s="93">
        <v>41771</v>
      </c>
      <c r="C1378" s="7" t="s">
        <v>1589</v>
      </c>
      <c r="D1378" s="98">
        <v>41789</v>
      </c>
      <c r="E1378" s="89" t="s">
        <v>174</v>
      </c>
      <c r="F1378">
        <v>18</v>
      </c>
    </row>
    <row r="1379" spans="1:6" x14ac:dyDescent="0.35">
      <c r="A1379" t="s">
        <v>8</v>
      </c>
      <c r="B1379" s="93">
        <v>42088</v>
      </c>
      <c r="C1379" s="7" t="s">
        <v>1611</v>
      </c>
      <c r="D1379" s="98">
        <v>42102</v>
      </c>
      <c r="E1379" s="89" t="s">
        <v>174</v>
      </c>
      <c r="F1379">
        <v>14</v>
      </c>
    </row>
    <row r="1380" spans="1:6" x14ac:dyDescent="0.35">
      <c r="A1380" t="s">
        <v>8</v>
      </c>
      <c r="B1380" s="93">
        <v>42852</v>
      </c>
      <c r="C1380" s="7" t="s">
        <v>1858</v>
      </c>
      <c r="D1380" s="98">
        <v>42872</v>
      </c>
      <c r="E1380" s="89" t="s">
        <v>174</v>
      </c>
      <c r="F1380">
        <v>20</v>
      </c>
    </row>
    <row r="1381" spans="1:6" x14ac:dyDescent="0.35">
      <c r="A1381" t="s">
        <v>10</v>
      </c>
      <c r="B1381" s="93">
        <v>39910</v>
      </c>
      <c r="C1381" s="7" t="s">
        <v>213</v>
      </c>
      <c r="D1381" s="98">
        <v>39941</v>
      </c>
      <c r="E1381" s="89" t="s">
        <v>174</v>
      </c>
      <c r="F1381">
        <v>31</v>
      </c>
    </row>
    <row r="1382" spans="1:6" x14ac:dyDescent="0.35">
      <c r="A1382" t="s">
        <v>10</v>
      </c>
      <c r="B1382" s="93">
        <v>39910</v>
      </c>
      <c r="C1382" s="7" t="s">
        <v>214</v>
      </c>
      <c r="D1382" s="98">
        <v>39941</v>
      </c>
      <c r="E1382" s="89" t="s">
        <v>174</v>
      </c>
      <c r="F1382">
        <v>31</v>
      </c>
    </row>
    <row r="1383" spans="1:6" x14ac:dyDescent="0.35">
      <c r="A1383" t="s">
        <v>10</v>
      </c>
      <c r="B1383" s="93">
        <v>39910</v>
      </c>
      <c r="C1383" s="7" t="s">
        <v>215</v>
      </c>
      <c r="D1383" s="98">
        <v>39941</v>
      </c>
      <c r="E1383" s="89" t="s">
        <v>174</v>
      </c>
      <c r="F1383">
        <v>31</v>
      </c>
    </row>
    <row r="1384" spans="1:6" x14ac:dyDescent="0.35">
      <c r="A1384" t="s">
        <v>10</v>
      </c>
      <c r="B1384" s="93">
        <v>39910</v>
      </c>
      <c r="C1384" s="7" t="s">
        <v>216</v>
      </c>
      <c r="D1384" s="98">
        <v>39941</v>
      </c>
      <c r="E1384" s="89" t="s">
        <v>174</v>
      </c>
      <c r="F1384">
        <v>31</v>
      </c>
    </row>
    <row r="1385" spans="1:6" x14ac:dyDescent="0.35">
      <c r="A1385" t="s">
        <v>10</v>
      </c>
      <c r="B1385" s="93">
        <v>39910</v>
      </c>
      <c r="C1385" s="7" t="s">
        <v>218</v>
      </c>
      <c r="D1385" s="98">
        <v>39941</v>
      </c>
      <c r="E1385" s="89" t="s">
        <v>174</v>
      </c>
      <c r="F1385">
        <v>31</v>
      </c>
    </row>
    <row r="1386" spans="1:6" x14ac:dyDescent="0.35">
      <c r="A1386" t="s">
        <v>10</v>
      </c>
      <c r="B1386" s="93">
        <v>39910</v>
      </c>
      <c r="C1386" s="7" t="s">
        <v>217</v>
      </c>
      <c r="D1386" s="98">
        <v>39946</v>
      </c>
      <c r="E1386" s="89" t="s">
        <v>174</v>
      </c>
      <c r="F1386">
        <v>36</v>
      </c>
    </row>
    <row r="1387" spans="1:6" x14ac:dyDescent="0.35">
      <c r="A1387" t="s">
        <v>10</v>
      </c>
      <c r="B1387" s="93">
        <v>39918</v>
      </c>
      <c r="C1387" s="7" t="s">
        <v>273</v>
      </c>
      <c r="D1387" s="98">
        <v>39941</v>
      </c>
      <c r="E1387" s="89" t="s">
        <v>174</v>
      </c>
      <c r="F1387">
        <v>23</v>
      </c>
    </row>
    <row r="1388" spans="1:6" x14ac:dyDescent="0.35">
      <c r="A1388" t="s">
        <v>10</v>
      </c>
      <c r="B1388" s="93">
        <v>39918</v>
      </c>
      <c r="C1388" s="7" t="s">
        <v>274</v>
      </c>
      <c r="D1388" s="98">
        <v>39941</v>
      </c>
      <c r="E1388" s="89" t="s">
        <v>174</v>
      </c>
      <c r="F1388">
        <v>23</v>
      </c>
    </row>
    <row r="1389" spans="1:6" x14ac:dyDescent="0.35">
      <c r="A1389" t="s">
        <v>10</v>
      </c>
      <c r="B1389" s="93">
        <v>39918</v>
      </c>
      <c r="C1389" s="7" t="s">
        <v>275</v>
      </c>
      <c r="D1389" s="98">
        <v>39941</v>
      </c>
      <c r="E1389" s="89" t="s">
        <v>174</v>
      </c>
      <c r="F1389">
        <v>23</v>
      </c>
    </row>
    <row r="1390" spans="1:6" x14ac:dyDescent="0.35">
      <c r="A1390" t="s">
        <v>10</v>
      </c>
      <c r="B1390" s="93">
        <v>39932</v>
      </c>
      <c r="C1390" s="7" t="s">
        <v>348</v>
      </c>
      <c r="D1390" s="98">
        <v>39946</v>
      </c>
      <c r="E1390" s="89" t="s">
        <v>174</v>
      </c>
      <c r="F1390">
        <v>14</v>
      </c>
    </row>
    <row r="1391" spans="1:6" x14ac:dyDescent="0.35">
      <c r="A1391" t="s">
        <v>10</v>
      </c>
      <c r="B1391" s="93">
        <v>39932</v>
      </c>
      <c r="C1391" s="7" t="s">
        <v>349</v>
      </c>
      <c r="D1391" s="98">
        <v>39946</v>
      </c>
      <c r="E1391" s="89" t="s">
        <v>174</v>
      </c>
      <c r="F1391">
        <v>14</v>
      </c>
    </row>
    <row r="1392" spans="1:6" x14ac:dyDescent="0.35">
      <c r="A1392" t="s">
        <v>10</v>
      </c>
      <c r="B1392" s="93">
        <v>40649</v>
      </c>
      <c r="C1392" s="7" t="s">
        <v>732</v>
      </c>
      <c r="D1392" s="98">
        <v>40673</v>
      </c>
      <c r="E1392" s="89" t="s">
        <v>174</v>
      </c>
      <c r="F1392">
        <v>24</v>
      </c>
    </row>
    <row r="1393" spans="1:6" x14ac:dyDescent="0.35">
      <c r="A1393" t="s">
        <v>10</v>
      </c>
      <c r="B1393" s="93">
        <v>40649</v>
      </c>
      <c r="C1393" s="7" t="s">
        <v>733</v>
      </c>
      <c r="D1393" s="98">
        <v>40673</v>
      </c>
      <c r="E1393" s="89" t="s">
        <v>174</v>
      </c>
      <c r="F1393">
        <v>24</v>
      </c>
    </row>
    <row r="1394" spans="1:6" x14ac:dyDescent="0.35">
      <c r="A1394" t="s">
        <v>10</v>
      </c>
      <c r="B1394" s="93">
        <v>41386</v>
      </c>
      <c r="C1394" s="2" t="s">
        <v>1319</v>
      </c>
      <c r="D1394" s="98">
        <v>41410</v>
      </c>
      <c r="E1394" s="89" t="s">
        <v>174</v>
      </c>
      <c r="F1394">
        <v>24</v>
      </c>
    </row>
    <row r="1395" spans="1:6" x14ac:dyDescent="0.35">
      <c r="A1395" t="s">
        <v>10</v>
      </c>
      <c r="B1395" s="93">
        <v>41386</v>
      </c>
      <c r="C1395" s="2" t="s">
        <v>1320</v>
      </c>
      <c r="D1395" s="98">
        <v>41410</v>
      </c>
      <c r="E1395" s="89" t="s">
        <v>174</v>
      </c>
      <c r="F1395">
        <v>24</v>
      </c>
    </row>
    <row r="1396" spans="1:6" x14ac:dyDescent="0.35">
      <c r="A1396" t="s">
        <v>10</v>
      </c>
      <c r="B1396" s="93">
        <v>41386</v>
      </c>
      <c r="C1396" s="2" t="s">
        <v>1321</v>
      </c>
      <c r="D1396" s="98">
        <v>41410</v>
      </c>
      <c r="E1396" s="89" t="s">
        <v>174</v>
      </c>
      <c r="F1396">
        <v>24</v>
      </c>
    </row>
    <row r="1397" spans="1:6" x14ac:dyDescent="0.35">
      <c r="A1397" t="s">
        <v>10</v>
      </c>
      <c r="B1397" s="93">
        <v>41729</v>
      </c>
      <c r="C1397" s="7" t="s">
        <v>1521</v>
      </c>
      <c r="D1397" s="98">
        <v>41789</v>
      </c>
      <c r="E1397" s="89" t="s">
        <v>174</v>
      </c>
      <c r="F1397">
        <v>60</v>
      </c>
    </row>
    <row r="1398" spans="1:6" x14ac:dyDescent="0.35">
      <c r="A1398" t="s">
        <v>10</v>
      </c>
      <c r="B1398" s="93">
        <v>41729</v>
      </c>
      <c r="C1398" s="7" t="s">
        <v>1522</v>
      </c>
      <c r="D1398" s="98">
        <v>41767</v>
      </c>
      <c r="E1398" s="89" t="s">
        <v>174</v>
      </c>
      <c r="F1398">
        <v>38</v>
      </c>
    </row>
    <row r="1399" spans="1:6" x14ac:dyDescent="0.35">
      <c r="A1399" t="s">
        <v>10</v>
      </c>
      <c r="B1399" s="93">
        <v>41736</v>
      </c>
      <c r="C1399" s="7" t="s">
        <v>1530</v>
      </c>
      <c r="D1399" s="98">
        <v>41789</v>
      </c>
      <c r="E1399" s="89" t="s">
        <v>174</v>
      </c>
      <c r="F1399">
        <v>53</v>
      </c>
    </row>
    <row r="1400" spans="1:6" x14ac:dyDescent="0.35">
      <c r="A1400" t="s">
        <v>10</v>
      </c>
      <c r="B1400" s="93">
        <v>41736</v>
      </c>
      <c r="C1400" s="7" t="s">
        <v>1531</v>
      </c>
      <c r="D1400" s="98">
        <v>41789</v>
      </c>
      <c r="E1400" s="89" t="s">
        <v>174</v>
      </c>
      <c r="F1400">
        <v>53</v>
      </c>
    </row>
    <row r="1401" spans="1:6" x14ac:dyDescent="0.35">
      <c r="A1401" t="s">
        <v>10</v>
      </c>
      <c r="B1401" s="93">
        <v>41736</v>
      </c>
      <c r="C1401" s="7" t="s">
        <v>1532</v>
      </c>
      <c r="D1401" s="98">
        <v>41771</v>
      </c>
      <c r="E1401" s="89" t="s">
        <v>174</v>
      </c>
      <c r="F1401">
        <v>35</v>
      </c>
    </row>
    <row r="1402" spans="1:6" x14ac:dyDescent="0.35">
      <c r="A1402" t="s">
        <v>10</v>
      </c>
      <c r="B1402" s="93">
        <v>41743</v>
      </c>
      <c r="C1402" s="7" t="s">
        <v>1539</v>
      </c>
      <c r="D1402" s="98">
        <v>41786</v>
      </c>
      <c r="E1402" s="89" t="s">
        <v>174</v>
      </c>
      <c r="F1402">
        <v>43</v>
      </c>
    </row>
    <row r="1403" spans="1:6" x14ac:dyDescent="0.35">
      <c r="A1403" t="s">
        <v>10</v>
      </c>
      <c r="B1403" s="93">
        <v>41743</v>
      </c>
      <c r="C1403" s="7" t="s">
        <v>1540</v>
      </c>
      <c r="D1403" s="98">
        <v>41789</v>
      </c>
      <c r="E1403" s="89" t="s">
        <v>174</v>
      </c>
      <c r="F1403">
        <v>46</v>
      </c>
    </row>
    <row r="1404" spans="1:6" x14ac:dyDescent="0.35">
      <c r="A1404" t="s">
        <v>10</v>
      </c>
      <c r="B1404" s="93">
        <v>41743</v>
      </c>
      <c r="C1404" s="7" t="s">
        <v>1541</v>
      </c>
      <c r="D1404" s="98">
        <v>41789</v>
      </c>
      <c r="E1404" s="89" t="s">
        <v>174</v>
      </c>
      <c r="F1404">
        <v>46</v>
      </c>
    </row>
    <row r="1405" spans="1:6" x14ac:dyDescent="0.35">
      <c r="A1405" t="s">
        <v>10</v>
      </c>
      <c r="B1405" s="93">
        <v>41743</v>
      </c>
      <c r="C1405" s="7" t="s">
        <v>1542</v>
      </c>
      <c r="D1405" s="98">
        <v>41771</v>
      </c>
      <c r="E1405" s="89" t="s">
        <v>174</v>
      </c>
      <c r="F1405">
        <v>28</v>
      </c>
    </row>
    <row r="1406" spans="1:6" x14ac:dyDescent="0.35">
      <c r="A1406" t="s">
        <v>10</v>
      </c>
      <c r="B1406" s="93">
        <v>41753</v>
      </c>
      <c r="C1406" s="7" t="s">
        <v>1569</v>
      </c>
      <c r="D1406" s="98">
        <v>41786</v>
      </c>
      <c r="E1406" s="89" t="s">
        <v>174</v>
      </c>
      <c r="F1406">
        <v>33</v>
      </c>
    </row>
    <row r="1407" spans="1:6" x14ac:dyDescent="0.35">
      <c r="A1407" t="s">
        <v>10</v>
      </c>
      <c r="B1407" s="93">
        <v>41753</v>
      </c>
      <c r="C1407" s="7" t="s">
        <v>1570</v>
      </c>
      <c r="D1407" s="98">
        <v>41771</v>
      </c>
      <c r="E1407" s="89" t="s">
        <v>174</v>
      </c>
      <c r="F1407">
        <v>18</v>
      </c>
    </row>
    <row r="1408" spans="1:6" x14ac:dyDescent="0.35">
      <c r="A1408" t="s">
        <v>10</v>
      </c>
      <c r="B1408" s="93">
        <v>41753</v>
      </c>
      <c r="C1408" s="7" t="s">
        <v>1571</v>
      </c>
      <c r="D1408" s="98">
        <v>41789</v>
      </c>
      <c r="E1408" s="89" t="s">
        <v>174</v>
      </c>
      <c r="F1408">
        <v>36</v>
      </c>
    </row>
    <row r="1409" spans="1:6" x14ac:dyDescent="0.35">
      <c r="A1409" t="s">
        <v>10</v>
      </c>
      <c r="B1409" s="93">
        <v>41753</v>
      </c>
      <c r="C1409" s="7" t="s">
        <v>1572</v>
      </c>
      <c r="D1409" s="98">
        <v>41789</v>
      </c>
      <c r="E1409" s="89" t="s">
        <v>174</v>
      </c>
      <c r="F1409">
        <v>36</v>
      </c>
    </row>
    <row r="1410" spans="1:6" x14ac:dyDescent="0.35">
      <c r="A1410" t="s">
        <v>10</v>
      </c>
      <c r="B1410" s="93">
        <v>41757</v>
      </c>
      <c r="C1410" s="7" t="s">
        <v>1573</v>
      </c>
      <c r="D1410" s="98">
        <v>41789</v>
      </c>
      <c r="E1410" s="89" t="s">
        <v>174</v>
      </c>
      <c r="F1410">
        <v>32</v>
      </c>
    </row>
    <row r="1411" spans="1:6" x14ac:dyDescent="0.35">
      <c r="A1411" t="s">
        <v>10</v>
      </c>
      <c r="B1411" s="93">
        <v>41757</v>
      </c>
      <c r="C1411" s="7" t="s">
        <v>1574</v>
      </c>
      <c r="D1411" s="98">
        <v>41789</v>
      </c>
      <c r="E1411" s="89" t="s">
        <v>174</v>
      </c>
      <c r="F1411">
        <v>32</v>
      </c>
    </row>
    <row r="1412" spans="1:6" x14ac:dyDescent="0.35">
      <c r="A1412" t="s">
        <v>10</v>
      </c>
      <c r="B1412" s="93">
        <v>41757</v>
      </c>
      <c r="C1412" s="7" t="s">
        <v>1575</v>
      </c>
      <c r="D1412" s="98">
        <v>41789</v>
      </c>
      <c r="E1412" s="89" t="s">
        <v>174</v>
      </c>
      <c r="F1412">
        <v>32</v>
      </c>
    </row>
    <row r="1413" spans="1:6" x14ac:dyDescent="0.35">
      <c r="A1413" t="s">
        <v>10</v>
      </c>
      <c r="B1413" s="93">
        <v>41757</v>
      </c>
      <c r="C1413" s="7" t="s">
        <v>1576</v>
      </c>
      <c r="D1413" s="98">
        <v>41789</v>
      </c>
      <c r="E1413" s="89" t="s">
        <v>174</v>
      </c>
      <c r="F1413">
        <v>32</v>
      </c>
    </row>
    <row r="1414" spans="1:6" x14ac:dyDescent="0.35">
      <c r="A1414" t="s">
        <v>10</v>
      </c>
      <c r="B1414" s="93">
        <v>41757</v>
      </c>
      <c r="C1414" s="7" t="s">
        <v>1577</v>
      </c>
      <c r="D1414" s="98">
        <v>41789</v>
      </c>
      <c r="E1414" s="89" t="s">
        <v>174</v>
      </c>
      <c r="F1414">
        <v>32</v>
      </c>
    </row>
    <row r="1415" spans="1:6" x14ac:dyDescent="0.35">
      <c r="A1415" t="s">
        <v>10</v>
      </c>
      <c r="B1415" s="93">
        <v>41767</v>
      </c>
      <c r="C1415" s="7" t="s">
        <v>1588</v>
      </c>
      <c r="D1415" s="98">
        <v>41789</v>
      </c>
      <c r="E1415" s="89" t="s">
        <v>174</v>
      </c>
      <c r="F1415">
        <v>22</v>
      </c>
    </row>
    <row r="1416" spans="1:6" x14ac:dyDescent="0.35">
      <c r="A1416" t="s">
        <v>10</v>
      </c>
      <c r="B1416" s="93">
        <v>41771</v>
      </c>
      <c r="C1416" s="7" t="s">
        <v>1590</v>
      </c>
      <c r="D1416" s="98">
        <v>41789</v>
      </c>
      <c r="E1416" s="89" t="s">
        <v>174</v>
      </c>
      <c r="F1416">
        <v>18</v>
      </c>
    </row>
    <row r="1417" spans="1:6" x14ac:dyDescent="0.35">
      <c r="A1417" t="s">
        <v>10</v>
      </c>
      <c r="B1417" s="93">
        <v>41771</v>
      </c>
      <c r="C1417" s="7" t="s">
        <v>1591</v>
      </c>
      <c r="D1417" s="98">
        <v>41789</v>
      </c>
      <c r="E1417" s="89" t="s">
        <v>174</v>
      </c>
      <c r="F1417">
        <v>18</v>
      </c>
    </row>
    <row r="1418" spans="1:6" x14ac:dyDescent="0.35">
      <c r="A1418" t="s">
        <v>10</v>
      </c>
      <c r="B1418" s="93">
        <v>41771</v>
      </c>
      <c r="C1418" s="7" t="s">
        <v>1592</v>
      </c>
      <c r="D1418" s="98">
        <v>41789</v>
      </c>
      <c r="E1418" s="89" t="s">
        <v>174</v>
      </c>
      <c r="F1418">
        <v>18</v>
      </c>
    </row>
    <row r="1419" spans="1:6" x14ac:dyDescent="0.35">
      <c r="A1419" t="s">
        <v>10</v>
      </c>
      <c r="B1419" s="93">
        <v>42074</v>
      </c>
      <c r="C1419" s="7" t="s">
        <v>1597</v>
      </c>
      <c r="D1419" s="98">
        <v>42130</v>
      </c>
      <c r="E1419" s="89" t="s">
        <v>174</v>
      </c>
      <c r="F1419">
        <v>56</v>
      </c>
    </row>
    <row r="1420" spans="1:6" x14ac:dyDescent="0.35">
      <c r="A1420" t="s">
        <v>10</v>
      </c>
      <c r="B1420" s="93">
        <v>42074</v>
      </c>
      <c r="C1420" s="7" t="s">
        <v>1598</v>
      </c>
      <c r="D1420" s="98">
        <v>42152</v>
      </c>
      <c r="E1420" s="89" t="s">
        <v>174</v>
      </c>
      <c r="F1420">
        <v>78</v>
      </c>
    </row>
    <row r="1421" spans="1:6" x14ac:dyDescent="0.35">
      <c r="A1421" t="s">
        <v>10</v>
      </c>
      <c r="B1421" s="93">
        <v>42074</v>
      </c>
      <c r="C1421" s="7" t="s">
        <v>1599</v>
      </c>
      <c r="D1421" s="98">
        <v>42152</v>
      </c>
      <c r="E1421" s="89" t="s">
        <v>174</v>
      </c>
      <c r="F1421">
        <v>78</v>
      </c>
    </row>
    <row r="1422" spans="1:6" x14ac:dyDescent="0.35">
      <c r="A1422" t="s">
        <v>10</v>
      </c>
      <c r="B1422" s="93">
        <v>42074</v>
      </c>
      <c r="C1422" s="7" t="s">
        <v>1600</v>
      </c>
      <c r="D1422" s="98">
        <v>42152</v>
      </c>
      <c r="E1422" s="89" t="s">
        <v>174</v>
      </c>
      <c r="F1422">
        <v>78</v>
      </c>
    </row>
    <row r="1423" spans="1:6" x14ac:dyDescent="0.35">
      <c r="A1423" t="s">
        <v>10</v>
      </c>
      <c r="B1423" s="93">
        <v>42074</v>
      </c>
      <c r="C1423" s="7" t="s">
        <v>1601</v>
      </c>
      <c r="D1423" s="98">
        <v>42123</v>
      </c>
      <c r="E1423" s="89" t="s">
        <v>174</v>
      </c>
      <c r="F1423">
        <v>49</v>
      </c>
    </row>
    <row r="1424" spans="1:6" x14ac:dyDescent="0.35">
      <c r="A1424" t="s">
        <v>10</v>
      </c>
      <c r="B1424" s="93">
        <v>42074</v>
      </c>
      <c r="C1424" s="7" t="s">
        <v>1602</v>
      </c>
      <c r="D1424" s="98">
        <v>42152</v>
      </c>
      <c r="E1424" s="89" t="s">
        <v>174</v>
      </c>
      <c r="F1424">
        <v>78</v>
      </c>
    </row>
    <row r="1425" spans="1:6" x14ac:dyDescent="0.35">
      <c r="A1425" t="s">
        <v>10</v>
      </c>
      <c r="B1425" s="93">
        <v>42088</v>
      </c>
      <c r="C1425" s="7" t="s">
        <v>1612</v>
      </c>
      <c r="D1425" s="98">
        <v>42144</v>
      </c>
      <c r="E1425" s="89" t="s">
        <v>174</v>
      </c>
      <c r="F1425">
        <v>56</v>
      </c>
    </row>
    <row r="1426" spans="1:6" x14ac:dyDescent="0.35">
      <c r="A1426" t="s">
        <v>10</v>
      </c>
      <c r="B1426" s="93">
        <v>42088</v>
      </c>
      <c r="C1426" s="7" t="s">
        <v>1613</v>
      </c>
      <c r="D1426" s="98">
        <v>42144</v>
      </c>
      <c r="E1426" s="89" t="s">
        <v>174</v>
      </c>
      <c r="F1426">
        <v>56</v>
      </c>
    </row>
    <row r="1427" spans="1:6" x14ac:dyDescent="0.35">
      <c r="A1427" t="s">
        <v>10</v>
      </c>
      <c r="B1427" s="93">
        <v>42088</v>
      </c>
      <c r="C1427" s="7" t="s">
        <v>1614</v>
      </c>
      <c r="D1427" s="98">
        <v>42152</v>
      </c>
      <c r="E1427" s="89" t="s">
        <v>174</v>
      </c>
      <c r="F1427">
        <v>64</v>
      </c>
    </row>
    <row r="1428" spans="1:6" x14ac:dyDescent="0.35">
      <c r="A1428" t="s">
        <v>10</v>
      </c>
      <c r="B1428" s="93">
        <v>42088</v>
      </c>
      <c r="C1428" s="7" t="s">
        <v>1615</v>
      </c>
      <c r="D1428" s="98">
        <v>42130</v>
      </c>
      <c r="E1428" s="89" t="s">
        <v>174</v>
      </c>
      <c r="F1428">
        <v>42</v>
      </c>
    </row>
    <row r="1429" spans="1:6" x14ac:dyDescent="0.35">
      <c r="A1429" t="s">
        <v>10</v>
      </c>
      <c r="B1429" s="93">
        <v>42088</v>
      </c>
      <c r="C1429" s="7" t="s">
        <v>1616</v>
      </c>
      <c r="D1429" s="98">
        <v>42152</v>
      </c>
      <c r="E1429" s="89" t="s">
        <v>174</v>
      </c>
      <c r="F1429">
        <v>64</v>
      </c>
    </row>
    <row r="1430" spans="1:6" x14ac:dyDescent="0.35">
      <c r="A1430" t="s">
        <v>10</v>
      </c>
      <c r="B1430" s="93">
        <v>42088</v>
      </c>
      <c r="C1430" s="7" t="s">
        <v>1617</v>
      </c>
      <c r="D1430" s="98">
        <v>42152</v>
      </c>
      <c r="E1430" s="89" t="s">
        <v>174</v>
      </c>
      <c r="F1430">
        <v>64</v>
      </c>
    </row>
    <row r="1431" spans="1:6" x14ac:dyDescent="0.35">
      <c r="A1431" t="s">
        <v>10</v>
      </c>
      <c r="B1431" s="93">
        <v>42088</v>
      </c>
      <c r="C1431" s="7" t="s">
        <v>1618</v>
      </c>
      <c r="D1431" s="98">
        <v>42130</v>
      </c>
      <c r="E1431" s="89" t="s">
        <v>174</v>
      </c>
      <c r="F1431">
        <v>42</v>
      </c>
    </row>
    <row r="1432" spans="1:6" x14ac:dyDescent="0.35">
      <c r="A1432" t="s">
        <v>10</v>
      </c>
      <c r="B1432" s="93">
        <v>42095</v>
      </c>
      <c r="C1432" s="7" t="s">
        <v>1621</v>
      </c>
      <c r="D1432" s="98">
        <v>42137</v>
      </c>
      <c r="E1432" s="89" t="s">
        <v>174</v>
      </c>
      <c r="F1432">
        <v>42</v>
      </c>
    </row>
    <row r="1433" spans="1:6" x14ac:dyDescent="0.35">
      <c r="A1433" t="s">
        <v>10</v>
      </c>
      <c r="B1433" s="93">
        <v>42095</v>
      </c>
      <c r="C1433" s="7" t="s">
        <v>1622</v>
      </c>
      <c r="D1433" s="98">
        <v>42123</v>
      </c>
      <c r="E1433" s="89" t="s">
        <v>174</v>
      </c>
      <c r="F1433">
        <v>28</v>
      </c>
    </row>
    <row r="1434" spans="1:6" x14ac:dyDescent="0.35">
      <c r="A1434" t="s">
        <v>10</v>
      </c>
      <c r="B1434" s="93">
        <v>42095</v>
      </c>
      <c r="C1434" s="7" t="s">
        <v>1623</v>
      </c>
      <c r="D1434" s="98">
        <v>42152</v>
      </c>
      <c r="E1434" s="89" t="s">
        <v>174</v>
      </c>
      <c r="F1434">
        <v>57</v>
      </c>
    </row>
    <row r="1435" spans="1:6" x14ac:dyDescent="0.35">
      <c r="A1435" t="s">
        <v>10</v>
      </c>
      <c r="B1435" s="93">
        <v>42095</v>
      </c>
      <c r="C1435" s="7" t="s">
        <v>1624</v>
      </c>
      <c r="D1435" s="98">
        <v>42152</v>
      </c>
      <c r="E1435" s="89" t="s">
        <v>174</v>
      </c>
      <c r="F1435">
        <v>57</v>
      </c>
    </row>
    <row r="1436" spans="1:6" x14ac:dyDescent="0.35">
      <c r="A1436" t="s">
        <v>10</v>
      </c>
      <c r="B1436" s="93">
        <v>42095</v>
      </c>
      <c r="C1436" s="7" t="s">
        <v>1625</v>
      </c>
      <c r="D1436" s="98">
        <v>42152</v>
      </c>
      <c r="E1436" s="89" t="s">
        <v>174</v>
      </c>
      <c r="F1436">
        <v>57</v>
      </c>
    </row>
    <row r="1437" spans="1:6" x14ac:dyDescent="0.35">
      <c r="A1437" t="s">
        <v>10</v>
      </c>
      <c r="B1437" s="93">
        <v>42095</v>
      </c>
      <c r="C1437" s="7" t="s">
        <v>1626</v>
      </c>
      <c r="D1437" s="98">
        <v>42152</v>
      </c>
      <c r="E1437" s="89" t="s">
        <v>174</v>
      </c>
      <c r="F1437">
        <v>57</v>
      </c>
    </row>
    <row r="1438" spans="1:6" x14ac:dyDescent="0.35">
      <c r="A1438" t="s">
        <v>10</v>
      </c>
      <c r="B1438" s="93">
        <v>42095</v>
      </c>
      <c r="C1438" s="7" t="s">
        <v>1627</v>
      </c>
      <c r="D1438" s="98">
        <v>42144</v>
      </c>
      <c r="E1438" s="89" t="s">
        <v>174</v>
      </c>
      <c r="F1438">
        <v>49</v>
      </c>
    </row>
    <row r="1439" spans="1:6" x14ac:dyDescent="0.35">
      <c r="A1439" t="s">
        <v>10</v>
      </c>
      <c r="B1439" s="93">
        <v>42102</v>
      </c>
      <c r="C1439" s="7" t="s">
        <v>1636</v>
      </c>
      <c r="D1439" s="98">
        <v>42144</v>
      </c>
      <c r="E1439" s="89" t="s">
        <v>174</v>
      </c>
      <c r="F1439">
        <v>42</v>
      </c>
    </row>
    <row r="1440" spans="1:6" x14ac:dyDescent="0.35">
      <c r="A1440" t="s">
        <v>10</v>
      </c>
      <c r="B1440" s="93">
        <v>42102</v>
      </c>
      <c r="C1440" s="7" t="s">
        <v>1637</v>
      </c>
      <c r="D1440" s="98">
        <v>42144</v>
      </c>
      <c r="E1440" s="89" t="s">
        <v>174</v>
      </c>
      <c r="F1440">
        <v>42</v>
      </c>
    </row>
    <row r="1441" spans="1:6" x14ac:dyDescent="0.35">
      <c r="A1441" t="s">
        <v>10</v>
      </c>
      <c r="B1441" s="93">
        <v>42102</v>
      </c>
      <c r="C1441" s="7" t="s">
        <v>1638</v>
      </c>
      <c r="D1441" s="98">
        <v>42152</v>
      </c>
      <c r="E1441" s="89" t="s">
        <v>174</v>
      </c>
      <c r="F1441">
        <v>50</v>
      </c>
    </row>
    <row r="1442" spans="1:6" x14ac:dyDescent="0.35">
      <c r="A1442" t="s">
        <v>10</v>
      </c>
      <c r="B1442" s="93">
        <v>42102</v>
      </c>
      <c r="C1442" s="7" t="s">
        <v>1639</v>
      </c>
      <c r="D1442" s="98">
        <v>42116</v>
      </c>
      <c r="E1442" s="89" t="s">
        <v>174</v>
      </c>
      <c r="F1442">
        <v>14</v>
      </c>
    </row>
    <row r="1443" spans="1:6" x14ac:dyDescent="0.35">
      <c r="A1443" t="s">
        <v>10</v>
      </c>
      <c r="B1443" s="93">
        <v>42102</v>
      </c>
      <c r="C1443" s="7" t="s">
        <v>1640</v>
      </c>
      <c r="D1443" s="98">
        <v>42152</v>
      </c>
      <c r="E1443" s="89" t="s">
        <v>174</v>
      </c>
      <c r="F1443">
        <v>50</v>
      </c>
    </row>
    <row r="1444" spans="1:6" x14ac:dyDescent="0.35">
      <c r="A1444" t="s">
        <v>10</v>
      </c>
      <c r="B1444" s="93">
        <v>42102</v>
      </c>
      <c r="C1444" s="7" t="s">
        <v>1641</v>
      </c>
      <c r="D1444" s="98">
        <v>42123</v>
      </c>
      <c r="E1444" s="89" t="s">
        <v>174</v>
      </c>
      <c r="F1444">
        <v>21</v>
      </c>
    </row>
    <row r="1445" spans="1:6" x14ac:dyDescent="0.35">
      <c r="A1445" t="s">
        <v>10</v>
      </c>
      <c r="B1445" s="93">
        <v>42102</v>
      </c>
      <c r="C1445" s="7" t="s">
        <v>1642</v>
      </c>
      <c r="D1445" s="98">
        <v>42152</v>
      </c>
      <c r="E1445" s="89" t="s">
        <v>174</v>
      </c>
      <c r="F1445">
        <v>50</v>
      </c>
    </row>
    <row r="1446" spans="1:6" x14ac:dyDescent="0.35">
      <c r="A1446" t="s">
        <v>10</v>
      </c>
      <c r="B1446" s="93">
        <v>42102</v>
      </c>
      <c r="C1446" s="7" t="s">
        <v>1643</v>
      </c>
      <c r="D1446" s="98">
        <v>42152</v>
      </c>
      <c r="E1446" s="89" t="s">
        <v>174</v>
      </c>
      <c r="F1446">
        <v>50</v>
      </c>
    </row>
    <row r="1447" spans="1:6" x14ac:dyDescent="0.35">
      <c r="A1447" t="s">
        <v>10</v>
      </c>
      <c r="B1447" s="93">
        <v>42102</v>
      </c>
      <c r="C1447" s="7" t="s">
        <v>1644</v>
      </c>
      <c r="D1447" s="98">
        <v>42152</v>
      </c>
      <c r="E1447" s="89" t="s">
        <v>174</v>
      </c>
      <c r="F1447">
        <v>50</v>
      </c>
    </row>
    <row r="1448" spans="1:6" x14ac:dyDescent="0.35">
      <c r="A1448" t="s">
        <v>10</v>
      </c>
      <c r="B1448" s="93">
        <v>42102</v>
      </c>
      <c r="C1448" s="7" t="s">
        <v>1645</v>
      </c>
      <c r="D1448" s="98">
        <v>42144</v>
      </c>
      <c r="E1448" s="89" t="s">
        <v>174</v>
      </c>
      <c r="F1448">
        <v>42</v>
      </c>
    </row>
    <row r="1449" spans="1:6" x14ac:dyDescent="0.35">
      <c r="A1449" t="s">
        <v>10</v>
      </c>
      <c r="B1449" s="93">
        <v>42108</v>
      </c>
      <c r="C1449" s="7" t="s">
        <v>1661</v>
      </c>
      <c r="D1449" s="98">
        <v>42144</v>
      </c>
      <c r="E1449" s="89" t="s">
        <v>174</v>
      </c>
      <c r="F1449">
        <v>36</v>
      </c>
    </row>
    <row r="1450" spans="1:6" x14ac:dyDescent="0.35">
      <c r="A1450" t="s">
        <v>10</v>
      </c>
      <c r="B1450" s="93">
        <v>42108</v>
      </c>
      <c r="C1450" s="7" t="s">
        <v>1662</v>
      </c>
      <c r="D1450" s="98">
        <v>42144</v>
      </c>
      <c r="E1450" s="89" t="s">
        <v>174</v>
      </c>
      <c r="F1450">
        <v>36</v>
      </c>
    </row>
    <row r="1451" spans="1:6" x14ac:dyDescent="0.35">
      <c r="A1451" t="s">
        <v>10</v>
      </c>
      <c r="B1451" s="93">
        <v>42108</v>
      </c>
      <c r="C1451" s="7" t="s">
        <v>1663</v>
      </c>
      <c r="D1451" s="98">
        <v>42152</v>
      </c>
      <c r="E1451" s="89" t="s">
        <v>174</v>
      </c>
      <c r="F1451">
        <v>44</v>
      </c>
    </row>
    <row r="1452" spans="1:6" x14ac:dyDescent="0.35">
      <c r="A1452" t="s">
        <v>10</v>
      </c>
      <c r="B1452" s="93">
        <v>42108</v>
      </c>
      <c r="C1452" s="7" t="s">
        <v>1664</v>
      </c>
      <c r="D1452" s="98">
        <v>42152</v>
      </c>
      <c r="E1452" s="89" t="s">
        <v>174</v>
      </c>
      <c r="F1452">
        <v>44</v>
      </c>
    </row>
    <row r="1453" spans="1:6" x14ac:dyDescent="0.35">
      <c r="A1453" t="s">
        <v>10</v>
      </c>
      <c r="B1453" s="93">
        <v>42108</v>
      </c>
      <c r="C1453" s="7" t="s">
        <v>1665</v>
      </c>
      <c r="D1453" s="98">
        <v>42130</v>
      </c>
      <c r="E1453" s="89" t="s">
        <v>174</v>
      </c>
      <c r="F1453">
        <v>22</v>
      </c>
    </row>
    <row r="1454" spans="1:6" x14ac:dyDescent="0.35">
      <c r="A1454" t="s">
        <v>10</v>
      </c>
      <c r="B1454" s="93">
        <v>42108</v>
      </c>
      <c r="C1454" s="7" t="s">
        <v>1666</v>
      </c>
      <c r="D1454" s="98">
        <v>42152</v>
      </c>
      <c r="E1454" s="89" t="s">
        <v>174</v>
      </c>
      <c r="F1454">
        <v>44</v>
      </c>
    </row>
    <row r="1455" spans="1:6" x14ac:dyDescent="0.35">
      <c r="A1455" t="s">
        <v>10</v>
      </c>
      <c r="B1455" s="93">
        <v>42116</v>
      </c>
      <c r="C1455" s="7" t="s">
        <v>1684</v>
      </c>
      <c r="D1455" s="98">
        <v>42137</v>
      </c>
      <c r="E1455" s="89" t="s">
        <v>174</v>
      </c>
      <c r="F1455">
        <v>21</v>
      </c>
    </row>
    <row r="1456" spans="1:6" x14ac:dyDescent="0.35">
      <c r="A1456" t="s">
        <v>10</v>
      </c>
      <c r="B1456" s="93">
        <v>42116</v>
      </c>
      <c r="C1456" s="7" t="s">
        <v>1685</v>
      </c>
      <c r="D1456" s="98">
        <v>42152</v>
      </c>
      <c r="E1456" s="89" t="s">
        <v>174</v>
      </c>
      <c r="F1456">
        <v>36</v>
      </c>
    </row>
    <row r="1457" spans="1:6" x14ac:dyDescent="0.35">
      <c r="A1457" t="s">
        <v>10</v>
      </c>
      <c r="B1457" s="93">
        <v>42116</v>
      </c>
      <c r="C1457" s="7" t="s">
        <v>1686</v>
      </c>
      <c r="D1457" s="98">
        <v>42152</v>
      </c>
      <c r="E1457" s="89" t="s">
        <v>174</v>
      </c>
      <c r="F1457">
        <v>36</v>
      </c>
    </row>
    <row r="1458" spans="1:6" x14ac:dyDescent="0.35">
      <c r="A1458" t="s">
        <v>10</v>
      </c>
      <c r="B1458" s="93">
        <v>42116</v>
      </c>
      <c r="C1458" s="7" t="s">
        <v>1687</v>
      </c>
      <c r="D1458" s="98">
        <v>42144</v>
      </c>
      <c r="E1458" s="89" t="s">
        <v>174</v>
      </c>
      <c r="F1458">
        <v>28</v>
      </c>
    </row>
    <row r="1459" spans="1:6" x14ac:dyDescent="0.35">
      <c r="A1459" t="s">
        <v>10</v>
      </c>
      <c r="B1459" s="93">
        <v>42123</v>
      </c>
      <c r="C1459" s="7" t="s">
        <v>1707</v>
      </c>
      <c r="D1459" s="98">
        <v>42152</v>
      </c>
      <c r="E1459" s="89" t="s">
        <v>174</v>
      </c>
      <c r="F1459">
        <v>29</v>
      </c>
    </row>
    <row r="1460" spans="1:6" x14ac:dyDescent="0.35">
      <c r="A1460" t="s">
        <v>10</v>
      </c>
      <c r="B1460" s="93">
        <v>42123</v>
      </c>
      <c r="C1460" s="7" t="s">
        <v>1708</v>
      </c>
      <c r="D1460" s="98">
        <v>42152</v>
      </c>
      <c r="E1460" s="89" t="s">
        <v>174</v>
      </c>
      <c r="F1460">
        <v>29</v>
      </c>
    </row>
    <row r="1461" spans="1:6" x14ac:dyDescent="0.35">
      <c r="A1461" t="s">
        <v>10</v>
      </c>
      <c r="B1461" s="93">
        <v>42123</v>
      </c>
      <c r="C1461" s="7" t="s">
        <v>1709</v>
      </c>
      <c r="D1461" s="98">
        <v>42152</v>
      </c>
      <c r="E1461" s="89" t="s">
        <v>174</v>
      </c>
      <c r="F1461">
        <v>29</v>
      </c>
    </row>
    <row r="1462" spans="1:6" x14ac:dyDescent="0.35">
      <c r="A1462" t="s">
        <v>10</v>
      </c>
      <c r="B1462" s="93">
        <v>42130</v>
      </c>
      <c r="C1462" s="7" t="s">
        <v>1710</v>
      </c>
      <c r="D1462" s="98">
        <v>42152</v>
      </c>
      <c r="E1462" s="89" t="s">
        <v>174</v>
      </c>
      <c r="F1462">
        <v>22</v>
      </c>
    </row>
    <row r="1463" spans="1:6" x14ac:dyDescent="0.35">
      <c r="A1463" t="s">
        <v>10</v>
      </c>
      <c r="B1463" s="93">
        <v>42130</v>
      </c>
      <c r="C1463" s="7" t="s">
        <v>1711</v>
      </c>
      <c r="D1463" s="98">
        <v>42144</v>
      </c>
      <c r="E1463" s="89" t="s">
        <v>174</v>
      </c>
      <c r="F1463">
        <v>14</v>
      </c>
    </row>
    <row r="1464" spans="1:6" x14ac:dyDescent="0.35">
      <c r="A1464" t="s">
        <v>10</v>
      </c>
      <c r="B1464" s="93">
        <v>42445</v>
      </c>
      <c r="C1464" s="7" t="s">
        <v>1713</v>
      </c>
      <c r="D1464" s="98">
        <v>42488</v>
      </c>
      <c r="E1464" s="89" t="s">
        <v>174</v>
      </c>
      <c r="F1464">
        <v>43</v>
      </c>
    </row>
    <row r="1465" spans="1:6" x14ac:dyDescent="0.35">
      <c r="A1465" t="s">
        <v>10</v>
      </c>
      <c r="B1465" s="93">
        <v>42459</v>
      </c>
      <c r="C1465" s="7" t="s">
        <v>1727</v>
      </c>
      <c r="D1465" s="98">
        <v>42508</v>
      </c>
      <c r="E1465" s="89" t="s">
        <v>174</v>
      </c>
      <c r="F1465">
        <v>49</v>
      </c>
    </row>
    <row r="1466" spans="1:6" x14ac:dyDescent="0.35">
      <c r="A1466" t="s">
        <v>10</v>
      </c>
      <c r="B1466" s="93">
        <v>42459</v>
      </c>
      <c r="C1466" s="7" t="s">
        <v>1728</v>
      </c>
      <c r="D1466" s="98">
        <v>42508</v>
      </c>
      <c r="E1466" s="89" t="s">
        <v>174</v>
      </c>
      <c r="F1466">
        <v>49</v>
      </c>
    </row>
    <row r="1467" spans="1:6" x14ac:dyDescent="0.35">
      <c r="A1467" t="s">
        <v>10</v>
      </c>
      <c r="B1467" s="93">
        <v>42459</v>
      </c>
      <c r="C1467" s="7" t="s">
        <v>1729</v>
      </c>
      <c r="D1467" s="98">
        <v>42508</v>
      </c>
      <c r="E1467" s="89" t="s">
        <v>174</v>
      </c>
      <c r="F1467">
        <v>49</v>
      </c>
    </row>
    <row r="1468" spans="1:6" x14ac:dyDescent="0.35">
      <c r="A1468" t="s">
        <v>10</v>
      </c>
      <c r="B1468" s="93">
        <v>42459</v>
      </c>
      <c r="C1468" s="7" t="s">
        <v>1730</v>
      </c>
      <c r="D1468" s="98">
        <v>42502</v>
      </c>
      <c r="E1468" s="89" t="s">
        <v>174</v>
      </c>
      <c r="F1468">
        <v>43</v>
      </c>
    </row>
    <row r="1469" spans="1:6" x14ac:dyDescent="0.35">
      <c r="A1469" t="s">
        <v>10</v>
      </c>
      <c r="B1469" s="93">
        <v>42466</v>
      </c>
      <c r="C1469" s="7" t="s">
        <v>1738</v>
      </c>
      <c r="D1469" s="98">
        <v>42488</v>
      </c>
      <c r="E1469" s="89" t="s">
        <v>174</v>
      </c>
      <c r="F1469">
        <v>22</v>
      </c>
    </row>
    <row r="1470" spans="1:6" x14ac:dyDescent="0.35">
      <c r="A1470" t="s">
        <v>10</v>
      </c>
      <c r="B1470" s="93">
        <v>42475</v>
      </c>
      <c r="C1470" s="7" t="s">
        <v>1751</v>
      </c>
      <c r="D1470" s="98">
        <v>42515</v>
      </c>
      <c r="E1470" s="89" t="s">
        <v>174</v>
      </c>
      <c r="F1470">
        <v>40</v>
      </c>
    </row>
    <row r="1471" spans="1:6" x14ac:dyDescent="0.35">
      <c r="A1471" t="s">
        <v>10</v>
      </c>
      <c r="B1471" s="93">
        <v>42479</v>
      </c>
      <c r="C1471" s="7" t="s">
        <v>1781</v>
      </c>
      <c r="D1471" s="98">
        <v>42515</v>
      </c>
      <c r="E1471" s="89" t="s">
        <v>174</v>
      </c>
      <c r="F1471">
        <v>36</v>
      </c>
    </row>
    <row r="1472" spans="1:6" x14ac:dyDescent="0.35">
      <c r="A1472" t="s">
        <v>10</v>
      </c>
      <c r="B1472" s="93">
        <v>42479</v>
      </c>
      <c r="C1472" s="7" t="s">
        <v>1782</v>
      </c>
      <c r="D1472" s="98">
        <v>42515</v>
      </c>
      <c r="E1472" s="89" t="s">
        <v>174</v>
      </c>
      <c r="F1472">
        <v>36</v>
      </c>
    </row>
    <row r="1473" spans="1:6" x14ac:dyDescent="0.35">
      <c r="A1473" t="s">
        <v>10</v>
      </c>
      <c r="B1473" s="93">
        <v>42488</v>
      </c>
      <c r="C1473" s="7" t="s">
        <v>1790</v>
      </c>
      <c r="D1473" s="98">
        <v>42508</v>
      </c>
      <c r="E1473" s="89" t="s">
        <v>174</v>
      </c>
      <c r="F1473">
        <v>20</v>
      </c>
    </row>
    <row r="1474" spans="1:6" x14ac:dyDescent="0.35">
      <c r="A1474" t="s">
        <v>10</v>
      </c>
      <c r="B1474" s="93">
        <v>42830</v>
      </c>
      <c r="C1474" s="7" t="s">
        <v>1852</v>
      </c>
      <c r="D1474" s="98">
        <v>42858</v>
      </c>
      <c r="E1474" s="89" t="s">
        <v>174</v>
      </c>
      <c r="F1474">
        <v>28</v>
      </c>
    </row>
    <row r="1475" spans="1:6" x14ac:dyDescent="0.35">
      <c r="A1475" t="s">
        <v>10</v>
      </c>
      <c r="B1475" s="93">
        <v>42844</v>
      </c>
      <c r="C1475" s="7" t="s">
        <v>1853</v>
      </c>
      <c r="D1475" s="98">
        <v>42872</v>
      </c>
      <c r="E1475" s="89" t="s">
        <v>174</v>
      </c>
      <c r="F1475">
        <v>28</v>
      </c>
    </row>
    <row r="1476" spans="1:6" x14ac:dyDescent="0.35">
      <c r="A1476" t="s">
        <v>10</v>
      </c>
      <c r="B1476" s="93">
        <v>42850</v>
      </c>
      <c r="C1476" s="7" t="s">
        <v>1854</v>
      </c>
      <c r="D1476" s="98">
        <v>42872</v>
      </c>
      <c r="E1476" s="89" t="s">
        <v>174</v>
      </c>
      <c r="F1476">
        <v>22</v>
      </c>
    </row>
    <row r="1477" spans="1:6" x14ac:dyDescent="0.35">
      <c r="A1477" t="s">
        <v>10</v>
      </c>
      <c r="B1477" s="93">
        <v>42858</v>
      </c>
      <c r="C1477" s="7" t="s">
        <v>1855</v>
      </c>
      <c r="D1477" s="98">
        <v>42872</v>
      </c>
      <c r="E1477" s="89" t="s">
        <v>174</v>
      </c>
      <c r="F1477">
        <v>14</v>
      </c>
    </row>
    <row r="1478" spans="1:6" x14ac:dyDescent="0.35">
      <c r="A1478" t="s">
        <v>10</v>
      </c>
      <c r="B1478" s="93">
        <v>43201</v>
      </c>
      <c r="C1478" s="7" t="s">
        <v>1862</v>
      </c>
      <c r="D1478" s="98">
        <v>43257</v>
      </c>
      <c r="E1478" s="89" t="s">
        <v>174</v>
      </c>
      <c r="F1478">
        <v>56</v>
      </c>
    </row>
    <row r="1479" spans="1:6" x14ac:dyDescent="0.35">
      <c r="A1479" t="s">
        <v>10</v>
      </c>
      <c r="B1479" s="93">
        <v>43208</v>
      </c>
      <c r="C1479" s="7" t="s">
        <v>1874</v>
      </c>
      <c r="D1479" s="98">
        <v>43257</v>
      </c>
      <c r="E1479" s="89" t="s">
        <v>174</v>
      </c>
      <c r="F1479">
        <v>49</v>
      </c>
    </row>
    <row r="1480" spans="1:6" x14ac:dyDescent="0.35">
      <c r="A1480" t="s">
        <v>10</v>
      </c>
      <c r="B1480" s="93">
        <v>43566</v>
      </c>
      <c r="C1480" s="7" t="s">
        <v>1897</v>
      </c>
      <c r="D1480" s="98">
        <v>43608</v>
      </c>
      <c r="E1480" s="89" t="s">
        <v>174</v>
      </c>
      <c r="F1480">
        <v>42</v>
      </c>
    </row>
    <row r="1481" spans="1:6" x14ac:dyDescent="0.35">
      <c r="A1481" t="s">
        <v>10</v>
      </c>
      <c r="B1481" s="93">
        <v>43566</v>
      </c>
      <c r="C1481" s="7" t="s">
        <v>1898</v>
      </c>
      <c r="D1481" s="98">
        <v>43579</v>
      </c>
      <c r="E1481" s="89" t="s">
        <v>174</v>
      </c>
      <c r="F1481">
        <v>13</v>
      </c>
    </row>
    <row r="1482" spans="1:6" x14ac:dyDescent="0.35">
      <c r="A1482" t="s">
        <v>10</v>
      </c>
      <c r="B1482" s="93">
        <v>43573</v>
      </c>
      <c r="C1482" s="7" t="s">
        <v>1911</v>
      </c>
      <c r="D1482" s="98">
        <v>43608</v>
      </c>
      <c r="E1482" s="89" t="s">
        <v>174</v>
      </c>
      <c r="F1482">
        <v>35</v>
      </c>
    </row>
    <row r="1483" spans="1:6" x14ac:dyDescent="0.35">
      <c r="A1483" t="s">
        <v>10</v>
      </c>
      <c r="B1483" s="93">
        <v>43587</v>
      </c>
      <c r="C1483" s="7" t="s">
        <v>1925</v>
      </c>
      <c r="D1483" s="98">
        <v>43607</v>
      </c>
      <c r="E1483" s="89" t="s">
        <v>174</v>
      </c>
      <c r="F1483">
        <v>20</v>
      </c>
    </row>
    <row r="1484" spans="1:6" x14ac:dyDescent="0.35">
      <c r="A1484" t="s">
        <v>10</v>
      </c>
      <c r="B1484" s="93">
        <v>44314</v>
      </c>
      <c r="C1484" s="7" t="s">
        <v>1971</v>
      </c>
      <c r="D1484" s="98">
        <v>44341</v>
      </c>
      <c r="E1484" s="89" t="s">
        <v>174</v>
      </c>
      <c r="F1484">
        <v>27</v>
      </c>
    </row>
    <row r="1485" spans="1:6" x14ac:dyDescent="0.35">
      <c r="A1485" t="s">
        <v>11</v>
      </c>
      <c r="B1485" s="93">
        <v>39909</v>
      </c>
      <c r="C1485" s="7" t="s">
        <v>206</v>
      </c>
      <c r="D1485" s="98">
        <v>39930</v>
      </c>
      <c r="E1485" s="89" t="s">
        <v>174</v>
      </c>
      <c r="F1485">
        <v>21</v>
      </c>
    </row>
    <row r="1486" spans="1:6" x14ac:dyDescent="0.35">
      <c r="A1486" t="s">
        <v>11</v>
      </c>
      <c r="B1486" s="93">
        <v>39916</v>
      </c>
      <c r="C1486" s="7" t="s">
        <v>246</v>
      </c>
      <c r="D1486" s="98">
        <v>39944</v>
      </c>
      <c r="E1486" s="89" t="s">
        <v>174</v>
      </c>
      <c r="F1486">
        <v>28</v>
      </c>
    </row>
    <row r="1487" spans="1:6" x14ac:dyDescent="0.35">
      <c r="A1487" t="s">
        <v>11</v>
      </c>
      <c r="B1487" s="93">
        <v>39923</v>
      </c>
      <c r="C1487" s="7" t="s">
        <v>301</v>
      </c>
      <c r="D1487" s="98">
        <v>39944</v>
      </c>
      <c r="E1487" s="89" t="s">
        <v>174</v>
      </c>
      <c r="F1487">
        <v>21</v>
      </c>
    </row>
    <row r="1488" spans="1:6" x14ac:dyDescent="0.35">
      <c r="A1488" t="s">
        <v>11</v>
      </c>
      <c r="B1488" s="93">
        <v>41380</v>
      </c>
      <c r="C1488" s="2" t="s">
        <v>1239</v>
      </c>
      <c r="D1488" s="98">
        <v>41410</v>
      </c>
      <c r="E1488" s="89" t="s">
        <v>174</v>
      </c>
      <c r="F1488">
        <v>30</v>
      </c>
    </row>
    <row r="1489" spans="1:6" x14ac:dyDescent="0.35">
      <c r="A1489" t="s">
        <v>11</v>
      </c>
      <c r="B1489" s="93">
        <v>41380</v>
      </c>
      <c r="C1489" s="2" t="s">
        <v>1240</v>
      </c>
      <c r="D1489" s="98">
        <v>41410</v>
      </c>
      <c r="E1489" s="89" t="s">
        <v>174</v>
      </c>
      <c r="F1489">
        <v>30</v>
      </c>
    </row>
    <row r="1490" spans="1:6" x14ac:dyDescent="0.35">
      <c r="A1490" t="s">
        <v>11</v>
      </c>
      <c r="B1490" s="93">
        <v>41380</v>
      </c>
      <c r="C1490" s="2" t="s">
        <v>1236</v>
      </c>
      <c r="D1490" s="98">
        <v>41423</v>
      </c>
      <c r="E1490" s="89" t="s">
        <v>174</v>
      </c>
      <c r="F1490">
        <v>43</v>
      </c>
    </row>
    <row r="1491" spans="1:6" x14ac:dyDescent="0.35">
      <c r="A1491" t="s">
        <v>11</v>
      </c>
      <c r="B1491" s="93">
        <v>41380</v>
      </c>
      <c r="C1491" s="2" t="s">
        <v>1237</v>
      </c>
      <c r="D1491" s="98">
        <v>41423</v>
      </c>
      <c r="E1491" s="89" t="s">
        <v>174</v>
      </c>
      <c r="F1491">
        <v>43</v>
      </c>
    </row>
    <row r="1492" spans="1:6" x14ac:dyDescent="0.35">
      <c r="A1492" t="s">
        <v>11</v>
      </c>
      <c r="B1492" s="93">
        <v>41380</v>
      </c>
      <c r="C1492" s="2" t="s">
        <v>1238</v>
      </c>
      <c r="D1492" s="98">
        <v>41423</v>
      </c>
      <c r="E1492" s="89" t="s">
        <v>174</v>
      </c>
      <c r="F1492">
        <v>43</v>
      </c>
    </row>
    <row r="1493" spans="1:6" x14ac:dyDescent="0.35">
      <c r="A1493" t="s">
        <v>11</v>
      </c>
      <c r="B1493" s="93">
        <v>41387</v>
      </c>
      <c r="C1493" s="2" t="s">
        <v>1352</v>
      </c>
      <c r="D1493" s="98">
        <v>41423</v>
      </c>
      <c r="E1493" s="89" t="s">
        <v>174</v>
      </c>
      <c r="F1493">
        <v>36</v>
      </c>
    </row>
    <row r="1494" spans="1:6" x14ac:dyDescent="0.35">
      <c r="A1494" t="s">
        <v>11</v>
      </c>
      <c r="B1494" s="93">
        <v>42073</v>
      </c>
      <c r="C1494" s="7" t="s">
        <v>1596</v>
      </c>
      <c r="D1494" s="98">
        <v>42136</v>
      </c>
      <c r="E1494" s="89" t="s">
        <v>174</v>
      </c>
      <c r="F1494">
        <v>63</v>
      </c>
    </row>
    <row r="1495" spans="1:6" x14ac:dyDescent="0.35">
      <c r="A1495" t="s">
        <v>11</v>
      </c>
      <c r="B1495" s="93">
        <v>42080</v>
      </c>
      <c r="C1495" s="7" t="s">
        <v>1607</v>
      </c>
      <c r="D1495" s="98">
        <v>42136</v>
      </c>
      <c r="E1495" s="89" t="s">
        <v>174</v>
      </c>
      <c r="F1495">
        <v>56</v>
      </c>
    </row>
    <row r="1496" spans="1:6" x14ac:dyDescent="0.35">
      <c r="A1496" t="s">
        <v>11</v>
      </c>
      <c r="B1496" s="93">
        <v>42101</v>
      </c>
      <c r="C1496" s="7" t="s">
        <v>1635</v>
      </c>
      <c r="D1496" s="98">
        <v>42136</v>
      </c>
      <c r="E1496" s="89" t="s">
        <v>174</v>
      </c>
      <c r="F1496">
        <v>35</v>
      </c>
    </row>
    <row r="1497" spans="1:6" x14ac:dyDescent="0.35">
      <c r="A1497" t="s">
        <v>11</v>
      </c>
      <c r="B1497" s="93">
        <v>42108</v>
      </c>
      <c r="C1497" s="7" t="s">
        <v>1667</v>
      </c>
      <c r="D1497" s="98">
        <v>42136</v>
      </c>
      <c r="E1497" s="89" t="s">
        <v>174</v>
      </c>
      <c r="F1497">
        <v>28</v>
      </c>
    </row>
    <row r="1498" spans="1:6" x14ac:dyDescent="0.35">
      <c r="A1498" t="s">
        <v>11</v>
      </c>
      <c r="B1498" s="93">
        <v>42115</v>
      </c>
      <c r="C1498" s="7" t="s">
        <v>1683</v>
      </c>
      <c r="D1498" s="98">
        <v>42143</v>
      </c>
      <c r="E1498" s="89" t="s">
        <v>174</v>
      </c>
      <c r="F1498">
        <v>28</v>
      </c>
    </row>
    <row r="1499" spans="1:6" x14ac:dyDescent="0.35">
      <c r="A1499" t="s">
        <v>11</v>
      </c>
      <c r="B1499" s="93">
        <v>42458</v>
      </c>
      <c r="C1499" s="7" t="s">
        <v>1726</v>
      </c>
      <c r="D1499" s="98">
        <v>42508</v>
      </c>
      <c r="E1499" s="89" t="s">
        <v>174</v>
      </c>
      <c r="F1499">
        <v>50</v>
      </c>
    </row>
    <row r="1500" spans="1:6" x14ac:dyDescent="0.35">
      <c r="A1500" t="s">
        <v>11</v>
      </c>
      <c r="B1500" s="93">
        <v>42837</v>
      </c>
      <c r="C1500" s="7" t="s">
        <v>1856</v>
      </c>
      <c r="D1500" s="98">
        <v>42852</v>
      </c>
      <c r="E1500" s="89" t="s">
        <v>174</v>
      </c>
      <c r="F1500">
        <v>15</v>
      </c>
    </row>
    <row r="1501" spans="1:6" x14ac:dyDescent="0.35">
      <c r="A1501" t="s">
        <v>11</v>
      </c>
      <c r="B1501" s="93">
        <v>42837</v>
      </c>
      <c r="C1501" s="7" t="s">
        <v>1856</v>
      </c>
      <c r="D1501" s="98">
        <v>42858</v>
      </c>
      <c r="E1501" s="89" t="s">
        <v>174</v>
      </c>
      <c r="F1501">
        <v>21</v>
      </c>
    </row>
    <row r="1502" spans="1:6" x14ac:dyDescent="0.35">
      <c r="A1502" t="s">
        <v>11</v>
      </c>
      <c r="B1502" s="93">
        <v>42837</v>
      </c>
      <c r="C1502" s="7" t="s">
        <v>1856</v>
      </c>
      <c r="D1502" s="98">
        <v>42873</v>
      </c>
      <c r="E1502" s="89" t="s">
        <v>174</v>
      </c>
      <c r="F1502">
        <v>36</v>
      </c>
    </row>
    <row r="1503" spans="1:6" x14ac:dyDescent="0.35">
      <c r="A1503" t="s">
        <v>11</v>
      </c>
      <c r="B1503" s="93">
        <v>42844</v>
      </c>
      <c r="C1503" s="7" t="s">
        <v>1857</v>
      </c>
      <c r="D1503" s="98">
        <v>42873</v>
      </c>
      <c r="E1503" s="89" t="s">
        <v>174</v>
      </c>
      <c r="F1503">
        <v>29</v>
      </c>
    </row>
    <row r="1504" spans="1:6" x14ac:dyDescent="0.35">
      <c r="A1504" t="s">
        <v>11</v>
      </c>
      <c r="B1504" s="93">
        <v>43201</v>
      </c>
      <c r="C1504" s="7" t="s">
        <v>1863</v>
      </c>
      <c r="D1504" s="98">
        <v>43251</v>
      </c>
      <c r="E1504" s="89" t="s">
        <v>174</v>
      </c>
      <c r="F1504">
        <v>50</v>
      </c>
    </row>
    <row r="1505" spans="1:6" x14ac:dyDescent="0.35">
      <c r="A1505" t="s">
        <v>11</v>
      </c>
      <c r="B1505" s="93">
        <v>43571</v>
      </c>
      <c r="C1505" s="7" t="s">
        <v>1905</v>
      </c>
      <c r="D1505" s="98">
        <v>43592</v>
      </c>
      <c r="E1505" s="89" t="s">
        <v>174</v>
      </c>
      <c r="F1505">
        <v>21</v>
      </c>
    </row>
    <row r="1506" spans="1:6" x14ac:dyDescent="0.35">
      <c r="A1506" t="s">
        <v>13</v>
      </c>
      <c r="B1506" s="93">
        <v>39891</v>
      </c>
      <c r="C1506" s="7" t="s">
        <v>173</v>
      </c>
      <c r="D1506" s="98">
        <v>39920</v>
      </c>
      <c r="E1506" s="89" t="s">
        <v>174</v>
      </c>
      <c r="F1506">
        <v>29</v>
      </c>
    </row>
    <row r="1507" spans="1:6" x14ac:dyDescent="0.35">
      <c r="A1507" t="s">
        <v>13</v>
      </c>
      <c r="B1507" s="93">
        <v>39898</v>
      </c>
      <c r="C1507" s="7" t="s">
        <v>184</v>
      </c>
      <c r="D1507" s="98">
        <v>39933</v>
      </c>
      <c r="E1507" s="89" t="s">
        <v>174</v>
      </c>
      <c r="F1507">
        <v>35</v>
      </c>
    </row>
    <row r="1508" spans="1:6" x14ac:dyDescent="0.35">
      <c r="A1508" t="s">
        <v>13</v>
      </c>
      <c r="B1508" s="93">
        <v>39898</v>
      </c>
      <c r="C1508" s="7" t="s">
        <v>185</v>
      </c>
      <c r="D1508" s="98">
        <v>39933</v>
      </c>
      <c r="E1508" s="89" t="s">
        <v>174</v>
      </c>
      <c r="F1508">
        <v>35</v>
      </c>
    </row>
    <row r="1509" spans="1:6" x14ac:dyDescent="0.35">
      <c r="A1509" t="s">
        <v>13</v>
      </c>
      <c r="B1509" s="93">
        <v>39905</v>
      </c>
      <c r="C1509" s="7" t="s">
        <v>195</v>
      </c>
      <c r="D1509" s="98">
        <v>39933</v>
      </c>
      <c r="E1509" s="89" t="s">
        <v>174</v>
      </c>
      <c r="F1509">
        <v>28</v>
      </c>
    </row>
    <row r="1510" spans="1:6" x14ac:dyDescent="0.35">
      <c r="A1510" t="s">
        <v>13</v>
      </c>
      <c r="B1510" s="93">
        <v>39912</v>
      </c>
      <c r="C1510" s="7" t="s">
        <v>233</v>
      </c>
      <c r="D1510" s="98">
        <v>39947</v>
      </c>
      <c r="E1510" s="89" t="s">
        <v>174</v>
      </c>
      <c r="F1510">
        <v>35</v>
      </c>
    </row>
    <row r="1511" spans="1:6" x14ac:dyDescent="0.35">
      <c r="A1511" t="s">
        <v>13</v>
      </c>
      <c r="B1511" s="93">
        <v>39912</v>
      </c>
      <c r="C1511" s="7" t="s">
        <v>234</v>
      </c>
      <c r="D1511" s="98">
        <v>39947</v>
      </c>
      <c r="E1511" s="89" t="s">
        <v>174</v>
      </c>
      <c r="F1511">
        <v>35</v>
      </c>
    </row>
    <row r="1512" spans="1:6" x14ac:dyDescent="0.35">
      <c r="A1512" t="s">
        <v>13</v>
      </c>
      <c r="B1512" s="93">
        <v>39912</v>
      </c>
      <c r="C1512" s="7" t="s">
        <v>235</v>
      </c>
      <c r="D1512" s="98">
        <v>39947</v>
      </c>
      <c r="E1512" s="89" t="s">
        <v>174</v>
      </c>
      <c r="F1512">
        <v>35</v>
      </c>
    </row>
    <row r="1513" spans="1:6" x14ac:dyDescent="0.35">
      <c r="A1513" t="s">
        <v>13</v>
      </c>
      <c r="B1513" s="93">
        <v>39912</v>
      </c>
      <c r="C1513" s="7" t="s">
        <v>236</v>
      </c>
      <c r="D1513" s="98">
        <v>39947</v>
      </c>
      <c r="E1513" s="89" t="s">
        <v>174</v>
      </c>
      <c r="F1513">
        <v>35</v>
      </c>
    </row>
    <row r="1514" spans="1:6" x14ac:dyDescent="0.35">
      <c r="A1514" t="s">
        <v>13</v>
      </c>
      <c r="B1514" s="93">
        <v>39912</v>
      </c>
      <c r="C1514" s="7" t="s">
        <v>237</v>
      </c>
      <c r="D1514" s="98">
        <v>39947</v>
      </c>
      <c r="E1514" s="89" t="s">
        <v>174</v>
      </c>
      <c r="F1514">
        <v>35</v>
      </c>
    </row>
    <row r="1515" spans="1:6" x14ac:dyDescent="0.35">
      <c r="A1515" t="s">
        <v>13</v>
      </c>
      <c r="B1515" s="93">
        <v>39912</v>
      </c>
      <c r="C1515" s="7" t="s">
        <v>238</v>
      </c>
      <c r="D1515" s="98">
        <v>39947</v>
      </c>
      <c r="E1515" s="89" t="s">
        <v>174</v>
      </c>
      <c r="F1515">
        <v>35</v>
      </c>
    </row>
    <row r="1516" spans="1:6" x14ac:dyDescent="0.35">
      <c r="A1516" t="s">
        <v>13</v>
      </c>
      <c r="B1516" s="93">
        <v>39912</v>
      </c>
      <c r="C1516" s="7" t="s">
        <v>239</v>
      </c>
      <c r="D1516" s="98">
        <v>39947</v>
      </c>
      <c r="E1516" s="89" t="s">
        <v>174</v>
      </c>
      <c r="F1516">
        <v>35</v>
      </c>
    </row>
    <row r="1517" spans="1:6" x14ac:dyDescent="0.35">
      <c r="A1517" t="s">
        <v>13</v>
      </c>
      <c r="B1517" s="93">
        <v>39912</v>
      </c>
      <c r="C1517" s="7" t="s">
        <v>240</v>
      </c>
      <c r="D1517" s="98">
        <v>39947</v>
      </c>
      <c r="E1517" s="89" t="s">
        <v>174</v>
      </c>
      <c r="F1517">
        <v>35</v>
      </c>
    </row>
    <row r="1518" spans="1:6" x14ac:dyDescent="0.35">
      <c r="A1518" t="s">
        <v>13</v>
      </c>
      <c r="B1518" s="93">
        <v>39912</v>
      </c>
      <c r="C1518" s="7" t="s">
        <v>241</v>
      </c>
      <c r="D1518" s="98">
        <v>39947</v>
      </c>
      <c r="E1518" s="89" t="s">
        <v>174</v>
      </c>
      <c r="F1518">
        <v>35</v>
      </c>
    </row>
    <row r="1519" spans="1:6" x14ac:dyDescent="0.35">
      <c r="A1519" t="s">
        <v>13</v>
      </c>
      <c r="B1519" s="93">
        <v>39920</v>
      </c>
      <c r="C1519" s="7" t="s">
        <v>293</v>
      </c>
      <c r="D1519" s="98">
        <v>39940</v>
      </c>
      <c r="E1519" s="89" t="s">
        <v>174</v>
      </c>
      <c r="F1519">
        <v>20</v>
      </c>
    </row>
    <row r="1520" spans="1:6" x14ac:dyDescent="0.35">
      <c r="A1520" t="s">
        <v>13</v>
      </c>
      <c r="B1520" s="93">
        <v>39920</v>
      </c>
      <c r="C1520" s="7" t="s">
        <v>294</v>
      </c>
      <c r="D1520" s="98">
        <v>39947</v>
      </c>
      <c r="E1520" s="89" t="s">
        <v>174</v>
      </c>
      <c r="F1520">
        <v>27</v>
      </c>
    </row>
    <row r="1521" spans="1:6" x14ac:dyDescent="0.35">
      <c r="A1521" t="s">
        <v>13</v>
      </c>
      <c r="B1521" s="93">
        <v>39933</v>
      </c>
      <c r="C1521" s="7" t="s">
        <v>355</v>
      </c>
      <c r="D1521" s="98">
        <v>39940</v>
      </c>
      <c r="E1521" s="89" t="s">
        <v>174</v>
      </c>
      <c r="F1521">
        <v>7</v>
      </c>
    </row>
    <row r="1522" spans="1:6" x14ac:dyDescent="0.35">
      <c r="A1522" t="s">
        <v>13</v>
      </c>
      <c r="B1522" s="93">
        <v>39933</v>
      </c>
      <c r="C1522" s="7" t="s">
        <v>357</v>
      </c>
      <c r="D1522" s="98">
        <v>39940</v>
      </c>
      <c r="E1522" s="89" t="s">
        <v>174</v>
      </c>
      <c r="F1522">
        <v>7</v>
      </c>
    </row>
    <row r="1523" spans="1:6" x14ac:dyDescent="0.35">
      <c r="A1523" t="s">
        <v>13</v>
      </c>
      <c r="B1523" s="93">
        <v>39933</v>
      </c>
      <c r="C1523" s="7" t="s">
        <v>354</v>
      </c>
      <c r="D1523" s="98">
        <v>39947</v>
      </c>
      <c r="E1523" s="89" t="s">
        <v>174</v>
      </c>
      <c r="F1523">
        <v>14</v>
      </c>
    </row>
    <row r="1524" spans="1:6" x14ac:dyDescent="0.35">
      <c r="A1524" t="s">
        <v>13</v>
      </c>
      <c r="B1524" s="93">
        <v>39933</v>
      </c>
      <c r="C1524" s="7" t="s">
        <v>356</v>
      </c>
      <c r="D1524" s="98">
        <v>39947</v>
      </c>
      <c r="E1524" s="89" t="s">
        <v>174</v>
      </c>
      <c r="F1524">
        <v>14</v>
      </c>
    </row>
    <row r="1525" spans="1:6" x14ac:dyDescent="0.35">
      <c r="A1525" t="s">
        <v>13</v>
      </c>
      <c r="B1525" s="93">
        <v>40254</v>
      </c>
      <c r="C1525" s="7" t="s">
        <v>370</v>
      </c>
      <c r="D1525" s="98">
        <v>40281</v>
      </c>
      <c r="E1525" s="89" t="s">
        <v>174</v>
      </c>
      <c r="F1525">
        <v>27</v>
      </c>
    </row>
    <row r="1526" spans="1:6" x14ac:dyDescent="0.35">
      <c r="A1526" t="s">
        <v>13</v>
      </c>
      <c r="B1526" s="93">
        <v>40260</v>
      </c>
      <c r="C1526" s="7" t="s">
        <v>377</v>
      </c>
      <c r="D1526" s="98">
        <v>40281</v>
      </c>
      <c r="E1526" s="89" t="s">
        <v>174</v>
      </c>
      <c r="F1526">
        <v>21</v>
      </c>
    </row>
    <row r="1527" spans="1:6" x14ac:dyDescent="0.35">
      <c r="A1527" t="s">
        <v>13</v>
      </c>
      <c r="B1527" s="93">
        <v>40269</v>
      </c>
      <c r="C1527" s="7" t="s">
        <v>399</v>
      </c>
      <c r="D1527" s="98">
        <v>40295</v>
      </c>
      <c r="E1527" s="89" t="s">
        <v>174</v>
      </c>
      <c r="F1527">
        <v>26</v>
      </c>
    </row>
    <row r="1528" spans="1:6" x14ac:dyDescent="0.35">
      <c r="A1528" t="s">
        <v>13</v>
      </c>
      <c r="B1528" s="93">
        <v>40272</v>
      </c>
      <c r="C1528" s="7" t="s">
        <v>408</v>
      </c>
      <c r="D1528" s="98">
        <v>40287</v>
      </c>
      <c r="E1528" s="89" t="s">
        <v>174</v>
      </c>
      <c r="F1528">
        <v>15</v>
      </c>
    </row>
    <row r="1529" spans="1:6" x14ac:dyDescent="0.35">
      <c r="A1529" t="s">
        <v>13</v>
      </c>
      <c r="B1529" s="93">
        <v>40272</v>
      </c>
      <c r="C1529" s="7" t="s">
        <v>409</v>
      </c>
      <c r="D1529" s="98">
        <v>40309</v>
      </c>
      <c r="E1529" s="89" t="s">
        <v>174</v>
      </c>
      <c r="F1529">
        <v>37</v>
      </c>
    </row>
    <row r="1530" spans="1:6" x14ac:dyDescent="0.35">
      <c r="A1530" t="s">
        <v>13</v>
      </c>
      <c r="B1530" s="93">
        <v>40272</v>
      </c>
      <c r="C1530" s="7" t="s">
        <v>410</v>
      </c>
      <c r="D1530" s="98">
        <v>40281</v>
      </c>
      <c r="E1530" s="89" t="s">
        <v>174</v>
      </c>
      <c r="F1530">
        <v>9</v>
      </c>
    </row>
    <row r="1531" spans="1:6" x14ac:dyDescent="0.35">
      <c r="A1531" t="s">
        <v>13</v>
      </c>
      <c r="B1531" s="93">
        <v>40275</v>
      </c>
      <c r="C1531" s="7" t="s">
        <v>422</v>
      </c>
      <c r="D1531" s="98">
        <v>40295</v>
      </c>
      <c r="E1531" s="89" t="s">
        <v>174</v>
      </c>
      <c r="F1531">
        <v>20</v>
      </c>
    </row>
    <row r="1532" spans="1:6" x14ac:dyDescent="0.35">
      <c r="A1532" t="s">
        <v>13</v>
      </c>
      <c r="B1532" s="93">
        <v>40275</v>
      </c>
      <c r="C1532" s="7" t="s">
        <v>423</v>
      </c>
      <c r="D1532" s="98">
        <v>40295</v>
      </c>
      <c r="E1532" s="89" t="s">
        <v>174</v>
      </c>
      <c r="F1532">
        <v>20</v>
      </c>
    </row>
    <row r="1533" spans="1:6" x14ac:dyDescent="0.35">
      <c r="A1533" t="s">
        <v>13</v>
      </c>
      <c r="B1533" s="93">
        <v>40275</v>
      </c>
      <c r="C1533" s="7" t="s">
        <v>424</v>
      </c>
      <c r="D1533" s="98">
        <v>40281</v>
      </c>
      <c r="E1533" s="89" t="s">
        <v>174</v>
      </c>
      <c r="F1533">
        <v>6</v>
      </c>
    </row>
    <row r="1534" spans="1:6" x14ac:dyDescent="0.35">
      <c r="A1534" t="s">
        <v>13</v>
      </c>
      <c r="B1534" s="93">
        <v>40278</v>
      </c>
      <c r="C1534" s="7" t="s">
        <v>439</v>
      </c>
      <c r="D1534" s="98">
        <v>40295</v>
      </c>
      <c r="E1534" s="89" t="s">
        <v>174</v>
      </c>
      <c r="F1534">
        <v>17</v>
      </c>
    </row>
    <row r="1535" spans="1:6" x14ac:dyDescent="0.35">
      <c r="A1535" t="s">
        <v>13</v>
      </c>
      <c r="B1535" s="93">
        <v>40278</v>
      </c>
      <c r="C1535" s="7" t="s">
        <v>440</v>
      </c>
      <c r="D1535" s="98">
        <v>40287</v>
      </c>
      <c r="E1535" s="89" t="s">
        <v>174</v>
      </c>
      <c r="F1535">
        <v>9</v>
      </c>
    </row>
    <row r="1536" spans="1:6" x14ac:dyDescent="0.35">
      <c r="A1536" t="s">
        <v>13</v>
      </c>
      <c r="B1536" s="93">
        <v>40278</v>
      </c>
      <c r="C1536" s="7" t="s">
        <v>441</v>
      </c>
      <c r="D1536" s="98">
        <v>40287</v>
      </c>
      <c r="E1536" s="89" t="s">
        <v>174</v>
      </c>
      <c r="F1536">
        <v>9</v>
      </c>
    </row>
    <row r="1537" spans="1:6" x14ac:dyDescent="0.35">
      <c r="A1537" t="s">
        <v>13</v>
      </c>
      <c r="B1537" s="93">
        <v>40278</v>
      </c>
      <c r="C1537" s="7" t="s">
        <v>442</v>
      </c>
      <c r="D1537" s="98">
        <v>40295</v>
      </c>
      <c r="E1537" s="89" t="s">
        <v>174</v>
      </c>
      <c r="F1537">
        <v>17</v>
      </c>
    </row>
    <row r="1538" spans="1:6" x14ac:dyDescent="0.35">
      <c r="A1538" t="s">
        <v>13</v>
      </c>
      <c r="B1538" s="93">
        <v>40278</v>
      </c>
      <c r="C1538" s="7" t="s">
        <v>443</v>
      </c>
      <c r="D1538" s="98">
        <v>40305</v>
      </c>
      <c r="E1538" s="89" t="s">
        <v>174</v>
      </c>
      <c r="F1538">
        <v>27</v>
      </c>
    </row>
    <row r="1539" spans="1:6" x14ac:dyDescent="0.35">
      <c r="A1539" t="s">
        <v>13</v>
      </c>
      <c r="B1539" s="93">
        <v>40278</v>
      </c>
      <c r="C1539" s="7" t="s">
        <v>444</v>
      </c>
      <c r="D1539" s="98">
        <v>40295</v>
      </c>
      <c r="E1539" s="89" t="s">
        <v>174</v>
      </c>
      <c r="F1539">
        <v>17</v>
      </c>
    </row>
    <row r="1540" spans="1:6" x14ac:dyDescent="0.35">
      <c r="A1540" t="s">
        <v>13</v>
      </c>
      <c r="B1540" s="93">
        <v>40278</v>
      </c>
      <c r="C1540" s="7" t="s">
        <v>445</v>
      </c>
      <c r="D1540" s="98">
        <v>40287</v>
      </c>
      <c r="E1540" s="89" t="s">
        <v>174</v>
      </c>
      <c r="F1540">
        <v>9</v>
      </c>
    </row>
    <row r="1541" spans="1:6" x14ac:dyDescent="0.35">
      <c r="A1541" t="s">
        <v>13</v>
      </c>
      <c r="B1541" s="93">
        <v>40281</v>
      </c>
      <c r="C1541" s="7" t="s">
        <v>460</v>
      </c>
      <c r="D1541" s="98">
        <v>40295</v>
      </c>
      <c r="E1541" s="89" t="s">
        <v>174</v>
      </c>
      <c r="F1541">
        <v>14</v>
      </c>
    </row>
    <row r="1542" spans="1:6" x14ac:dyDescent="0.35">
      <c r="A1542" t="s">
        <v>13</v>
      </c>
      <c r="B1542" s="93">
        <v>40281</v>
      </c>
      <c r="C1542" s="7" t="s">
        <v>461</v>
      </c>
      <c r="D1542" s="98">
        <v>40295</v>
      </c>
      <c r="E1542" s="89" t="s">
        <v>174</v>
      </c>
      <c r="F1542">
        <v>14</v>
      </c>
    </row>
    <row r="1543" spans="1:6" x14ac:dyDescent="0.35">
      <c r="A1543" t="s">
        <v>13</v>
      </c>
      <c r="B1543" s="93">
        <v>40281</v>
      </c>
      <c r="C1543" s="7" t="s">
        <v>462</v>
      </c>
      <c r="D1543" s="98">
        <v>40295</v>
      </c>
      <c r="E1543" s="89" t="s">
        <v>174</v>
      </c>
      <c r="F1543">
        <v>14</v>
      </c>
    </row>
    <row r="1544" spans="1:6" x14ac:dyDescent="0.35">
      <c r="A1544" t="s">
        <v>13</v>
      </c>
      <c r="B1544" s="93">
        <v>40281</v>
      </c>
      <c r="C1544" s="7" t="s">
        <v>463</v>
      </c>
      <c r="D1544" s="98">
        <v>40298</v>
      </c>
      <c r="E1544" s="89" t="s">
        <v>174</v>
      </c>
      <c r="F1544">
        <v>17</v>
      </c>
    </row>
    <row r="1545" spans="1:6" x14ac:dyDescent="0.35">
      <c r="A1545" t="s">
        <v>13</v>
      </c>
      <c r="B1545" s="93">
        <v>40281</v>
      </c>
      <c r="C1545" s="7" t="s">
        <v>464</v>
      </c>
      <c r="D1545" s="98">
        <v>40295</v>
      </c>
      <c r="E1545" s="89" t="s">
        <v>174</v>
      </c>
      <c r="F1545">
        <v>14</v>
      </c>
    </row>
    <row r="1546" spans="1:6" x14ac:dyDescent="0.35">
      <c r="A1546" t="s">
        <v>13</v>
      </c>
      <c r="B1546" s="93">
        <v>40281</v>
      </c>
      <c r="C1546" s="7" t="s">
        <v>465</v>
      </c>
      <c r="D1546" s="98">
        <v>40295</v>
      </c>
      <c r="E1546" s="89" t="s">
        <v>174</v>
      </c>
      <c r="F1546">
        <v>14</v>
      </c>
    </row>
    <row r="1547" spans="1:6" x14ac:dyDescent="0.35">
      <c r="A1547" t="s">
        <v>13</v>
      </c>
      <c r="B1547" s="93">
        <v>40281</v>
      </c>
      <c r="C1547" s="7" t="s">
        <v>466</v>
      </c>
      <c r="D1547" s="98">
        <v>40287</v>
      </c>
      <c r="E1547" s="89" t="s">
        <v>174</v>
      </c>
      <c r="F1547">
        <v>6</v>
      </c>
    </row>
    <row r="1548" spans="1:6" x14ac:dyDescent="0.35">
      <c r="A1548" t="s">
        <v>13</v>
      </c>
      <c r="B1548" s="93">
        <v>40281</v>
      </c>
      <c r="C1548" s="7" t="s">
        <v>467</v>
      </c>
      <c r="D1548" s="98">
        <v>40295</v>
      </c>
      <c r="E1548" s="89" t="s">
        <v>174</v>
      </c>
      <c r="F1548">
        <v>14</v>
      </c>
    </row>
    <row r="1549" spans="1:6" x14ac:dyDescent="0.35">
      <c r="A1549" t="s">
        <v>13</v>
      </c>
      <c r="B1549" s="93">
        <v>40281</v>
      </c>
      <c r="C1549" s="7" t="s">
        <v>468</v>
      </c>
      <c r="D1549" s="98">
        <v>40287</v>
      </c>
      <c r="E1549" s="89" t="s">
        <v>174</v>
      </c>
      <c r="F1549">
        <v>6</v>
      </c>
    </row>
    <row r="1550" spans="1:6" x14ac:dyDescent="0.35">
      <c r="A1550" t="s">
        <v>13</v>
      </c>
      <c r="B1550" s="93">
        <v>40284</v>
      </c>
      <c r="C1550" s="7" t="s">
        <v>496</v>
      </c>
      <c r="D1550" s="98">
        <v>40295</v>
      </c>
      <c r="E1550" s="89" t="s">
        <v>174</v>
      </c>
      <c r="F1550">
        <v>11</v>
      </c>
    </row>
    <row r="1551" spans="1:6" x14ac:dyDescent="0.35">
      <c r="A1551" t="s">
        <v>13</v>
      </c>
      <c r="B1551" s="93">
        <v>40284</v>
      </c>
      <c r="C1551" s="7" t="s">
        <v>497</v>
      </c>
      <c r="D1551" s="98">
        <v>40298</v>
      </c>
      <c r="E1551" s="89" t="s">
        <v>174</v>
      </c>
      <c r="F1551">
        <v>14</v>
      </c>
    </row>
    <row r="1552" spans="1:6" x14ac:dyDescent="0.35">
      <c r="A1552" t="s">
        <v>13</v>
      </c>
      <c r="B1552" s="93">
        <v>40284</v>
      </c>
      <c r="C1552" s="7" t="s">
        <v>498</v>
      </c>
      <c r="D1552" s="98">
        <v>40298</v>
      </c>
      <c r="E1552" s="89" t="s">
        <v>174</v>
      </c>
      <c r="F1552">
        <v>14</v>
      </c>
    </row>
    <row r="1553" spans="1:6" x14ac:dyDescent="0.35">
      <c r="A1553" t="s">
        <v>13</v>
      </c>
      <c r="B1553" s="93">
        <v>40284</v>
      </c>
      <c r="C1553" s="7" t="s">
        <v>499</v>
      </c>
      <c r="D1553" s="98">
        <v>40298</v>
      </c>
      <c r="E1553" s="89" t="s">
        <v>174</v>
      </c>
      <c r="F1553">
        <v>14</v>
      </c>
    </row>
    <row r="1554" spans="1:6" x14ac:dyDescent="0.35">
      <c r="A1554" t="s">
        <v>13</v>
      </c>
      <c r="B1554" s="93">
        <v>40284</v>
      </c>
      <c r="C1554" s="7" t="s">
        <v>500</v>
      </c>
      <c r="D1554" s="98">
        <v>40309</v>
      </c>
      <c r="E1554" s="89" t="s">
        <v>174</v>
      </c>
      <c r="F1554">
        <v>25</v>
      </c>
    </row>
    <row r="1555" spans="1:6" x14ac:dyDescent="0.35">
      <c r="A1555" t="s">
        <v>13</v>
      </c>
      <c r="B1555" s="93">
        <v>40284</v>
      </c>
      <c r="C1555" s="7" t="s">
        <v>501</v>
      </c>
      <c r="D1555" s="98">
        <v>40292</v>
      </c>
      <c r="E1555" s="89" t="s">
        <v>174</v>
      </c>
      <c r="F1555">
        <v>8</v>
      </c>
    </row>
    <row r="1556" spans="1:6" x14ac:dyDescent="0.35">
      <c r="A1556" t="s">
        <v>13</v>
      </c>
      <c r="B1556" s="93">
        <v>40284</v>
      </c>
      <c r="C1556" s="7" t="s">
        <v>502</v>
      </c>
      <c r="D1556" s="98">
        <v>40295</v>
      </c>
      <c r="E1556" s="89" t="s">
        <v>174</v>
      </c>
      <c r="F1556">
        <v>11</v>
      </c>
    </row>
    <row r="1557" spans="1:6" x14ac:dyDescent="0.35">
      <c r="A1557" t="s">
        <v>13</v>
      </c>
      <c r="B1557" s="93">
        <v>40284</v>
      </c>
      <c r="C1557" s="7" t="s">
        <v>503</v>
      </c>
      <c r="D1557" s="98">
        <v>40309</v>
      </c>
      <c r="E1557" s="89" t="s">
        <v>174</v>
      </c>
      <c r="F1557">
        <v>25</v>
      </c>
    </row>
    <row r="1558" spans="1:6" x14ac:dyDescent="0.35">
      <c r="A1558" t="s">
        <v>13</v>
      </c>
      <c r="B1558" s="93">
        <v>40284</v>
      </c>
      <c r="C1558" s="7" t="s">
        <v>504</v>
      </c>
      <c r="D1558" s="98">
        <v>40295</v>
      </c>
      <c r="E1558" s="89" t="s">
        <v>174</v>
      </c>
      <c r="F1558">
        <v>11</v>
      </c>
    </row>
    <row r="1559" spans="1:6" x14ac:dyDescent="0.35">
      <c r="A1559" t="s">
        <v>13</v>
      </c>
      <c r="B1559" s="93">
        <v>40284</v>
      </c>
      <c r="C1559" s="7" t="s">
        <v>505</v>
      </c>
      <c r="D1559" s="98">
        <v>40295</v>
      </c>
      <c r="E1559" s="89" t="s">
        <v>174</v>
      </c>
      <c r="F1559">
        <v>11</v>
      </c>
    </row>
    <row r="1560" spans="1:6" x14ac:dyDescent="0.35">
      <c r="A1560" t="s">
        <v>13</v>
      </c>
      <c r="B1560" s="93">
        <v>40284</v>
      </c>
      <c r="C1560" s="7" t="s">
        <v>506</v>
      </c>
      <c r="D1560" s="98">
        <v>40295</v>
      </c>
      <c r="E1560" s="89" t="s">
        <v>174</v>
      </c>
      <c r="F1560">
        <v>11</v>
      </c>
    </row>
    <row r="1561" spans="1:6" x14ac:dyDescent="0.35">
      <c r="A1561" t="s">
        <v>13</v>
      </c>
      <c r="B1561" s="93">
        <v>40284</v>
      </c>
      <c r="C1561" s="7" t="s">
        <v>507</v>
      </c>
      <c r="D1561" s="98">
        <v>40295</v>
      </c>
      <c r="E1561" s="89" t="s">
        <v>174</v>
      </c>
      <c r="F1561">
        <v>11</v>
      </c>
    </row>
    <row r="1562" spans="1:6" x14ac:dyDescent="0.35">
      <c r="A1562" t="s">
        <v>13</v>
      </c>
      <c r="B1562" s="93">
        <v>40287</v>
      </c>
      <c r="C1562" s="7" t="s">
        <v>550</v>
      </c>
      <c r="D1562" s="98">
        <v>40295</v>
      </c>
      <c r="E1562" s="89" t="s">
        <v>174</v>
      </c>
      <c r="F1562">
        <v>8</v>
      </c>
    </row>
    <row r="1563" spans="1:6" x14ac:dyDescent="0.35">
      <c r="A1563" t="s">
        <v>13</v>
      </c>
      <c r="B1563" s="93">
        <v>40292</v>
      </c>
      <c r="C1563" s="7" t="s">
        <v>562</v>
      </c>
      <c r="D1563" s="98">
        <v>40302</v>
      </c>
      <c r="E1563" s="89" t="s">
        <v>174</v>
      </c>
      <c r="F1563">
        <v>10</v>
      </c>
    </row>
    <row r="1564" spans="1:6" x14ac:dyDescent="0.35">
      <c r="A1564" t="s">
        <v>13</v>
      </c>
      <c r="B1564" s="93">
        <v>40295</v>
      </c>
      <c r="C1564" s="7" t="s">
        <v>579</v>
      </c>
      <c r="D1564" s="98">
        <v>40309</v>
      </c>
      <c r="E1564" s="89" t="s">
        <v>174</v>
      </c>
      <c r="F1564">
        <v>14</v>
      </c>
    </row>
    <row r="1565" spans="1:6" x14ac:dyDescent="0.35">
      <c r="A1565" t="s">
        <v>13</v>
      </c>
      <c r="B1565" s="93">
        <v>40295</v>
      </c>
      <c r="C1565" s="7" t="s">
        <v>580</v>
      </c>
      <c r="D1565" s="98">
        <v>40309</v>
      </c>
      <c r="E1565" s="89" t="s">
        <v>174</v>
      </c>
      <c r="F1565">
        <v>14</v>
      </c>
    </row>
    <row r="1566" spans="1:6" x14ac:dyDescent="0.35">
      <c r="A1566" t="s">
        <v>13</v>
      </c>
      <c r="B1566" s="93">
        <v>40643</v>
      </c>
      <c r="C1566" s="7" t="s">
        <v>656</v>
      </c>
      <c r="D1566" s="98">
        <v>40661</v>
      </c>
      <c r="E1566" s="89" t="s">
        <v>174</v>
      </c>
      <c r="F1566">
        <v>18</v>
      </c>
    </row>
    <row r="1567" spans="1:6" x14ac:dyDescent="0.35">
      <c r="A1567" t="s">
        <v>13</v>
      </c>
      <c r="B1567" s="93">
        <v>40643</v>
      </c>
      <c r="C1567" s="7" t="s">
        <v>657</v>
      </c>
      <c r="D1567" s="98">
        <v>40671</v>
      </c>
      <c r="E1567" s="89" t="s">
        <v>174</v>
      </c>
      <c r="F1567">
        <v>28</v>
      </c>
    </row>
    <row r="1568" spans="1:6" x14ac:dyDescent="0.35">
      <c r="A1568" t="s">
        <v>13</v>
      </c>
      <c r="B1568" s="93">
        <v>40646</v>
      </c>
      <c r="C1568" s="7" t="s">
        <v>665</v>
      </c>
      <c r="D1568" s="98">
        <v>40661</v>
      </c>
      <c r="E1568" s="89" t="s">
        <v>174</v>
      </c>
      <c r="F1568">
        <v>15</v>
      </c>
    </row>
    <row r="1569" spans="1:6" x14ac:dyDescent="0.35">
      <c r="A1569" t="s">
        <v>13</v>
      </c>
      <c r="B1569" s="93">
        <v>40646</v>
      </c>
      <c r="C1569" s="7" t="s">
        <v>666</v>
      </c>
      <c r="D1569" s="98">
        <v>40664</v>
      </c>
      <c r="E1569" s="89" t="s">
        <v>174</v>
      </c>
      <c r="F1569">
        <v>18</v>
      </c>
    </row>
    <row r="1570" spans="1:6" x14ac:dyDescent="0.35">
      <c r="A1570" t="s">
        <v>13</v>
      </c>
      <c r="B1570" s="93">
        <v>40646</v>
      </c>
      <c r="C1570" s="7" t="s">
        <v>667</v>
      </c>
      <c r="D1570" s="98">
        <v>40664</v>
      </c>
      <c r="E1570" s="89" t="s">
        <v>174</v>
      </c>
      <c r="F1570">
        <v>18</v>
      </c>
    </row>
    <row r="1571" spans="1:6" x14ac:dyDescent="0.35">
      <c r="A1571" t="s">
        <v>13</v>
      </c>
      <c r="B1571" s="93">
        <v>40649</v>
      </c>
      <c r="C1571" s="7" t="s">
        <v>734</v>
      </c>
      <c r="D1571" s="98">
        <v>40667</v>
      </c>
      <c r="E1571" s="89" t="s">
        <v>174</v>
      </c>
      <c r="F1571">
        <v>18</v>
      </c>
    </row>
    <row r="1572" spans="1:6" x14ac:dyDescent="0.35">
      <c r="A1572" t="s">
        <v>13</v>
      </c>
      <c r="B1572" s="93">
        <v>40649</v>
      </c>
      <c r="C1572" s="7" t="s">
        <v>735</v>
      </c>
      <c r="D1572" s="98">
        <v>40674</v>
      </c>
      <c r="E1572" s="89" t="s">
        <v>174</v>
      </c>
      <c r="F1572">
        <v>25</v>
      </c>
    </row>
    <row r="1573" spans="1:6" x14ac:dyDescent="0.35">
      <c r="A1573" t="s">
        <v>13</v>
      </c>
      <c r="B1573" s="94">
        <v>40652</v>
      </c>
      <c r="C1573" s="2" t="s">
        <v>778</v>
      </c>
      <c r="D1573" s="98">
        <v>40667</v>
      </c>
      <c r="E1573" s="89" t="s">
        <v>174</v>
      </c>
      <c r="F1573">
        <v>15</v>
      </c>
    </row>
    <row r="1574" spans="1:6" x14ac:dyDescent="0.35">
      <c r="A1574" t="s">
        <v>13</v>
      </c>
      <c r="B1574" s="94">
        <v>40652</v>
      </c>
      <c r="C1574" s="2" t="s">
        <v>779</v>
      </c>
      <c r="D1574" s="98">
        <v>40674</v>
      </c>
      <c r="E1574" s="89" t="s">
        <v>174</v>
      </c>
      <c r="F1574">
        <v>22</v>
      </c>
    </row>
    <row r="1575" spans="1:6" x14ac:dyDescent="0.35">
      <c r="A1575" t="s">
        <v>13</v>
      </c>
      <c r="B1575" s="94">
        <v>40652</v>
      </c>
      <c r="C1575" s="2" t="s">
        <v>780</v>
      </c>
      <c r="D1575" s="98">
        <v>40670</v>
      </c>
      <c r="E1575" s="89" t="s">
        <v>174</v>
      </c>
      <c r="F1575">
        <v>18</v>
      </c>
    </row>
    <row r="1576" spans="1:6" x14ac:dyDescent="0.35">
      <c r="A1576" t="s">
        <v>13</v>
      </c>
      <c r="B1576" s="95">
        <v>40656</v>
      </c>
      <c r="C1576" s="2" t="s">
        <v>814</v>
      </c>
      <c r="D1576" s="98">
        <v>40661</v>
      </c>
      <c r="E1576" s="89" t="s">
        <v>174</v>
      </c>
      <c r="F1576">
        <v>5</v>
      </c>
    </row>
    <row r="1577" spans="1:6" x14ac:dyDescent="0.35">
      <c r="A1577" t="s">
        <v>13</v>
      </c>
      <c r="B1577" s="95">
        <v>40656</v>
      </c>
      <c r="C1577" s="2" t="s">
        <v>815</v>
      </c>
      <c r="D1577" s="98">
        <v>40667</v>
      </c>
      <c r="E1577" s="89" t="s">
        <v>174</v>
      </c>
      <c r="F1577">
        <v>11</v>
      </c>
    </row>
    <row r="1578" spans="1:6" x14ac:dyDescent="0.35">
      <c r="A1578" t="s">
        <v>13</v>
      </c>
      <c r="B1578" s="95">
        <v>40656</v>
      </c>
      <c r="C1578" s="2" t="s">
        <v>816</v>
      </c>
      <c r="D1578" s="98">
        <v>40674</v>
      </c>
      <c r="E1578" s="89" t="s">
        <v>174</v>
      </c>
      <c r="F1578">
        <v>18</v>
      </c>
    </row>
    <row r="1579" spans="1:6" x14ac:dyDescent="0.35">
      <c r="A1579" t="s">
        <v>13</v>
      </c>
      <c r="B1579" s="95">
        <v>40656</v>
      </c>
      <c r="C1579" s="2" t="s">
        <v>817</v>
      </c>
      <c r="D1579" s="98">
        <v>40671</v>
      </c>
      <c r="E1579" s="89" t="s">
        <v>174</v>
      </c>
      <c r="F1579">
        <v>15</v>
      </c>
    </row>
    <row r="1580" spans="1:6" x14ac:dyDescent="0.35">
      <c r="A1580" t="s">
        <v>13</v>
      </c>
      <c r="B1580" s="95">
        <v>40658</v>
      </c>
      <c r="C1580" s="2" t="s">
        <v>831</v>
      </c>
      <c r="D1580" s="98">
        <v>40670</v>
      </c>
      <c r="E1580" s="89" t="s">
        <v>174</v>
      </c>
      <c r="F1580">
        <v>12</v>
      </c>
    </row>
    <row r="1581" spans="1:6" x14ac:dyDescent="0.35">
      <c r="A1581" t="s">
        <v>13</v>
      </c>
      <c r="B1581" s="95">
        <v>40658</v>
      </c>
      <c r="C1581" s="2" t="s">
        <v>832</v>
      </c>
      <c r="D1581" s="98">
        <v>40671</v>
      </c>
      <c r="E1581" s="89" t="s">
        <v>174</v>
      </c>
      <c r="F1581">
        <v>13</v>
      </c>
    </row>
    <row r="1582" spans="1:6" x14ac:dyDescent="0.35">
      <c r="A1582" t="s">
        <v>13</v>
      </c>
      <c r="B1582" s="95">
        <v>40658</v>
      </c>
      <c r="C1582" s="2" t="s">
        <v>833</v>
      </c>
      <c r="D1582" s="98">
        <v>40670</v>
      </c>
      <c r="E1582" s="89" t="s">
        <v>174</v>
      </c>
      <c r="F1582">
        <v>12</v>
      </c>
    </row>
    <row r="1583" spans="1:6" x14ac:dyDescent="0.35">
      <c r="A1583" t="s">
        <v>13</v>
      </c>
      <c r="B1583" s="95">
        <v>40658</v>
      </c>
      <c r="C1583" s="2" t="s">
        <v>834</v>
      </c>
      <c r="D1583" s="98">
        <v>40671</v>
      </c>
      <c r="E1583" s="89" t="s">
        <v>174</v>
      </c>
      <c r="F1583">
        <v>13</v>
      </c>
    </row>
    <row r="1584" spans="1:6" x14ac:dyDescent="0.35">
      <c r="A1584" t="s">
        <v>13</v>
      </c>
      <c r="B1584" s="95">
        <v>40658</v>
      </c>
      <c r="C1584" s="2" t="s">
        <v>835</v>
      </c>
      <c r="D1584" s="98">
        <v>40670</v>
      </c>
      <c r="E1584" s="89" t="s">
        <v>174</v>
      </c>
      <c r="F1584">
        <v>12</v>
      </c>
    </row>
    <row r="1585" spans="1:6" x14ac:dyDescent="0.35">
      <c r="A1585" t="s">
        <v>13</v>
      </c>
      <c r="B1585" s="95">
        <v>40661</v>
      </c>
      <c r="C1585" s="2" t="s">
        <v>855</v>
      </c>
      <c r="D1585" s="98">
        <v>40673</v>
      </c>
      <c r="E1585" s="89" t="s">
        <v>174</v>
      </c>
      <c r="F1585">
        <v>12</v>
      </c>
    </row>
    <row r="1586" spans="1:6" x14ac:dyDescent="0.35">
      <c r="A1586" t="s">
        <v>13</v>
      </c>
      <c r="B1586" s="95">
        <v>40661</v>
      </c>
      <c r="C1586" s="2" t="s">
        <v>856</v>
      </c>
      <c r="D1586" s="98">
        <v>40673</v>
      </c>
      <c r="E1586" s="89" t="s">
        <v>174</v>
      </c>
      <c r="F1586">
        <v>12</v>
      </c>
    </row>
    <row r="1587" spans="1:6" x14ac:dyDescent="0.35">
      <c r="A1587" t="s">
        <v>13</v>
      </c>
      <c r="B1587" s="95">
        <v>40661</v>
      </c>
      <c r="C1587" s="2" t="s">
        <v>857</v>
      </c>
      <c r="D1587" s="98">
        <v>40674</v>
      </c>
      <c r="E1587" s="89" t="s">
        <v>174</v>
      </c>
      <c r="F1587">
        <v>13</v>
      </c>
    </row>
    <row r="1588" spans="1:6" x14ac:dyDescent="0.35">
      <c r="A1588" t="s">
        <v>13</v>
      </c>
      <c r="B1588" s="95">
        <v>40664</v>
      </c>
      <c r="C1588" s="2" t="s">
        <v>865</v>
      </c>
      <c r="D1588" s="98">
        <v>40673</v>
      </c>
      <c r="E1588" s="89" t="s">
        <v>174</v>
      </c>
      <c r="F1588">
        <v>9</v>
      </c>
    </row>
    <row r="1589" spans="1:6" x14ac:dyDescent="0.35">
      <c r="A1589" t="s">
        <v>13</v>
      </c>
      <c r="B1589" s="95">
        <v>40670</v>
      </c>
      <c r="C1589" s="2" t="s">
        <v>881</v>
      </c>
      <c r="D1589" s="98">
        <v>40673</v>
      </c>
      <c r="E1589" s="89" t="s">
        <v>174</v>
      </c>
      <c r="F1589">
        <v>3</v>
      </c>
    </row>
    <row r="1590" spans="1:6" x14ac:dyDescent="0.35">
      <c r="A1590" t="s">
        <v>13</v>
      </c>
      <c r="B1590" s="95">
        <v>40671</v>
      </c>
      <c r="C1590" s="2" t="s">
        <v>882</v>
      </c>
      <c r="D1590" s="98">
        <v>40674</v>
      </c>
      <c r="E1590" s="89" t="s">
        <v>174</v>
      </c>
      <c r="F1590">
        <v>3</v>
      </c>
    </row>
    <row r="1591" spans="1:6" x14ac:dyDescent="0.35">
      <c r="A1591" t="s">
        <v>13</v>
      </c>
      <c r="B1591" s="95">
        <v>40671</v>
      </c>
      <c r="C1591" s="2" t="s">
        <v>883</v>
      </c>
      <c r="D1591" s="98">
        <v>40674</v>
      </c>
      <c r="E1591" s="89" t="s">
        <v>174</v>
      </c>
      <c r="F1591">
        <v>3</v>
      </c>
    </row>
    <row r="1592" spans="1:6" x14ac:dyDescent="0.35">
      <c r="A1592" t="s">
        <v>13</v>
      </c>
      <c r="B1592" s="95">
        <v>41006</v>
      </c>
      <c r="C1592" s="2" t="s">
        <v>897</v>
      </c>
      <c r="D1592" s="98">
        <v>41061</v>
      </c>
      <c r="E1592" s="89" t="s">
        <v>174</v>
      </c>
      <c r="F1592">
        <v>55</v>
      </c>
    </row>
    <row r="1593" spans="1:6" x14ac:dyDescent="0.35">
      <c r="A1593" t="s">
        <v>13</v>
      </c>
      <c r="B1593" s="95">
        <v>41009</v>
      </c>
      <c r="C1593" s="2" t="s">
        <v>901</v>
      </c>
      <c r="D1593" s="98">
        <v>41037</v>
      </c>
      <c r="E1593" s="89" t="s">
        <v>174</v>
      </c>
      <c r="F1593">
        <v>28</v>
      </c>
    </row>
    <row r="1594" spans="1:6" x14ac:dyDescent="0.35">
      <c r="A1594" t="s">
        <v>13</v>
      </c>
      <c r="B1594" s="95">
        <v>41012</v>
      </c>
      <c r="C1594" s="2" t="s">
        <v>916</v>
      </c>
      <c r="D1594" s="98">
        <v>41033</v>
      </c>
      <c r="E1594" s="89" t="s">
        <v>174</v>
      </c>
      <c r="F1594">
        <v>21</v>
      </c>
    </row>
    <row r="1595" spans="1:6" x14ac:dyDescent="0.35">
      <c r="A1595" t="s">
        <v>13</v>
      </c>
      <c r="B1595" s="95">
        <v>41012</v>
      </c>
      <c r="C1595" s="2" t="s">
        <v>917</v>
      </c>
      <c r="D1595" s="98">
        <v>41033</v>
      </c>
      <c r="E1595" s="89" t="s">
        <v>174</v>
      </c>
      <c r="F1595">
        <v>21</v>
      </c>
    </row>
    <row r="1596" spans="1:6" x14ac:dyDescent="0.35">
      <c r="A1596" t="s">
        <v>13</v>
      </c>
      <c r="B1596" s="95">
        <v>41012</v>
      </c>
      <c r="C1596" s="2" t="s">
        <v>918</v>
      </c>
      <c r="D1596" s="98">
        <v>41033</v>
      </c>
      <c r="E1596" s="89" t="s">
        <v>174</v>
      </c>
      <c r="F1596">
        <v>21</v>
      </c>
    </row>
    <row r="1597" spans="1:6" x14ac:dyDescent="0.35">
      <c r="A1597" t="s">
        <v>13</v>
      </c>
      <c r="B1597" s="95">
        <v>41012</v>
      </c>
      <c r="C1597" s="2" t="s">
        <v>919</v>
      </c>
      <c r="D1597" s="98">
        <v>41033</v>
      </c>
      <c r="E1597" s="89" t="s">
        <v>174</v>
      </c>
      <c r="F1597">
        <v>21</v>
      </c>
    </row>
    <row r="1598" spans="1:6" x14ac:dyDescent="0.35">
      <c r="A1598" t="s">
        <v>13</v>
      </c>
      <c r="B1598" s="95">
        <v>41015</v>
      </c>
      <c r="C1598" s="2" t="s">
        <v>939</v>
      </c>
      <c r="D1598" s="98">
        <v>41033</v>
      </c>
      <c r="E1598" s="89" t="s">
        <v>174</v>
      </c>
      <c r="F1598">
        <v>18</v>
      </c>
    </row>
    <row r="1599" spans="1:6" x14ac:dyDescent="0.35">
      <c r="A1599" t="s">
        <v>13</v>
      </c>
      <c r="B1599" s="95">
        <v>41015</v>
      </c>
      <c r="C1599" s="2" t="s">
        <v>940</v>
      </c>
      <c r="D1599" s="98">
        <v>41037</v>
      </c>
      <c r="E1599" s="89" t="s">
        <v>174</v>
      </c>
      <c r="F1599">
        <v>22</v>
      </c>
    </row>
    <row r="1600" spans="1:6" x14ac:dyDescent="0.35">
      <c r="A1600" t="s">
        <v>13</v>
      </c>
      <c r="B1600" s="95">
        <v>41015</v>
      </c>
      <c r="C1600" s="2" t="s">
        <v>941</v>
      </c>
      <c r="D1600" s="98">
        <v>41033</v>
      </c>
      <c r="E1600" s="89" t="s">
        <v>174</v>
      </c>
      <c r="F1600">
        <v>18</v>
      </c>
    </row>
    <row r="1601" spans="1:6" x14ac:dyDescent="0.35">
      <c r="A1601" t="s">
        <v>13</v>
      </c>
      <c r="B1601" s="95">
        <v>41015</v>
      </c>
      <c r="C1601" s="2" t="s">
        <v>942</v>
      </c>
      <c r="D1601" s="98">
        <v>41060</v>
      </c>
      <c r="E1601" s="89" t="s">
        <v>174</v>
      </c>
      <c r="F1601">
        <v>45</v>
      </c>
    </row>
    <row r="1602" spans="1:6" x14ac:dyDescent="0.35">
      <c r="A1602" t="s">
        <v>13</v>
      </c>
      <c r="B1602" s="95">
        <v>41015</v>
      </c>
      <c r="C1602" s="2" t="s">
        <v>943</v>
      </c>
      <c r="D1602" s="98">
        <v>41033</v>
      </c>
      <c r="E1602" s="89" t="s">
        <v>174</v>
      </c>
      <c r="F1602">
        <v>18</v>
      </c>
    </row>
    <row r="1603" spans="1:6" x14ac:dyDescent="0.35">
      <c r="A1603" t="s">
        <v>13</v>
      </c>
      <c r="B1603" s="96">
        <v>41018</v>
      </c>
      <c r="C1603" s="2" t="s">
        <v>981</v>
      </c>
      <c r="D1603" s="98">
        <v>41060</v>
      </c>
      <c r="E1603" s="89" t="s">
        <v>174</v>
      </c>
      <c r="F1603">
        <v>42</v>
      </c>
    </row>
    <row r="1604" spans="1:6" x14ac:dyDescent="0.35">
      <c r="A1604" t="s">
        <v>13</v>
      </c>
      <c r="B1604" s="96">
        <v>41018</v>
      </c>
      <c r="C1604" s="2" t="s">
        <v>982</v>
      </c>
      <c r="D1604" s="98">
        <v>41058</v>
      </c>
      <c r="E1604" s="89" t="s">
        <v>174</v>
      </c>
      <c r="F1604">
        <v>40</v>
      </c>
    </row>
    <row r="1605" spans="1:6" x14ac:dyDescent="0.35">
      <c r="A1605" t="s">
        <v>13</v>
      </c>
      <c r="B1605" s="96">
        <v>41018</v>
      </c>
      <c r="C1605" s="2" t="s">
        <v>983</v>
      </c>
      <c r="D1605" s="98">
        <v>41033</v>
      </c>
      <c r="E1605" s="89" t="s">
        <v>174</v>
      </c>
      <c r="F1605">
        <v>15</v>
      </c>
    </row>
    <row r="1606" spans="1:6" x14ac:dyDescent="0.35">
      <c r="A1606" t="s">
        <v>13</v>
      </c>
      <c r="B1606" s="96">
        <v>41018</v>
      </c>
      <c r="C1606" s="2" t="s">
        <v>984</v>
      </c>
      <c r="D1606" s="98">
        <v>41033</v>
      </c>
      <c r="E1606" s="89" t="s">
        <v>174</v>
      </c>
      <c r="F1606">
        <v>15</v>
      </c>
    </row>
    <row r="1607" spans="1:6" x14ac:dyDescent="0.35">
      <c r="A1607" t="s">
        <v>13</v>
      </c>
      <c r="B1607" s="96">
        <v>41018</v>
      </c>
      <c r="C1607" s="2" t="s">
        <v>985</v>
      </c>
      <c r="D1607" s="98">
        <v>41060</v>
      </c>
      <c r="E1607" s="89" t="s">
        <v>174</v>
      </c>
      <c r="F1607">
        <v>42</v>
      </c>
    </row>
    <row r="1608" spans="1:6" x14ac:dyDescent="0.35">
      <c r="A1608" t="s">
        <v>13</v>
      </c>
      <c r="B1608" s="96">
        <v>41018</v>
      </c>
      <c r="C1608" s="2" t="s">
        <v>986</v>
      </c>
      <c r="D1608" s="98">
        <v>41060</v>
      </c>
      <c r="E1608" s="89" t="s">
        <v>174</v>
      </c>
      <c r="F1608">
        <v>42</v>
      </c>
    </row>
    <row r="1609" spans="1:6" x14ac:dyDescent="0.35">
      <c r="A1609" t="s">
        <v>13</v>
      </c>
      <c r="B1609" s="96">
        <v>41021</v>
      </c>
      <c r="C1609" s="2" t="s">
        <v>1000</v>
      </c>
      <c r="D1609" s="98">
        <v>41033</v>
      </c>
      <c r="E1609" s="89" t="s">
        <v>174</v>
      </c>
      <c r="F1609">
        <v>12</v>
      </c>
    </row>
    <row r="1610" spans="1:6" x14ac:dyDescent="0.35">
      <c r="A1610" t="s">
        <v>13</v>
      </c>
      <c r="B1610" s="96">
        <v>41033</v>
      </c>
      <c r="C1610" s="2" t="s">
        <v>1026</v>
      </c>
      <c r="D1610" s="98">
        <v>41040</v>
      </c>
      <c r="E1610" s="89" t="s">
        <v>174</v>
      </c>
      <c r="F1610">
        <v>7</v>
      </c>
    </row>
    <row r="1611" spans="1:6" x14ac:dyDescent="0.35">
      <c r="A1611" t="s">
        <v>13</v>
      </c>
      <c r="B1611" s="96">
        <v>41033</v>
      </c>
      <c r="C1611" s="2" t="s">
        <v>1027</v>
      </c>
      <c r="D1611" s="98">
        <v>41058</v>
      </c>
      <c r="E1611" s="89" t="s">
        <v>174</v>
      </c>
      <c r="F1611">
        <v>25</v>
      </c>
    </row>
    <row r="1612" spans="1:6" x14ac:dyDescent="0.35">
      <c r="A1612" t="s">
        <v>13</v>
      </c>
      <c r="B1612" s="96">
        <v>41033</v>
      </c>
      <c r="C1612" s="2" t="s">
        <v>1028</v>
      </c>
      <c r="D1612" s="98">
        <v>41060</v>
      </c>
      <c r="E1612" s="89" t="s">
        <v>174</v>
      </c>
      <c r="F1612">
        <v>27</v>
      </c>
    </row>
    <row r="1613" spans="1:6" x14ac:dyDescent="0.35">
      <c r="A1613" t="s">
        <v>13</v>
      </c>
      <c r="B1613" s="96">
        <v>41033</v>
      </c>
      <c r="C1613" s="2" t="s">
        <v>1029</v>
      </c>
      <c r="D1613" s="98">
        <v>41060</v>
      </c>
      <c r="E1613" s="89" t="s">
        <v>174</v>
      </c>
      <c r="F1613">
        <v>27</v>
      </c>
    </row>
    <row r="1614" spans="1:6" x14ac:dyDescent="0.35">
      <c r="A1614" t="s">
        <v>13</v>
      </c>
      <c r="B1614" s="96">
        <v>41033</v>
      </c>
      <c r="C1614" s="2" t="s">
        <v>1030</v>
      </c>
      <c r="D1614" s="98">
        <v>41060</v>
      </c>
      <c r="E1614" s="89" t="s">
        <v>174</v>
      </c>
      <c r="F1614">
        <v>27</v>
      </c>
    </row>
    <row r="1615" spans="1:6" x14ac:dyDescent="0.35">
      <c r="A1615" t="s">
        <v>13</v>
      </c>
      <c r="B1615" s="96">
        <v>41033</v>
      </c>
      <c r="C1615" s="2" t="s">
        <v>1031</v>
      </c>
      <c r="D1615" s="98">
        <v>41060</v>
      </c>
      <c r="E1615" s="89" t="s">
        <v>174</v>
      </c>
      <c r="F1615">
        <v>27</v>
      </c>
    </row>
    <row r="1616" spans="1:6" x14ac:dyDescent="0.35">
      <c r="A1616" t="s">
        <v>13</v>
      </c>
      <c r="B1616" s="96">
        <v>41033</v>
      </c>
      <c r="C1616" s="2" t="s">
        <v>1032</v>
      </c>
      <c r="D1616" s="98">
        <v>41060</v>
      </c>
      <c r="E1616" s="89" t="s">
        <v>174</v>
      </c>
      <c r="F1616">
        <v>27</v>
      </c>
    </row>
    <row r="1617" spans="1:6" x14ac:dyDescent="0.35">
      <c r="A1617" t="s">
        <v>13</v>
      </c>
      <c r="B1617" s="96">
        <v>41037</v>
      </c>
      <c r="C1617" s="2" t="s">
        <v>1073</v>
      </c>
      <c r="D1617" s="98">
        <v>41060</v>
      </c>
      <c r="E1617" s="89" t="s">
        <v>174</v>
      </c>
      <c r="F1617">
        <v>23</v>
      </c>
    </row>
    <row r="1618" spans="1:6" x14ac:dyDescent="0.35">
      <c r="A1618" t="s">
        <v>13</v>
      </c>
      <c r="B1618" s="96">
        <v>41037</v>
      </c>
      <c r="C1618" s="2" t="s">
        <v>1074</v>
      </c>
      <c r="D1618" s="98">
        <v>41058</v>
      </c>
      <c r="E1618" s="89" t="s">
        <v>174</v>
      </c>
      <c r="F1618">
        <v>21</v>
      </c>
    </row>
    <row r="1619" spans="1:6" x14ac:dyDescent="0.35">
      <c r="A1619" t="s">
        <v>13</v>
      </c>
      <c r="B1619" s="96">
        <v>41037</v>
      </c>
      <c r="C1619" s="2" t="s">
        <v>1075</v>
      </c>
      <c r="D1619" s="98">
        <v>41060</v>
      </c>
      <c r="E1619" s="89" t="s">
        <v>174</v>
      </c>
      <c r="F1619">
        <v>23</v>
      </c>
    </row>
    <row r="1620" spans="1:6" x14ac:dyDescent="0.35">
      <c r="A1620" t="s">
        <v>13</v>
      </c>
      <c r="B1620" s="96">
        <v>41037</v>
      </c>
      <c r="C1620" s="2" t="s">
        <v>1076</v>
      </c>
      <c r="D1620" s="98">
        <v>41060</v>
      </c>
      <c r="E1620" s="89" t="s">
        <v>174</v>
      </c>
      <c r="F1620">
        <v>23</v>
      </c>
    </row>
    <row r="1621" spans="1:6" x14ac:dyDescent="0.35">
      <c r="A1621" t="s">
        <v>13</v>
      </c>
      <c r="B1621" s="96">
        <v>41037</v>
      </c>
      <c r="C1621" s="2" t="s">
        <v>1077</v>
      </c>
      <c r="D1621" s="98">
        <v>41060</v>
      </c>
      <c r="E1621" s="89" t="s">
        <v>174</v>
      </c>
      <c r="F1621">
        <v>23</v>
      </c>
    </row>
    <row r="1622" spans="1:6" x14ac:dyDescent="0.35">
      <c r="A1622" t="s">
        <v>13</v>
      </c>
      <c r="B1622" s="96">
        <v>41353</v>
      </c>
      <c r="C1622" s="2" t="s">
        <v>1125</v>
      </c>
      <c r="D1622" s="98">
        <v>41374</v>
      </c>
      <c r="E1622" s="89" t="s">
        <v>174</v>
      </c>
      <c r="F1622">
        <v>21</v>
      </c>
    </row>
    <row r="1623" spans="1:6" x14ac:dyDescent="0.35">
      <c r="A1623" t="s">
        <v>13</v>
      </c>
      <c r="B1623" s="96">
        <v>41360</v>
      </c>
      <c r="C1623" s="2" t="s">
        <v>1139</v>
      </c>
      <c r="D1623" s="98">
        <v>41374</v>
      </c>
      <c r="E1623" s="89" t="s">
        <v>174</v>
      </c>
      <c r="F1623">
        <v>14</v>
      </c>
    </row>
    <row r="1624" spans="1:6" x14ac:dyDescent="0.35">
      <c r="A1624" t="s">
        <v>13</v>
      </c>
      <c r="B1624" s="96">
        <v>41360</v>
      </c>
      <c r="C1624" s="2" t="s">
        <v>1139</v>
      </c>
      <c r="D1624" s="98">
        <v>41381</v>
      </c>
      <c r="E1624" s="89" t="s">
        <v>174</v>
      </c>
      <c r="F1624">
        <v>21</v>
      </c>
    </row>
    <row r="1625" spans="1:6" x14ac:dyDescent="0.35">
      <c r="A1625" t="s">
        <v>13</v>
      </c>
      <c r="B1625" s="96">
        <v>41360</v>
      </c>
      <c r="C1625" s="2" t="s">
        <v>1140</v>
      </c>
      <c r="D1625" s="98">
        <v>41388</v>
      </c>
      <c r="E1625" s="89" t="s">
        <v>174</v>
      </c>
      <c r="F1625">
        <v>28</v>
      </c>
    </row>
    <row r="1626" spans="1:6" x14ac:dyDescent="0.35">
      <c r="A1626" t="s">
        <v>13</v>
      </c>
      <c r="B1626" s="96">
        <v>41360</v>
      </c>
      <c r="C1626" s="2" t="s">
        <v>1133</v>
      </c>
      <c r="D1626" s="98">
        <v>41395</v>
      </c>
      <c r="E1626" s="89" t="s">
        <v>174</v>
      </c>
      <c r="F1626">
        <v>35</v>
      </c>
    </row>
    <row r="1627" spans="1:6" x14ac:dyDescent="0.35">
      <c r="A1627" t="s">
        <v>13</v>
      </c>
      <c r="B1627" s="96">
        <v>41360</v>
      </c>
      <c r="C1627" s="2" t="s">
        <v>1135</v>
      </c>
      <c r="D1627" s="98">
        <v>41395</v>
      </c>
      <c r="E1627" s="89" t="s">
        <v>174</v>
      </c>
      <c r="F1627">
        <v>35</v>
      </c>
    </row>
    <row r="1628" spans="1:6" x14ac:dyDescent="0.35">
      <c r="A1628" t="s">
        <v>13</v>
      </c>
      <c r="B1628" s="96">
        <v>41360</v>
      </c>
      <c r="C1628" s="2" t="s">
        <v>1136</v>
      </c>
      <c r="D1628" s="98">
        <v>41395</v>
      </c>
      <c r="E1628" s="89" t="s">
        <v>174</v>
      </c>
      <c r="F1628">
        <v>35</v>
      </c>
    </row>
    <row r="1629" spans="1:6" x14ac:dyDescent="0.35">
      <c r="A1629" t="s">
        <v>13</v>
      </c>
      <c r="B1629" s="96">
        <v>41360</v>
      </c>
      <c r="C1629" s="2" t="s">
        <v>1137</v>
      </c>
      <c r="D1629" s="98">
        <v>41395</v>
      </c>
      <c r="E1629" s="89" t="s">
        <v>174</v>
      </c>
      <c r="F1629">
        <v>35</v>
      </c>
    </row>
    <row r="1630" spans="1:6" x14ac:dyDescent="0.35">
      <c r="A1630" t="s">
        <v>13</v>
      </c>
      <c r="B1630" s="96">
        <v>41360</v>
      </c>
      <c r="C1630" s="2" t="s">
        <v>1134</v>
      </c>
      <c r="D1630" s="98">
        <v>41424</v>
      </c>
      <c r="E1630" s="89" t="s">
        <v>174</v>
      </c>
      <c r="F1630">
        <v>64</v>
      </c>
    </row>
    <row r="1631" spans="1:6" x14ac:dyDescent="0.35">
      <c r="A1631" t="s">
        <v>13</v>
      </c>
      <c r="B1631" s="96">
        <v>41360</v>
      </c>
      <c r="C1631" s="2" t="s">
        <v>1138</v>
      </c>
      <c r="D1631" s="98">
        <v>41424</v>
      </c>
      <c r="E1631" s="89" t="s">
        <v>174</v>
      </c>
      <c r="F1631">
        <v>64</v>
      </c>
    </row>
    <row r="1632" spans="1:6" x14ac:dyDescent="0.35">
      <c r="A1632" t="s">
        <v>13</v>
      </c>
      <c r="B1632" s="96">
        <v>41360</v>
      </c>
      <c r="C1632" s="2" t="s">
        <v>1141</v>
      </c>
      <c r="D1632" s="98">
        <v>41424</v>
      </c>
      <c r="E1632" s="89" t="s">
        <v>174</v>
      </c>
      <c r="F1632">
        <v>64</v>
      </c>
    </row>
    <row r="1633" spans="1:6" x14ac:dyDescent="0.35">
      <c r="A1633" t="s">
        <v>13</v>
      </c>
      <c r="B1633" s="96">
        <v>41367</v>
      </c>
      <c r="C1633" s="2" t="s">
        <v>1169</v>
      </c>
      <c r="D1633" s="98">
        <v>41374</v>
      </c>
      <c r="E1633" s="89" t="s">
        <v>174</v>
      </c>
      <c r="F1633">
        <v>7</v>
      </c>
    </row>
    <row r="1634" spans="1:6" x14ac:dyDescent="0.35">
      <c r="A1634" t="s">
        <v>13</v>
      </c>
      <c r="B1634" s="93">
        <v>41367</v>
      </c>
      <c r="C1634" s="2" t="s">
        <v>1176</v>
      </c>
      <c r="D1634" s="98">
        <v>41374</v>
      </c>
      <c r="E1634" s="89" t="s">
        <v>174</v>
      </c>
      <c r="F1634">
        <v>7</v>
      </c>
    </row>
    <row r="1635" spans="1:6" x14ac:dyDescent="0.35">
      <c r="A1635" t="s">
        <v>13</v>
      </c>
      <c r="B1635" s="96">
        <v>41367</v>
      </c>
      <c r="C1635" s="2" t="s">
        <v>1166</v>
      </c>
      <c r="D1635" s="98">
        <v>41381</v>
      </c>
      <c r="E1635" s="89" t="s">
        <v>174</v>
      </c>
      <c r="F1635">
        <v>14</v>
      </c>
    </row>
    <row r="1636" spans="1:6" x14ac:dyDescent="0.35">
      <c r="A1636" t="s">
        <v>13</v>
      </c>
      <c r="B1636" s="93">
        <v>41367</v>
      </c>
      <c r="C1636" s="2" t="s">
        <v>1170</v>
      </c>
      <c r="D1636" s="98">
        <v>41381</v>
      </c>
      <c r="E1636" s="89" t="s">
        <v>174</v>
      </c>
      <c r="F1636">
        <v>14</v>
      </c>
    </row>
    <row r="1637" spans="1:6" x14ac:dyDescent="0.35">
      <c r="A1637" t="s">
        <v>13</v>
      </c>
      <c r="B1637" s="93">
        <v>41367</v>
      </c>
      <c r="C1637" s="2" t="s">
        <v>1171</v>
      </c>
      <c r="D1637" s="98">
        <v>41381</v>
      </c>
      <c r="E1637" s="89" t="s">
        <v>174</v>
      </c>
      <c r="F1637">
        <v>14</v>
      </c>
    </row>
    <row r="1638" spans="1:6" x14ac:dyDescent="0.35">
      <c r="A1638" t="s">
        <v>13</v>
      </c>
      <c r="B1638" s="93">
        <v>41367</v>
      </c>
      <c r="C1638" s="2" t="s">
        <v>1175</v>
      </c>
      <c r="D1638" s="98">
        <v>41381</v>
      </c>
      <c r="E1638" s="89" t="s">
        <v>174</v>
      </c>
      <c r="F1638">
        <v>14</v>
      </c>
    </row>
    <row r="1639" spans="1:6" x14ac:dyDescent="0.35">
      <c r="A1639" t="s">
        <v>13</v>
      </c>
      <c r="B1639" s="96">
        <v>41367</v>
      </c>
      <c r="C1639" s="2" t="s">
        <v>1167</v>
      </c>
      <c r="D1639" s="98">
        <v>41424</v>
      </c>
      <c r="E1639" s="89" t="s">
        <v>174</v>
      </c>
      <c r="F1639">
        <v>57</v>
      </c>
    </row>
    <row r="1640" spans="1:6" x14ac:dyDescent="0.35">
      <c r="A1640" t="s">
        <v>13</v>
      </c>
      <c r="B1640" s="96">
        <v>41367</v>
      </c>
      <c r="C1640" s="2" t="s">
        <v>1168</v>
      </c>
      <c r="D1640" s="98">
        <v>41424</v>
      </c>
      <c r="E1640" s="89" t="s">
        <v>174</v>
      </c>
      <c r="F1640">
        <v>57</v>
      </c>
    </row>
    <row r="1641" spans="1:6" x14ac:dyDescent="0.35">
      <c r="A1641" t="s">
        <v>13</v>
      </c>
      <c r="B1641" s="93">
        <v>41367</v>
      </c>
      <c r="C1641" s="2" t="s">
        <v>1172</v>
      </c>
      <c r="D1641" s="98">
        <v>41424</v>
      </c>
      <c r="E1641" s="89" t="s">
        <v>174</v>
      </c>
      <c r="F1641">
        <v>57</v>
      </c>
    </row>
    <row r="1642" spans="1:6" x14ac:dyDescent="0.35">
      <c r="A1642" t="s">
        <v>13</v>
      </c>
      <c r="B1642" s="93">
        <v>41367</v>
      </c>
      <c r="C1642" s="2" t="s">
        <v>1173</v>
      </c>
      <c r="D1642" s="98">
        <v>41424</v>
      </c>
      <c r="E1642" s="89" t="s">
        <v>174</v>
      </c>
      <c r="F1642">
        <v>57</v>
      </c>
    </row>
    <row r="1643" spans="1:6" x14ac:dyDescent="0.35">
      <c r="A1643" t="s">
        <v>13</v>
      </c>
      <c r="B1643" s="93">
        <v>41367</v>
      </c>
      <c r="C1643" s="2" t="s">
        <v>1174</v>
      </c>
      <c r="D1643" s="98">
        <v>41424</v>
      </c>
      <c r="E1643" s="89" t="s">
        <v>174</v>
      </c>
      <c r="F1643">
        <v>57</v>
      </c>
    </row>
    <row r="1644" spans="1:6" x14ac:dyDescent="0.35">
      <c r="A1644" t="s">
        <v>13</v>
      </c>
      <c r="B1644" s="93">
        <v>41367</v>
      </c>
      <c r="C1644" s="2" t="s">
        <v>1177</v>
      </c>
      <c r="D1644" s="98">
        <v>41424</v>
      </c>
      <c r="E1644" s="89" t="s">
        <v>174</v>
      </c>
      <c r="F1644">
        <v>57</v>
      </c>
    </row>
    <row r="1645" spans="1:6" x14ac:dyDescent="0.35">
      <c r="A1645" t="s">
        <v>13</v>
      </c>
      <c r="B1645" s="93">
        <v>41374</v>
      </c>
      <c r="C1645" s="2" t="s">
        <v>1193</v>
      </c>
      <c r="D1645" s="98">
        <v>41381</v>
      </c>
      <c r="E1645" s="89" t="s">
        <v>174</v>
      </c>
      <c r="F1645">
        <v>7</v>
      </c>
    </row>
    <row r="1646" spans="1:6" x14ac:dyDescent="0.35">
      <c r="A1646" t="s">
        <v>13</v>
      </c>
      <c r="B1646" s="93">
        <v>41374</v>
      </c>
      <c r="C1646" s="2" t="s">
        <v>1189</v>
      </c>
      <c r="D1646" s="98">
        <v>41424</v>
      </c>
      <c r="E1646" s="89" t="s">
        <v>174</v>
      </c>
      <c r="F1646">
        <v>50</v>
      </c>
    </row>
    <row r="1647" spans="1:6" x14ac:dyDescent="0.35">
      <c r="A1647" t="s">
        <v>13</v>
      </c>
      <c r="B1647" s="93">
        <v>41374</v>
      </c>
      <c r="C1647" s="2" t="s">
        <v>1190</v>
      </c>
      <c r="D1647" s="98">
        <v>41424</v>
      </c>
      <c r="E1647" s="89" t="s">
        <v>174</v>
      </c>
      <c r="F1647">
        <v>50</v>
      </c>
    </row>
    <row r="1648" spans="1:6" x14ac:dyDescent="0.35">
      <c r="A1648" t="s">
        <v>13</v>
      </c>
      <c r="B1648" s="93">
        <v>41374</v>
      </c>
      <c r="C1648" s="2" t="s">
        <v>1191</v>
      </c>
      <c r="D1648" s="98">
        <v>41424</v>
      </c>
      <c r="E1648" s="89" t="s">
        <v>174</v>
      </c>
      <c r="F1648">
        <v>50</v>
      </c>
    </row>
    <row r="1649" spans="1:6" x14ac:dyDescent="0.35">
      <c r="A1649" t="s">
        <v>13</v>
      </c>
      <c r="B1649" s="93">
        <v>41374</v>
      </c>
      <c r="C1649" s="2" t="s">
        <v>1192</v>
      </c>
      <c r="D1649" s="98">
        <v>41424</v>
      </c>
      <c r="E1649" s="89" t="s">
        <v>174</v>
      </c>
      <c r="F1649">
        <v>50</v>
      </c>
    </row>
    <row r="1650" spans="1:6" x14ac:dyDescent="0.35">
      <c r="A1650" t="s">
        <v>13</v>
      </c>
      <c r="B1650" s="93">
        <v>41374</v>
      </c>
      <c r="C1650" s="2" t="s">
        <v>1194</v>
      </c>
      <c r="D1650" s="98">
        <v>41424</v>
      </c>
      <c r="E1650" s="89" t="s">
        <v>174</v>
      </c>
      <c r="F1650">
        <v>50</v>
      </c>
    </row>
    <row r="1651" spans="1:6" x14ac:dyDescent="0.35">
      <c r="A1651" t="s">
        <v>13</v>
      </c>
      <c r="B1651" s="93">
        <v>41374</v>
      </c>
      <c r="C1651" s="2" t="s">
        <v>1195</v>
      </c>
      <c r="D1651" s="98">
        <v>41424</v>
      </c>
      <c r="E1651" s="89" t="s">
        <v>174</v>
      </c>
      <c r="F1651">
        <v>50</v>
      </c>
    </row>
    <row r="1652" spans="1:6" x14ac:dyDescent="0.35">
      <c r="A1652" t="s">
        <v>13</v>
      </c>
      <c r="B1652" s="93">
        <v>41374</v>
      </c>
      <c r="C1652" s="2" t="s">
        <v>1196</v>
      </c>
      <c r="D1652" s="98">
        <v>41424</v>
      </c>
      <c r="E1652" s="89" t="s">
        <v>174</v>
      </c>
      <c r="F1652">
        <v>50</v>
      </c>
    </row>
    <row r="1653" spans="1:6" x14ac:dyDescent="0.35">
      <c r="A1653" t="s">
        <v>13</v>
      </c>
      <c r="B1653" s="93">
        <v>41374</v>
      </c>
      <c r="C1653" s="2" t="s">
        <v>1197</v>
      </c>
      <c r="D1653" s="98">
        <v>41424</v>
      </c>
      <c r="E1653" s="89" t="s">
        <v>174</v>
      </c>
      <c r="F1653">
        <v>50</v>
      </c>
    </row>
    <row r="1654" spans="1:6" x14ac:dyDescent="0.35">
      <c r="A1654" t="s">
        <v>13</v>
      </c>
      <c r="B1654" s="93">
        <v>41374</v>
      </c>
      <c r="C1654" s="2" t="s">
        <v>1198</v>
      </c>
      <c r="D1654" s="98">
        <v>41424</v>
      </c>
      <c r="E1654" s="89" t="s">
        <v>174</v>
      </c>
      <c r="F1654">
        <v>50</v>
      </c>
    </row>
    <row r="1655" spans="1:6" x14ac:dyDescent="0.35">
      <c r="A1655" t="s">
        <v>13</v>
      </c>
      <c r="B1655" s="93">
        <v>41374</v>
      </c>
      <c r="C1655" s="2" t="s">
        <v>1199</v>
      </c>
      <c r="D1655" s="98">
        <v>41424</v>
      </c>
      <c r="E1655" s="89" t="s">
        <v>174</v>
      </c>
      <c r="F1655">
        <v>50</v>
      </c>
    </row>
    <row r="1656" spans="1:6" x14ac:dyDescent="0.35">
      <c r="A1656" t="s">
        <v>13</v>
      </c>
      <c r="B1656" s="93">
        <v>41381</v>
      </c>
      <c r="C1656" s="2" t="s">
        <v>1255</v>
      </c>
      <c r="D1656" s="98">
        <v>41424</v>
      </c>
      <c r="E1656" s="89" t="s">
        <v>174</v>
      </c>
      <c r="F1656">
        <v>43</v>
      </c>
    </row>
    <row r="1657" spans="1:6" x14ac:dyDescent="0.35">
      <c r="A1657" t="s">
        <v>13</v>
      </c>
      <c r="B1657" s="93">
        <v>41381</v>
      </c>
      <c r="C1657" s="2" t="s">
        <v>1256</v>
      </c>
      <c r="D1657" s="98">
        <v>41424</v>
      </c>
      <c r="E1657" s="89" t="s">
        <v>174</v>
      </c>
      <c r="F1657">
        <v>43</v>
      </c>
    </row>
    <row r="1658" spans="1:6" x14ac:dyDescent="0.35">
      <c r="A1658" t="s">
        <v>13</v>
      </c>
      <c r="B1658" s="93">
        <v>41381</v>
      </c>
      <c r="C1658" s="2" t="s">
        <v>1257</v>
      </c>
      <c r="D1658" s="98">
        <v>41424</v>
      </c>
      <c r="E1658" s="89" t="s">
        <v>174</v>
      </c>
      <c r="F1658">
        <v>43</v>
      </c>
    </row>
    <row r="1659" spans="1:6" x14ac:dyDescent="0.35">
      <c r="A1659" t="s">
        <v>13</v>
      </c>
      <c r="B1659" s="93">
        <v>41381</v>
      </c>
      <c r="C1659" s="2" t="s">
        <v>1258</v>
      </c>
      <c r="D1659" s="98">
        <v>41424</v>
      </c>
      <c r="E1659" s="89" t="s">
        <v>174</v>
      </c>
      <c r="F1659">
        <v>43</v>
      </c>
    </row>
    <row r="1660" spans="1:6" x14ac:dyDescent="0.35">
      <c r="A1660" t="s">
        <v>13</v>
      </c>
      <c r="B1660" s="93">
        <v>41381</v>
      </c>
      <c r="C1660" s="2" t="s">
        <v>1259</v>
      </c>
      <c r="D1660" s="98">
        <v>41424</v>
      </c>
      <c r="E1660" s="89" t="s">
        <v>174</v>
      </c>
      <c r="F1660">
        <v>43</v>
      </c>
    </row>
    <row r="1661" spans="1:6" x14ac:dyDescent="0.35">
      <c r="A1661" t="s">
        <v>13</v>
      </c>
      <c r="B1661" s="93">
        <v>41381</v>
      </c>
      <c r="C1661" s="2" t="s">
        <v>1260</v>
      </c>
      <c r="D1661" s="98">
        <v>41424</v>
      </c>
      <c r="E1661" s="89" t="s">
        <v>174</v>
      </c>
      <c r="F1661">
        <v>43</v>
      </c>
    </row>
    <row r="1662" spans="1:6" x14ac:dyDescent="0.35">
      <c r="A1662" t="s">
        <v>13</v>
      </c>
      <c r="B1662" s="93">
        <v>41381</v>
      </c>
      <c r="C1662" s="2" t="s">
        <v>1261</v>
      </c>
      <c r="D1662" s="98">
        <v>41424</v>
      </c>
      <c r="E1662" s="89" t="s">
        <v>174</v>
      </c>
      <c r="F1662">
        <v>43</v>
      </c>
    </row>
    <row r="1663" spans="1:6" x14ac:dyDescent="0.35">
      <c r="A1663" t="s">
        <v>13</v>
      </c>
      <c r="B1663" s="93">
        <v>41381</v>
      </c>
      <c r="C1663" s="2" t="s">
        <v>1262</v>
      </c>
      <c r="D1663" s="98">
        <v>41424</v>
      </c>
      <c r="E1663" s="89" t="s">
        <v>174</v>
      </c>
      <c r="F1663">
        <v>43</v>
      </c>
    </row>
    <row r="1664" spans="1:6" x14ac:dyDescent="0.35">
      <c r="A1664" t="s">
        <v>13</v>
      </c>
      <c r="B1664" s="93">
        <v>41381</v>
      </c>
      <c r="C1664" s="2" t="s">
        <v>1263</v>
      </c>
      <c r="D1664" s="98">
        <v>41424</v>
      </c>
      <c r="E1664" s="89" t="s">
        <v>174</v>
      </c>
      <c r="F1664">
        <v>43</v>
      </c>
    </row>
    <row r="1665" spans="1:6" x14ac:dyDescent="0.35">
      <c r="A1665" t="s">
        <v>13</v>
      </c>
      <c r="B1665" s="93">
        <v>41381</v>
      </c>
      <c r="C1665" s="2" t="s">
        <v>1264</v>
      </c>
      <c r="D1665" s="98">
        <v>41424</v>
      </c>
      <c r="E1665" s="89" t="s">
        <v>174</v>
      </c>
      <c r="F1665">
        <v>43</v>
      </c>
    </row>
    <row r="1666" spans="1:6" x14ac:dyDescent="0.35">
      <c r="A1666" t="s">
        <v>13</v>
      </c>
      <c r="B1666" s="93">
        <v>41381</v>
      </c>
      <c r="C1666" s="2" t="s">
        <v>1265</v>
      </c>
      <c r="D1666" s="98">
        <v>41424</v>
      </c>
      <c r="E1666" s="89" t="s">
        <v>174</v>
      </c>
      <c r="F1666">
        <v>43</v>
      </c>
    </row>
    <row r="1667" spans="1:6" x14ac:dyDescent="0.35">
      <c r="A1667" t="s">
        <v>13</v>
      </c>
      <c r="B1667" s="93">
        <v>41381</v>
      </c>
      <c r="C1667" s="2" t="s">
        <v>1266</v>
      </c>
      <c r="D1667" s="98">
        <v>41424</v>
      </c>
      <c r="E1667" s="89" t="s">
        <v>174</v>
      </c>
      <c r="F1667">
        <v>43</v>
      </c>
    </row>
    <row r="1668" spans="1:6" x14ac:dyDescent="0.35">
      <c r="A1668" t="s">
        <v>13</v>
      </c>
      <c r="B1668" s="93">
        <v>41388</v>
      </c>
      <c r="C1668" s="2" t="s">
        <v>1376</v>
      </c>
      <c r="D1668" s="98">
        <v>41424</v>
      </c>
      <c r="E1668" s="89" t="s">
        <v>174</v>
      </c>
      <c r="F1668">
        <v>36</v>
      </c>
    </row>
    <row r="1669" spans="1:6" x14ac:dyDescent="0.35">
      <c r="A1669" t="s">
        <v>13</v>
      </c>
      <c r="B1669" s="93">
        <v>41388</v>
      </c>
      <c r="C1669" s="2" t="s">
        <v>1377</v>
      </c>
      <c r="D1669" s="98">
        <v>41424</v>
      </c>
      <c r="E1669" s="89" t="s">
        <v>174</v>
      </c>
      <c r="F1669">
        <v>36</v>
      </c>
    </row>
    <row r="1670" spans="1:6" x14ac:dyDescent="0.35">
      <c r="A1670" t="s">
        <v>13</v>
      </c>
      <c r="B1670" s="93">
        <v>41388</v>
      </c>
      <c r="C1670" s="2" t="s">
        <v>1378</v>
      </c>
      <c r="D1670" s="98">
        <v>41424</v>
      </c>
      <c r="E1670" s="89" t="s">
        <v>174</v>
      </c>
      <c r="F1670">
        <v>36</v>
      </c>
    </row>
    <row r="1671" spans="1:6" x14ac:dyDescent="0.35">
      <c r="A1671" t="s">
        <v>13</v>
      </c>
      <c r="B1671" s="93">
        <v>41388</v>
      </c>
      <c r="C1671" s="2" t="s">
        <v>1379</v>
      </c>
      <c r="D1671" s="98">
        <v>41424</v>
      </c>
      <c r="E1671" s="89" t="s">
        <v>174</v>
      </c>
      <c r="F1671">
        <v>36</v>
      </c>
    </row>
    <row r="1672" spans="1:6" x14ac:dyDescent="0.35">
      <c r="A1672" t="s">
        <v>13</v>
      </c>
      <c r="B1672" s="93">
        <v>41388</v>
      </c>
      <c r="C1672" s="2" t="s">
        <v>1380</v>
      </c>
      <c r="D1672" s="98">
        <v>41424</v>
      </c>
      <c r="E1672" s="89" t="s">
        <v>174</v>
      </c>
      <c r="F1672">
        <v>36</v>
      </c>
    </row>
    <row r="1673" spans="1:6" x14ac:dyDescent="0.35">
      <c r="A1673" t="s">
        <v>13</v>
      </c>
      <c r="B1673" s="93">
        <v>41388</v>
      </c>
      <c r="C1673" s="2" t="s">
        <v>1381</v>
      </c>
      <c r="D1673" s="98">
        <v>41424</v>
      </c>
      <c r="E1673" s="89" t="s">
        <v>174</v>
      </c>
      <c r="F1673">
        <v>36</v>
      </c>
    </row>
    <row r="1674" spans="1:6" x14ac:dyDescent="0.35">
      <c r="A1674" t="s">
        <v>13</v>
      </c>
      <c r="B1674" s="93">
        <v>41388</v>
      </c>
      <c r="C1674" s="2" t="s">
        <v>1382</v>
      </c>
      <c r="D1674" s="98">
        <v>41424</v>
      </c>
      <c r="E1674" s="89" t="s">
        <v>174</v>
      </c>
      <c r="F1674">
        <v>36</v>
      </c>
    </row>
    <row r="1675" spans="1:6" x14ac:dyDescent="0.35">
      <c r="A1675" t="s">
        <v>13</v>
      </c>
      <c r="B1675" s="93">
        <v>41388</v>
      </c>
      <c r="C1675" s="2" t="s">
        <v>1383</v>
      </c>
      <c r="D1675" s="98">
        <v>41424</v>
      </c>
      <c r="E1675" s="89" t="s">
        <v>174</v>
      </c>
      <c r="F1675">
        <v>36</v>
      </c>
    </row>
    <row r="1676" spans="1:6" x14ac:dyDescent="0.35">
      <c r="A1676" t="s">
        <v>13</v>
      </c>
      <c r="B1676" s="93">
        <v>41395</v>
      </c>
      <c r="C1676" s="2" t="s">
        <v>1472</v>
      </c>
      <c r="D1676" s="98">
        <v>41424</v>
      </c>
      <c r="E1676" s="89" t="s">
        <v>174</v>
      </c>
      <c r="F1676">
        <v>29</v>
      </c>
    </row>
    <row r="1677" spans="1:6" x14ac:dyDescent="0.35">
      <c r="A1677" t="s">
        <v>13</v>
      </c>
      <c r="B1677" s="93">
        <v>41395</v>
      </c>
      <c r="C1677" s="2" t="s">
        <v>1473</v>
      </c>
      <c r="D1677" s="98">
        <v>41424</v>
      </c>
      <c r="E1677" s="89" t="s">
        <v>174</v>
      </c>
      <c r="F1677">
        <v>29</v>
      </c>
    </row>
    <row r="1678" spans="1:6" x14ac:dyDescent="0.35">
      <c r="A1678" t="s">
        <v>13</v>
      </c>
      <c r="B1678" s="93">
        <v>41395</v>
      </c>
      <c r="C1678" s="2" t="s">
        <v>1474</v>
      </c>
      <c r="D1678" s="98">
        <v>41424</v>
      </c>
      <c r="E1678" s="89" t="s">
        <v>174</v>
      </c>
      <c r="F1678">
        <v>29</v>
      </c>
    </row>
    <row r="1679" spans="1:6" x14ac:dyDescent="0.35">
      <c r="A1679" t="s">
        <v>13</v>
      </c>
      <c r="B1679" s="93">
        <v>41395</v>
      </c>
      <c r="C1679" s="2" t="s">
        <v>1475</v>
      </c>
      <c r="D1679" s="98">
        <v>41424</v>
      </c>
      <c r="E1679" s="89" t="s">
        <v>174</v>
      </c>
      <c r="F1679">
        <v>29</v>
      </c>
    </row>
    <row r="1680" spans="1:6" x14ac:dyDescent="0.35">
      <c r="A1680" t="s">
        <v>13</v>
      </c>
      <c r="B1680" s="93">
        <v>41395</v>
      </c>
      <c r="C1680" s="2" t="s">
        <v>1476</v>
      </c>
      <c r="D1680" s="98">
        <v>41424</v>
      </c>
      <c r="E1680" s="89" t="s">
        <v>174</v>
      </c>
      <c r="F1680">
        <v>29</v>
      </c>
    </row>
    <row r="1681" spans="1:6" x14ac:dyDescent="0.35">
      <c r="A1681" t="s">
        <v>13</v>
      </c>
      <c r="B1681" s="93">
        <v>41395</v>
      </c>
      <c r="C1681" s="2" t="s">
        <v>1477</v>
      </c>
      <c r="D1681" s="98">
        <v>41424</v>
      </c>
      <c r="E1681" s="89" t="s">
        <v>174</v>
      </c>
      <c r="F1681">
        <v>29</v>
      </c>
    </row>
    <row r="1682" spans="1:6" x14ac:dyDescent="0.35">
      <c r="A1682" t="s">
        <v>13</v>
      </c>
      <c r="B1682" s="93">
        <v>41395</v>
      </c>
      <c r="C1682" s="2" t="s">
        <v>1478</v>
      </c>
      <c r="D1682" s="98">
        <v>41424</v>
      </c>
      <c r="E1682" s="89" t="s">
        <v>174</v>
      </c>
      <c r="F1682">
        <v>29</v>
      </c>
    </row>
    <row r="1683" spans="1:6" x14ac:dyDescent="0.35">
      <c r="A1683" t="s">
        <v>13</v>
      </c>
      <c r="B1683" s="93">
        <v>41395</v>
      </c>
      <c r="C1683" s="2" t="s">
        <v>1479</v>
      </c>
      <c r="D1683" s="98">
        <v>41424</v>
      </c>
      <c r="E1683" s="89" t="s">
        <v>174</v>
      </c>
      <c r="F1683">
        <v>29</v>
      </c>
    </row>
    <row r="1684" spans="1:6" x14ac:dyDescent="0.35">
      <c r="A1684" t="s">
        <v>13</v>
      </c>
      <c r="B1684" s="93">
        <v>41395</v>
      </c>
      <c r="C1684" s="2" t="s">
        <v>1480</v>
      </c>
      <c r="D1684" s="98">
        <v>41424</v>
      </c>
      <c r="E1684" s="89" t="s">
        <v>174</v>
      </c>
      <c r="F1684">
        <v>29</v>
      </c>
    </row>
    <row r="1685" spans="1:6" x14ac:dyDescent="0.35">
      <c r="A1685" t="s">
        <v>13</v>
      </c>
      <c r="B1685" s="93">
        <v>41395</v>
      </c>
      <c r="C1685" s="2" t="s">
        <v>1481</v>
      </c>
      <c r="D1685" s="98">
        <v>41424</v>
      </c>
      <c r="E1685" s="89" t="s">
        <v>174</v>
      </c>
      <c r="F1685">
        <v>29</v>
      </c>
    </row>
    <row r="1686" spans="1:6" x14ac:dyDescent="0.35">
      <c r="A1686" t="s">
        <v>13</v>
      </c>
      <c r="B1686" s="93">
        <v>41395</v>
      </c>
      <c r="C1686" s="2" t="s">
        <v>1482</v>
      </c>
      <c r="D1686" s="98">
        <v>41424</v>
      </c>
      <c r="E1686" s="89" t="s">
        <v>174</v>
      </c>
      <c r="F1686">
        <v>29</v>
      </c>
    </row>
    <row r="1687" spans="1:6" x14ac:dyDescent="0.35">
      <c r="A1687" t="s">
        <v>13</v>
      </c>
      <c r="B1687" s="93">
        <v>41395</v>
      </c>
      <c r="C1687" s="2" t="s">
        <v>1483</v>
      </c>
      <c r="D1687" s="98">
        <v>41424</v>
      </c>
      <c r="E1687" s="89" t="s">
        <v>174</v>
      </c>
      <c r="F1687">
        <v>29</v>
      </c>
    </row>
    <row r="1688" spans="1:6" x14ac:dyDescent="0.35">
      <c r="A1688" t="s">
        <v>13</v>
      </c>
      <c r="B1688" s="93">
        <v>41723</v>
      </c>
      <c r="C1688" s="7" t="s">
        <v>1517</v>
      </c>
      <c r="D1688" s="98">
        <v>41760</v>
      </c>
      <c r="E1688" s="89" t="s">
        <v>174</v>
      </c>
      <c r="F1688">
        <v>37</v>
      </c>
    </row>
    <row r="1689" spans="1:6" x14ac:dyDescent="0.35">
      <c r="A1689" t="s">
        <v>13</v>
      </c>
      <c r="B1689" s="93">
        <v>41723</v>
      </c>
      <c r="C1689" s="7" t="s">
        <v>1518</v>
      </c>
      <c r="D1689" s="98">
        <v>41752</v>
      </c>
      <c r="E1689" s="89" t="s">
        <v>174</v>
      </c>
      <c r="F1689">
        <v>29</v>
      </c>
    </row>
    <row r="1690" spans="1:6" x14ac:dyDescent="0.35">
      <c r="A1690" t="s">
        <v>13</v>
      </c>
      <c r="B1690" s="93">
        <v>41730</v>
      </c>
      <c r="C1690" s="7" t="s">
        <v>1523</v>
      </c>
      <c r="D1690" s="98">
        <v>41760</v>
      </c>
      <c r="E1690" s="89" t="s">
        <v>174</v>
      </c>
      <c r="F1690">
        <v>30</v>
      </c>
    </row>
    <row r="1691" spans="1:6" x14ac:dyDescent="0.35">
      <c r="A1691" t="s">
        <v>13</v>
      </c>
      <c r="B1691" s="93">
        <v>41730</v>
      </c>
      <c r="C1691" s="7" t="s">
        <v>1524</v>
      </c>
      <c r="D1691" s="98">
        <v>41752</v>
      </c>
      <c r="E1691" s="89" t="s">
        <v>174</v>
      </c>
      <c r="F1691">
        <v>22</v>
      </c>
    </row>
    <row r="1692" spans="1:6" x14ac:dyDescent="0.35">
      <c r="A1692" t="s">
        <v>13</v>
      </c>
      <c r="B1692" s="93">
        <v>41730</v>
      </c>
      <c r="C1692" s="7" t="s">
        <v>1525</v>
      </c>
      <c r="D1692" s="98">
        <v>41752</v>
      </c>
      <c r="E1692" s="89" t="s">
        <v>174</v>
      </c>
      <c r="F1692">
        <v>22</v>
      </c>
    </row>
    <row r="1693" spans="1:6" x14ac:dyDescent="0.35">
      <c r="A1693" t="s">
        <v>13</v>
      </c>
      <c r="B1693" s="93">
        <v>41730</v>
      </c>
      <c r="C1693" s="7" t="s">
        <v>1526</v>
      </c>
      <c r="D1693" s="98">
        <v>41765</v>
      </c>
      <c r="E1693" s="89" t="s">
        <v>174</v>
      </c>
      <c r="F1693">
        <v>35</v>
      </c>
    </row>
    <row r="1694" spans="1:6" x14ac:dyDescent="0.35">
      <c r="A1694" t="s">
        <v>13</v>
      </c>
      <c r="B1694" s="93">
        <v>41730</v>
      </c>
      <c r="C1694" s="7" t="s">
        <v>1527</v>
      </c>
      <c r="D1694" s="98">
        <v>41772</v>
      </c>
      <c r="E1694" s="89" t="s">
        <v>174</v>
      </c>
      <c r="F1694">
        <v>42</v>
      </c>
    </row>
    <row r="1695" spans="1:6" x14ac:dyDescent="0.35">
      <c r="A1695" t="s">
        <v>13</v>
      </c>
      <c r="B1695" s="93">
        <v>41730</v>
      </c>
      <c r="C1695" s="7" t="s">
        <v>1528</v>
      </c>
      <c r="D1695" s="98">
        <v>41744</v>
      </c>
      <c r="E1695" s="89" t="s">
        <v>174</v>
      </c>
      <c r="F1695">
        <v>14</v>
      </c>
    </row>
    <row r="1696" spans="1:6" x14ac:dyDescent="0.35">
      <c r="A1696" t="s">
        <v>13</v>
      </c>
      <c r="B1696" s="93">
        <v>41737</v>
      </c>
      <c r="C1696" s="7" t="s">
        <v>1533</v>
      </c>
      <c r="D1696" s="98">
        <v>41765</v>
      </c>
      <c r="E1696" s="89" t="s">
        <v>174</v>
      </c>
      <c r="F1696">
        <v>28</v>
      </c>
    </row>
    <row r="1697" spans="1:6" x14ac:dyDescent="0.35">
      <c r="A1697" t="s">
        <v>13</v>
      </c>
      <c r="B1697" s="93">
        <v>41737</v>
      </c>
      <c r="C1697" s="7" t="s">
        <v>1534</v>
      </c>
      <c r="D1697" s="98">
        <v>41760</v>
      </c>
      <c r="E1697" s="89" t="s">
        <v>174</v>
      </c>
      <c r="F1697">
        <v>23</v>
      </c>
    </row>
    <row r="1698" spans="1:6" x14ac:dyDescent="0.35">
      <c r="A1698" t="s">
        <v>13</v>
      </c>
      <c r="B1698" s="93">
        <v>41737</v>
      </c>
      <c r="C1698" s="7" t="s">
        <v>1535</v>
      </c>
      <c r="D1698" s="98">
        <v>41772</v>
      </c>
      <c r="E1698" s="89" t="s">
        <v>174</v>
      </c>
      <c r="F1698">
        <v>35</v>
      </c>
    </row>
    <row r="1699" spans="1:6" x14ac:dyDescent="0.35">
      <c r="A1699" t="s">
        <v>13</v>
      </c>
      <c r="B1699" s="93">
        <v>41737</v>
      </c>
      <c r="C1699" s="7" t="s">
        <v>1536</v>
      </c>
      <c r="D1699" s="98">
        <v>41787</v>
      </c>
      <c r="E1699" s="89" t="s">
        <v>174</v>
      </c>
      <c r="F1699">
        <v>50</v>
      </c>
    </row>
    <row r="1700" spans="1:6" x14ac:dyDescent="0.35">
      <c r="A1700" t="s">
        <v>13</v>
      </c>
      <c r="B1700" s="93">
        <v>41737</v>
      </c>
      <c r="C1700" s="7" t="s">
        <v>1537</v>
      </c>
      <c r="D1700" s="98">
        <v>41787</v>
      </c>
      <c r="E1700" s="89" t="s">
        <v>174</v>
      </c>
      <c r="F1700">
        <v>50</v>
      </c>
    </row>
    <row r="1701" spans="1:6" x14ac:dyDescent="0.35">
      <c r="A1701" t="s">
        <v>13</v>
      </c>
      <c r="B1701" s="93">
        <v>41737</v>
      </c>
      <c r="C1701" s="7" t="s">
        <v>1538</v>
      </c>
      <c r="D1701" s="98">
        <v>41787</v>
      </c>
      <c r="E1701" s="89" t="s">
        <v>174</v>
      </c>
      <c r="F1701">
        <v>50</v>
      </c>
    </row>
    <row r="1702" spans="1:6" x14ac:dyDescent="0.35">
      <c r="A1702" t="s">
        <v>13</v>
      </c>
      <c r="B1702" s="93">
        <v>41744</v>
      </c>
      <c r="C1702" s="7" t="s">
        <v>1543</v>
      </c>
      <c r="D1702" s="98">
        <v>41765</v>
      </c>
      <c r="E1702" s="89" t="s">
        <v>174</v>
      </c>
      <c r="F1702">
        <v>21</v>
      </c>
    </row>
    <row r="1703" spans="1:6" x14ac:dyDescent="0.35">
      <c r="A1703" t="s">
        <v>13</v>
      </c>
      <c r="B1703" s="93">
        <v>41744</v>
      </c>
      <c r="C1703" s="7" t="s">
        <v>1544</v>
      </c>
      <c r="D1703" s="98">
        <v>41765</v>
      </c>
      <c r="E1703" s="89" t="s">
        <v>174</v>
      </c>
      <c r="F1703">
        <v>21</v>
      </c>
    </row>
    <row r="1704" spans="1:6" x14ac:dyDescent="0.35">
      <c r="A1704" t="s">
        <v>13</v>
      </c>
      <c r="B1704" s="93">
        <v>41744</v>
      </c>
      <c r="C1704" s="7" t="s">
        <v>1545</v>
      </c>
      <c r="D1704" s="98">
        <v>41765</v>
      </c>
      <c r="E1704" s="89" t="s">
        <v>174</v>
      </c>
      <c r="F1704">
        <v>21</v>
      </c>
    </row>
    <row r="1705" spans="1:6" x14ac:dyDescent="0.35">
      <c r="A1705" t="s">
        <v>13</v>
      </c>
      <c r="B1705" s="93">
        <v>41744</v>
      </c>
      <c r="C1705" s="7" t="s">
        <v>1546</v>
      </c>
      <c r="D1705" s="98">
        <v>41765</v>
      </c>
      <c r="E1705" s="89" t="s">
        <v>174</v>
      </c>
      <c r="F1705">
        <v>21</v>
      </c>
    </row>
    <row r="1706" spans="1:6" x14ac:dyDescent="0.35">
      <c r="A1706" t="s">
        <v>13</v>
      </c>
      <c r="B1706" s="93">
        <v>41744</v>
      </c>
      <c r="C1706" s="7" t="s">
        <v>1547</v>
      </c>
      <c r="D1706" s="98">
        <v>41765</v>
      </c>
      <c r="E1706" s="89" t="s">
        <v>174</v>
      </c>
      <c r="F1706">
        <v>21</v>
      </c>
    </row>
    <row r="1707" spans="1:6" x14ac:dyDescent="0.35">
      <c r="A1707" t="s">
        <v>13</v>
      </c>
      <c r="B1707" s="93">
        <v>41744</v>
      </c>
      <c r="C1707" s="7" t="s">
        <v>1548</v>
      </c>
      <c r="D1707" s="98">
        <v>41787</v>
      </c>
      <c r="E1707" s="89" t="s">
        <v>174</v>
      </c>
      <c r="F1707">
        <v>43</v>
      </c>
    </row>
    <row r="1708" spans="1:6" x14ac:dyDescent="0.35">
      <c r="A1708" t="s">
        <v>13</v>
      </c>
      <c r="B1708" s="93">
        <v>41744</v>
      </c>
      <c r="C1708" s="7" t="s">
        <v>1549</v>
      </c>
      <c r="D1708" s="98">
        <v>41787</v>
      </c>
      <c r="E1708" s="89" t="s">
        <v>174</v>
      </c>
      <c r="F1708">
        <v>43</v>
      </c>
    </row>
    <row r="1709" spans="1:6" x14ac:dyDescent="0.35">
      <c r="A1709" t="s">
        <v>13</v>
      </c>
      <c r="B1709" s="93">
        <v>41744</v>
      </c>
      <c r="C1709" s="7" t="s">
        <v>1550</v>
      </c>
      <c r="D1709" s="98">
        <v>41772</v>
      </c>
      <c r="E1709" s="89" t="s">
        <v>174</v>
      </c>
      <c r="F1709">
        <v>28</v>
      </c>
    </row>
    <row r="1710" spans="1:6" x14ac:dyDescent="0.35">
      <c r="A1710" t="s">
        <v>13</v>
      </c>
      <c r="B1710" s="93">
        <v>41752</v>
      </c>
      <c r="C1710" s="7" t="s">
        <v>1556</v>
      </c>
      <c r="D1710" s="98">
        <v>41765</v>
      </c>
      <c r="E1710" s="89" t="s">
        <v>174</v>
      </c>
      <c r="F1710">
        <v>13</v>
      </c>
    </row>
    <row r="1711" spans="1:6" x14ac:dyDescent="0.35">
      <c r="A1711" t="s">
        <v>13</v>
      </c>
      <c r="B1711" s="93">
        <v>41752</v>
      </c>
      <c r="C1711" s="7" t="s">
        <v>1557</v>
      </c>
      <c r="D1711" s="98">
        <v>41765</v>
      </c>
      <c r="E1711" s="89" t="s">
        <v>174</v>
      </c>
      <c r="F1711">
        <v>13</v>
      </c>
    </row>
    <row r="1712" spans="1:6" x14ac:dyDescent="0.35">
      <c r="A1712" t="s">
        <v>13</v>
      </c>
      <c r="B1712" s="93">
        <v>41752</v>
      </c>
      <c r="C1712" s="7" t="s">
        <v>1558</v>
      </c>
      <c r="D1712" s="98">
        <v>41765</v>
      </c>
      <c r="E1712" s="89" t="s">
        <v>174</v>
      </c>
      <c r="F1712">
        <v>13</v>
      </c>
    </row>
    <row r="1713" spans="1:6" x14ac:dyDescent="0.35">
      <c r="A1713" t="s">
        <v>13</v>
      </c>
      <c r="B1713" s="93">
        <v>41752</v>
      </c>
      <c r="C1713" s="7" t="s">
        <v>1559</v>
      </c>
      <c r="D1713" s="98">
        <v>41788</v>
      </c>
      <c r="E1713" s="89" t="s">
        <v>174</v>
      </c>
      <c r="F1713">
        <v>36</v>
      </c>
    </row>
    <row r="1714" spans="1:6" x14ac:dyDescent="0.35">
      <c r="A1714" t="s">
        <v>13</v>
      </c>
      <c r="B1714" s="93">
        <v>41752</v>
      </c>
      <c r="C1714" s="7" t="s">
        <v>1560</v>
      </c>
      <c r="D1714" s="98">
        <v>41772</v>
      </c>
      <c r="E1714" s="89" t="s">
        <v>174</v>
      </c>
      <c r="F1714">
        <v>20</v>
      </c>
    </row>
    <row r="1715" spans="1:6" x14ac:dyDescent="0.35">
      <c r="A1715" t="s">
        <v>13</v>
      </c>
      <c r="B1715" s="93">
        <v>41752</v>
      </c>
      <c r="C1715" s="7" t="s">
        <v>1561</v>
      </c>
      <c r="D1715" s="98">
        <v>41772</v>
      </c>
      <c r="E1715" s="89" t="s">
        <v>174</v>
      </c>
      <c r="F1715">
        <v>20</v>
      </c>
    </row>
    <row r="1716" spans="1:6" x14ac:dyDescent="0.35">
      <c r="A1716" t="s">
        <v>13</v>
      </c>
      <c r="B1716" s="93">
        <v>41752</v>
      </c>
      <c r="C1716" s="7" t="s">
        <v>1562</v>
      </c>
      <c r="D1716" s="98">
        <v>41765</v>
      </c>
      <c r="E1716" s="89" t="s">
        <v>174</v>
      </c>
      <c r="F1716">
        <v>13</v>
      </c>
    </row>
    <row r="1717" spans="1:6" x14ac:dyDescent="0.35">
      <c r="A1717" t="s">
        <v>13</v>
      </c>
      <c r="B1717" s="93">
        <v>41752</v>
      </c>
      <c r="C1717" s="7" t="s">
        <v>1563</v>
      </c>
      <c r="D1717" s="98">
        <v>41772</v>
      </c>
      <c r="E1717" s="89" t="s">
        <v>174</v>
      </c>
      <c r="F1717">
        <v>20</v>
      </c>
    </row>
    <row r="1718" spans="1:6" x14ac:dyDescent="0.35">
      <c r="A1718" t="s">
        <v>13</v>
      </c>
      <c r="B1718" s="93">
        <v>41752</v>
      </c>
      <c r="C1718" s="7" t="s">
        <v>1564</v>
      </c>
      <c r="D1718" s="98">
        <v>41787</v>
      </c>
      <c r="E1718" s="89" t="s">
        <v>174</v>
      </c>
      <c r="F1718">
        <v>35</v>
      </c>
    </row>
    <row r="1719" spans="1:6" x14ac:dyDescent="0.35">
      <c r="A1719" t="s">
        <v>13</v>
      </c>
      <c r="B1719" s="93">
        <v>41752</v>
      </c>
      <c r="C1719" s="7" t="s">
        <v>1565</v>
      </c>
      <c r="D1719" s="98">
        <v>41787</v>
      </c>
      <c r="E1719" s="89" t="s">
        <v>174</v>
      </c>
      <c r="F1719">
        <v>35</v>
      </c>
    </row>
    <row r="1720" spans="1:6" x14ac:dyDescent="0.35">
      <c r="A1720" t="s">
        <v>13</v>
      </c>
      <c r="B1720" s="93">
        <v>41760</v>
      </c>
      <c r="C1720" s="7" t="s">
        <v>1581</v>
      </c>
      <c r="D1720" s="98">
        <v>41788</v>
      </c>
      <c r="E1720" s="89" t="s">
        <v>174</v>
      </c>
      <c r="F1720">
        <v>28</v>
      </c>
    </row>
    <row r="1721" spans="1:6" x14ac:dyDescent="0.35">
      <c r="A1721" t="s">
        <v>13</v>
      </c>
      <c r="B1721" s="93">
        <v>41760</v>
      </c>
      <c r="C1721" s="7" t="s">
        <v>1582</v>
      </c>
      <c r="D1721" s="98">
        <v>41772</v>
      </c>
      <c r="E1721" s="89" t="s">
        <v>174</v>
      </c>
      <c r="F1721">
        <v>12</v>
      </c>
    </row>
    <row r="1722" spans="1:6" x14ac:dyDescent="0.35">
      <c r="A1722" t="s">
        <v>13</v>
      </c>
      <c r="B1722" s="93">
        <v>41765</v>
      </c>
      <c r="C1722" s="7" t="s">
        <v>1583</v>
      </c>
      <c r="D1722" s="98">
        <v>41787</v>
      </c>
      <c r="E1722" s="89" t="s">
        <v>174</v>
      </c>
      <c r="F1722">
        <v>22</v>
      </c>
    </row>
    <row r="1723" spans="1:6" x14ac:dyDescent="0.35">
      <c r="A1723" t="s">
        <v>13</v>
      </c>
      <c r="B1723" s="93">
        <v>41765</v>
      </c>
      <c r="C1723" s="7" t="s">
        <v>1584</v>
      </c>
      <c r="D1723" s="98">
        <v>41787</v>
      </c>
      <c r="E1723" s="89" t="s">
        <v>174</v>
      </c>
      <c r="F1723">
        <v>22</v>
      </c>
    </row>
    <row r="1724" spans="1:6" x14ac:dyDescent="0.35">
      <c r="A1724" t="s">
        <v>13</v>
      </c>
      <c r="B1724" s="93">
        <v>41772</v>
      </c>
      <c r="C1724" s="7" t="s">
        <v>1593</v>
      </c>
      <c r="D1724" s="98">
        <v>41787</v>
      </c>
      <c r="E1724" s="89" t="s">
        <v>174</v>
      </c>
      <c r="F1724">
        <v>15</v>
      </c>
    </row>
    <row r="1725" spans="1:6" x14ac:dyDescent="0.35">
      <c r="A1725" t="s">
        <v>13</v>
      </c>
      <c r="B1725" s="93">
        <v>42068</v>
      </c>
      <c r="C1725" s="7" t="s">
        <v>1594</v>
      </c>
      <c r="D1725" s="98">
        <v>42150</v>
      </c>
      <c r="E1725" s="89" t="s">
        <v>174</v>
      </c>
      <c r="F1725">
        <v>82</v>
      </c>
    </row>
    <row r="1726" spans="1:6" x14ac:dyDescent="0.35">
      <c r="A1726" t="s">
        <v>13</v>
      </c>
      <c r="B1726" s="93">
        <v>42069</v>
      </c>
      <c r="C1726" s="7" t="s">
        <v>1595</v>
      </c>
      <c r="D1726" s="98">
        <v>42128</v>
      </c>
      <c r="E1726" s="89" t="s">
        <v>174</v>
      </c>
      <c r="F1726">
        <v>59</v>
      </c>
    </row>
    <row r="1727" spans="1:6" x14ac:dyDescent="0.35">
      <c r="A1727" t="s">
        <v>13</v>
      </c>
      <c r="B1727" s="93">
        <v>42086</v>
      </c>
      <c r="C1727" s="7" t="s">
        <v>1610</v>
      </c>
      <c r="D1727" s="98">
        <v>42150</v>
      </c>
      <c r="E1727" s="89" t="s">
        <v>174</v>
      </c>
      <c r="F1727">
        <v>64</v>
      </c>
    </row>
    <row r="1728" spans="1:6" x14ac:dyDescent="0.35">
      <c r="A1728" t="s">
        <v>13</v>
      </c>
      <c r="B1728" s="93">
        <v>42093</v>
      </c>
      <c r="C1728" s="7" t="s">
        <v>1620</v>
      </c>
      <c r="D1728" s="98">
        <v>42121</v>
      </c>
      <c r="E1728" s="89" t="s">
        <v>174</v>
      </c>
      <c r="F1728">
        <v>28</v>
      </c>
    </row>
    <row r="1729" spans="1:6" x14ac:dyDescent="0.35">
      <c r="A1729" t="s">
        <v>13</v>
      </c>
      <c r="B1729" s="93">
        <v>42100</v>
      </c>
      <c r="C1729" s="7" t="s">
        <v>1631</v>
      </c>
      <c r="D1729" s="98">
        <v>42150</v>
      </c>
      <c r="E1729" s="89" t="s">
        <v>174</v>
      </c>
      <c r="F1729">
        <v>50</v>
      </c>
    </row>
    <row r="1730" spans="1:6" x14ac:dyDescent="0.35">
      <c r="A1730" t="s">
        <v>13</v>
      </c>
      <c r="B1730" s="93">
        <v>42100</v>
      </c>
      <c r="C1730" s="7" t="s">
        <v>1632</v>
      </c>
      <c r="D1730" s="98">
        <v>42128</v>
      </c>
      <c r="E1730" s="89" t="s">
        <v>174</v>
      </c>
      <c r="F1730">
        <v>28</v>
      </c>
    </row>
    <row r="1731" spans="1:6" x14ac:dyDescent="0.35">
      <c r="A1731" t="s">
        <v>13</v>
      </c>
      <c r="B1731" s="93">
        <v>42100</v>
      </c>
      <c r="C1731" s="7" t="s">
        <v>1633</v>
      </c>
      <c r="D1731" s="98">
        <v>42150</v>
      </c>
      <c r="E1731" s="89" t="s">
        <v>174</v>
      </c>
      <c r="F1731">
        <v>50</v>
      </c>
    </row>
    <row r="1732" spans="1:6" x14ac:dyDescent="0.35">
      <c r="A1732" t="s">
        <v>13</v>
      </c>
      <c r="B1732" s="93">
        <v>42100</v>
      </c>
      <c r="C1732" s="7" t="s">
        <v>1634</v>
      </c>
      <c r="D1732" s="98">
        <v>42150</v>
      </c>
      <c r="E1732" s="89" t="s">
        <v>174</v>
      </c>
      <c r="F1732">
        <v>50</v>
      </c>
    </row>
    <row r="1733" spans="1:6" x14ac:dyDescent="0.35">
      <c r="A1733" t="s">
        <v>13</v>
      </c>
      <c r="B1733" s="93">
        <v>42107</v>
      </c>
      <c r="C1733" s="7" t="s">
        <v>1653</v>
      </c>
      <c r="D1733" s="98">
        <v>42150</v>
      </c>
      <c r="E1733" s="89" t="s">
        <v>174</v>
      </c>
      <c r="F1733">
        <v>43</v>
      </c>
    </row>
    <row r="1734" spans="1:6" x14ac:dyDescent="0.35">
      <c r="A1734" t="s">
        <v>13</v>
      </c>
      <c r="B1734" s="93">
        <v>42107</v>
      </c>
      <c r="C1734" s="7" t="s">
        <v>1654</v>
      </c>
      <c r="D1734" s="98">
        <v>42150</v>
      </c>
      <c r="E1734" s="89" t="s">
        <v>174</v>
      </c>
      <c r="F1734">
        <v>43</v>
      </c>
    </row>
    <row r="1735" spans="1:6" x14ac:dyDescent="0.35">
      <c r="A1735" t="s">
        <v>13</v>
      </c>
      <c r="B1735" s="93">
        <v>42107</v>
      </c>
      <c r="C1735" s="7" t="s">
        <v>1655</v>
      </c>
      <c r="D1735" s="98">
        <v>42142</v>
      </c>
      <c r="E1735" s="89" t="s">
        <v>174</v>
      </c>
      <c r="F1735">
        <v>35</v>
      </c>
    </row>
    <row r="1736" spans="1:6" x14ac:dyDescent="0.35">
      <c r="A1736" t="s">
        <v>13</v>
      </c>
      <c r="B1736" s="93">
        <v>42107</v>
      </c>
      <c r="C1736" s="7" t="s">
        <v>1656</v>
      </c>
      <c r="D1736" s="98">
        <v>42150</v>
      </c>
      <c r="E1736" s="89" t="s">
        <v>174</v>
      </c>
      <c r="F1736">
        <v>43</v>
      </c>
    </row>
    <row r="1737" spans="1:6" x14ac:dyDescent="0.35">
      <c r="A1737" t="s">
        <v>13</v>
      </c>
      <c r="B1737" s="93">
        <v>42107</v>
      </c>
      <c r="C1737" s="7" t="s">
        <v>1657</v>
      </c>
      <c r="D1737" s="98">
        <v>42150</v>
      </c>
      <c r="E1737" s="89" t="s">
        <v>174</v>
      </c>
      <c r="F1737">
        <v>43</v>
      </c>
    </row>
    <row r="1738" spans="1:6" x14ac:dyDescent="0.35">
      <c r="A1738" t="s">
        <v>13</v>
      </c>
      <c r="B1738" s="93">
        <v>42107</v>
      </c>
      <c r="C1738" s="7" t="s">
        <v>1658</v>
      </c>
      <c r="D1738" s="98">
        <v>42150</v>
      </c>
      <c r="E1738" s="89" t="s">
        <v>174</v>
      </c>
      <c r="F1738">
        <v>43</v>
      </c>
    </row>
    <row r="1739" spans="1:6" x14ac:dyDescent="0.35">
      <c r="A1739" t="s">
        <v>13</v>
      </c>
      <c r="B1739" s="93">
        <v>42107</v>
      </c>
      <c r="C1739" s="7" t="s">
        <v>1659</v>
      </c>
      <c r="D1739" s="98">
        <v>42150</v>
      </c>
      <c r="E1739" s="89" t="s">
        <v>174</v>
      </c>
      <c r="F1739">
        <v>43</v>
      </c>
    </row>
    <row r="1740" spans="1:6" x14ac:dyDescent="0.35">
      <c r="A1740" t="s">
        <v>13</v>
      </c>
      <c r="B1740" s="93">
        <v>42107</v>
      </c>
      <c r="C1740" s="7" t="s">
        <v>1660</v>
      </c>
      <c r="D1740" s="98">
        <v>42150</v>
      </c>
      <c r="E1740" s="89" t="s">
        <v>174</v>
      </c>
      <c r="F1740">
        <v>43</v>
      </c>
    </row>
    <row r="1741" spans="1:6" x14ac:dyDescent="0.35">
      <c r="A1741" t="s">
        <v>13</v>
      </c>
      <c r="B1741" s="93">
        <v>42114</v>
      </c>
      <c r="C1741" s="7" t="s">
        <v>1676</v>
      </c>
      <c r="D1741" s="98">
        <v>42150</v>
      </c>
      <c r="E1741" s="89" t="s">
        <v>174</v>
      </c>
      <c r="F1741">
        <v>36</v>
      </c>
    </row>
    <row r="1742" spans="1:6" x14ac:dyDescent="0.35">
      <c r="A1742" t="s">
        <v>13</v>
      </c>
      <c r="B1742" s="93">
        <v>42114</v>
      </c>
      <c r="C1742" s="7" t="s">
        <v>1677</v>
      </c>
      <c r="D1742" s="98">
        <v>42135</v>
      </c>
      <c r="E1742" s="89" t="s">
        <v>174</v>
      </c>
      <c r="F1742">
        <v>21</v>
      </c>
    </row>
    <row r="1743" spans="1:6" x14ac:dyDescent="0.35">
      <c r="A1743" t="s">
        <v>13</v>
      </c>
      <c r="B1743" s="93">
        <v>42114</v>
      </c>
      <c r="C1743" s="7" t="s">
        <v>1678</v>
      </c>
      <c r="D1743" s="98">
        <v>42135</v>
      </c>
      <c r="E1743" s="89" t="s">
        <v>174</v>
      </c>
      <c r="F1743">
        <v>21</v>
      </c>
    </row>
    <row r="1744" spans="1:6" x14ac:dyDescent="0.35">
      <c r="A1744" t="s">
        <v>13</v>
      </c>
      <c r="B1744" s="93">
        <v>42114</v>
      </c>
      <c r="C1744" s="7" t="s">
        <v>1679</v>
      </c>
      <c r="D1744" s="98">
        <v>42135</v>
      </c>
      <c r="E1744" s="89" t="s">
        <v>174</v>
      </c>
      <c r="F1744">
        <v>21</v>
      </c>
    </row>
    <row r="1745" spans="1:6" x14ac:dyDescent="0.35">
      <c r="A1745" t="s">
        <v>13</v>
      </c>
      <c r="B1745" s="93">
        <v>42114</v>
      </c>
      <c r="C1745" s="7" t="s">
        <v>1680</v>
      </c>
      <c r="D1745" s="98">
        <v>42128</v>
      </c>
      <c r="E1745" s="89" t="s">
        <v>174</v>
      </c>
      <c r="F1745">
        <v>14</v>
      </c>
    </row>
    <row r="1746" spans="1:6" x14ac:dyDescent="0.35">
      <c r="A1746" t="s">
        <v>13</v>
      </c>
      <c r="B1746" s="93">
        <v>42114</v>
      </c>
      <c r="C1746" s="7" t="s">
        <v>1681</v>
      </c>
      <c r="D1746" s="98">
        <v>42150</v>
      </c>
      <c r="E1746" s="89" t="s">
        <v>174</v>
      </c>
      <c r="F1746">
        <v>36</v>
      </c>
    </row>
    <row r="1747" spans="1:6" x14ac:dyDescent="0.35">
      <c r="A1747" t="s">
        <v>13</v>
      </c>
      <c r="B1747" s="93">
        <v>42121</v>
      </c>
      <c r="C1747" s="7" t="s">
        <v>1702</v>
      </c>
      <c r="D1747" s="98">
        <v>42150</v>
      </c>
      <c r="E1747" s="89" t="s">
        <v>174</v>
      </c>
      <c r="F1747">
        <v>29</v>
      </c>
    </row>
    <row r="1748" spans="1:6" x14ac:dyDescent="0.35">
      <c r="A1748" t="s">
        <v>13</v>
      </c>
      <c r="B1748" s="93">
        <v>42121</v>
      </c>
      <c r="C1748" s="7" t="s">
        <v>1703</v>
      </c>
      <c r="D1748" s="98">
        <v>42135</v>
      </c>
      <c r="E1748" s="89" t="s">
        <v>174</v>
      </c>
      <c r="F1748">
        <v>14</v>
      </c>
    </row>
    <row r="1749" spans="1:6" x14ac:dyDescent="0.35">
      <c r="A1749" t="s">
        <v>13</v>
      </c>
      <c r="B1749" s="93">
        <v>42121</v>
      </c>
      <c r="C1749" s="7" t="s">
        <v>1704</v>
      </c>
      <c r="D1749" s="98">
        <v>42150</v>
      </c>
      <c r="E1749" s="89" t="s">
        <v>174</v>
      </c>
      <c r="F1749">
        <v>29</v>
      </c>
    </row>
    <row r="1750" spans="1:6" x14ac:dyDescent="0.35">
      <c r="A1750" t="s">
        <v>13</v>
      </c>
      <c r="B1750" s="93">
        <v>42121</v>
      </c>
      <c r="C1750" s="7" t="s">
        <v>1705</v>
      </c>
      <c r="D1750" s="98">
        <v>42150</v>
      </c>
      <c r="E1750" s="89" t="s">
        <v>174</v>
      </c>
      <c r="F1750">
        <v>29</v>
      </c>
    </row>
    <row r="1751" spans="1:6" x14ac:dyDescent="0.35">
      <c r="A1751" t="s">
        <v>13</v>
      </c>
      <c r="B1751" s="93">
        <v>42121</v>
      </c>
      <c r="C1751" s="7" t="s">
        <v>1706</v>
      </c>
      <c r="D1751" s="98">
        <v>42150</v>
      </c>
      <c r="E1751" s="89" t="s">
        <v>174</v>
      </c>
      <c r="F1751">
        <v>29</v>
      </c>
    </row>
    <row r="1752" spans="1:6" x14ac:dyDescent="0.35">
      <c r="A1752" t="s">
        <v>13</v>
      </c>
      <c r="B1752" s="93">
        <v>42443</v>
      </c>
      <c r="C1752" s="7" t="s">
        <v>1712</v>
      </c>
      <c r="D1752" s="98">
        <v>42492</v>
      </c>
      <c r="E1752" s="89" t="s">
        <v>174</v>
      </c>
      <c r="F1752">
        <v>49</v>
      </c>
    </row>
    <row r="1753" spans="1:6" x14ac:dyDescent="0.35">
      <c r="A1753" t="s">
        <v>13</v>
      </c>
      <c r="B1753" s="93">
        <v>42450</v>
      </c>
      <c r="C1753" s="7" t="s">
        <v>1715</v>
      </c>
      <c r="D1753" s="98">
        <v>42479</v>
      </c>
      <c r="E1753" s="89" t="s">
        <v>174</v>
      </c>
      <c r="F1753">
        <v>29</v>
      </c>
    </row>
    <row r="1754" spans="1:6" x14ac:dyDescent="0.35">
      <c r="A1754" t="s">
        <v>13</v>
      </c>
      <c r="B1754" s="93">
        <v>42450</v>
      </c>
      <c r="C1754" s="7" t="s">
        <v>1716</v>
      </c>
      <c r="D1754" s="98">
        <v>42479</v>
      </c>
      <c r="E1754" s="89" t="s">
        <v>174</v>
      </c>
      <c r="F1754">
        <v>29</v>
      </c>
    </row>
    <row r="1755" spans="1:6" x14ac:dyDescent="0.35">
      <c r="A1755" t="s">
        <v>13</v>
      </c>
      <c r="B1755" s="93">
        <v>42450</v>
      </c>
      <c r="C1755" s="7" t="s">
        <v>1717</v>
      </c>
      <c r="D1755" s="98">
        <v>42485</v>
      </c>
      <c r="E1755" s="89" t="s">
        <v>174</v>
      </c>
      <c r="F1755">
        <v>35</v>
      </c>
    </row>
    <row r="1756" spans="1:6" x14ac:dyDescent="0.35">
      <c r="A1756" t="s">
        <v>13</v>
      </c>
      <c r="B1756" s="93">
        <v>42450</v>
      </c>
      <c r="C1756" s="7" t="s">
        <v>1718</v>
      </c>
      <c r="D1756" s="98">
        <v>42492</v>
      </c>
      <c r="E1756" s="89" t="s">
        <v>174</v>
      </c>
      <c r="F1756">
        <v>42</v>
      </c>
    </row>
    <row r="1757" spans="1:6" x14ac:dyDescent="0.35">
      <c r="A1757" t="s">
        <v>13</v>
      </c>
      <c r="B1757" s="93">
        <v>42450</v>
      </c>
      <c r="C1757" s="7" t="s">
        <v>1719</v>
      </c>
      <c r="D1757" s="98">
        <v>42492</v>
      </c>
      <c r="E1757" s="89" t="s">
        <v>174</v>
      </c>
      <c r="F1757">
        <v>42</v>
      </c>
    </row>
    <row r="1758" spans="1:6" x14ac:dyDescent="0.35">
      <c r="A1758" t="s">
        <v>13</v>
      </c>
      <c r="B1758" s="93">
        <v>42457</v>
      </c>
      <c r="C1758" s="7" t="s">
        <v>1723</v>
      </c>
      <c r="D1758" s="98">
        <v>42479</v>
      </c>
      <c r="E1758" s="89" t="s">
        <v>174</v>
      </c>
      <c r="F1758">
        <v>22</v>
      </c>
    </row>
    <row r="1759" spans="1:6" x14ac:dyDescent="0.35">
      <c r="A1759" t="s">
        <v>13</v>
      </c>
      <c r="B1759" s="93">
        <v>42457</v>
      </c>
      <c r="C1759" s="7" t="s">
        <v>1724</v>
      </c>
      <c r="D1759" s="98">
        <v>42474</v>
      </c>
      <c r="E1759" s="89" t="s">
        <v>174</v>
      </c>
      <c r="F1759">
        <v>17</v>
      </c>
    </row>
    <row r="1760" spans="1:6" x14ac:dyDescent="0.35">
      <c r="A1760" t="s">
        <v>13</v>
      </c>
      <c r="B1760" s="93">
        <v>42457</v>
      </c>
      <c r="C1760" s="7" t="s">
        <v>1725</v>
      </c>
      <c r="D1760" s="98">
        <v>42474</v>
      </c>
      <c r="E1760" s="89" t="s">
        <v>174</v>
      </c>
      <c r="F1760">
        <v>17</v>
      </c>
    </row>
    <row r="1761" spans="1:6" x14ac:dyDescent="0.35">
      <c r="A1761" t="s">
        <v>13</v>
      </c>
      <c r="B1761" s="93">
        <v>42464</v>
      </c>
      <c r="C1761" s="7" t="s">
        <v>1737</v>
      </c>
      <c r="D1761" s="98">
        <v>42501</v>
      </c>
      <c r="E1761" s="89" t="s">
        <v>174</v>
      </c>
      <c r="F1761">
        <v>37</v>
      </c>
    </row>
    <row r="1762" spans="1:6" x14ac:dyDescent="0.35">
      <c r="A1762" t="s">
        <v>13</v>
      </c>
      <c r="B1762" s="93">
        <v>42474</v>
      </c>
      <c r="C1762" s="7" t="s">
        <v>1748</v>
      </c>
      <c r="D1762" s="98">
        <v>42492</v>
      </c>
      <c r="E1762" s="89" t="s">
        <v>174</v>
      </c>
      <c r="F1762">
        <v>18</v>
      </c>
    </row>
    <row r="1763" spans="1:6" x14ac:dyDescent="0.35">
      <c r="A1763" t="s">
        <v>13</v>
      </c>
      <c r="B1763" s="93">
        <v>42474</v>
      </c>
      <c r="C1763" s="7" t="s">
        <v>1748</v>
      </c>
      <c r="D1763" s="98">
        <v>42513</v>
      </c>
      <c r="E1763" s="89" t="s">
        <v>174</v>
      </c>
      <c r="F1763">
        <v>39</v>
      </c>
    </row>
    <row r="1764" spans="1:6" x14ac:dyDescent="0.35">
      <c r="A1764" t="s">
        <v>13</v>
      </c>
      <c r="B1764" s="93">
        <v>42474</v>
      </c>
      <c r="C1764" s="7" t="s">
        <v>1749</v>
      </c>
      <c r="D1764" s="98">
        <v>42492</v>
      </c>
      <c r="E1764" s="89" t="s">
        <v>174</v>
      </c>
      <c r="F1764">
        <v>18</v>
      </c>
    </row>
    <row r="1765" spans="1:6" x14ac:dyDescent="0.35">
      <c r="A1765" t="s">
        <v>13</v>
      </c>
      <c r="B1765" s="93">
        <v>42474</v>
      </c>
      <c r="C1765" s="7" t="s">
        <v>1750</v>
      </c>
      <c r="D1765" s="98">
        <v>42492</v>
      </c>
      <c r="E1765" s="89" t="s">
        <v>174</v>
      </c>
      <c r="F1765">
        <v>18</v>
      </c>
    </row>
    <row r="1766" spans="1:6" x14ac:dyDescent="0.35">
      <c r="A1766" t="s">
        <v>13</v>
      </c>
      <c r="B1766" s="93">
        <v>42479</v>
      </c>
      <c r="C1766" s="7" t="s">
        <v>1783</v>
      </c>
      <c r="D1766" s="98">
        <v>42501</v>
      </c>
      <c r="E1766" s="89" t="s">
        <v>174</v>
      </c>
      <c r="F1766">
        <v>22</v>
      </c>
    </row>
    <row r="1767" spans="1:6" x14ac:dyDescent="0.35">
      <c r="A1767" t="s">
        <v>13</v>
      </c>
      <c r="B1767" s="93">
        <v>42479</v>
      </c>
      <c r="C1767" s="7" t="s">
        <v>1784</v>
      </c>
      <c r="D1767" s="98">
        <v>42513</v>
      </c>
      <c r="E1767" s="89" t="s">
        <v>174</v>
      </c>
      <c r="F1767">
        <v>34</v>
      </c>
    </row>
    <row r="1768" spans="1:6" x14ac:dyDescent="0.35">
      <c r="A1768" t="s">
        <v>13</v>
      </c>
      <c r="B1768" s="93">
        <v>42492</v>
      </c>
      <c r="C1768" s="7" t="s">
        <v>1791</v>
      </c>
      <c r="D1768" s="98">
        <v>42506</v>
      </c>
      <c r="E1768" s="89" t="s">
        <v>174</v>
      </c>
      <c r="F1768">
        <v>14</v>
      </c>
    </row>
    <row r="1769" spans="1:6" x14ac:dyDescent="0.35">
      <c r="A1769" t="s">
        <v>13</v>
      </c>
      <c r="B1769" s="93">
        <v>42817</v>
      </c>
      <c r="C1769" s="7" t="s">
        <v>1806</v>
      </c>
      <c r="D1769" s="98">
        <v>42835</v>
      </c>
      <c r="E1769" s="89" t="s">
        <v>174</v>
      </c>
      <c r="F1769">
        <v>18</v>
      </c>
    </row>
    <row r="1770" spans="1:6" x14ac:dyDescent="0.35">
      <c r="A1770" t="s">
        <v>13</v>
      </c>
      <c r="B1770" s="93">
        <v>42817</v>
      </c>
      <c r="C1770" s="7" t="s">
        <v>1806</v>
      </c>
      <c r="D1770" s="98">
        <v>42838</v>
      </c>
      <c r="E1770" s="89" t="s">
        <v>174</v>
      </c>
      <c r="F1770">
        <v>21</v>
      </c>
    </row>
    <row r="1771" spans="1:6" x14ac:dyDescent="0.35">
      <c r="A1771" t="s">
        <v>13</v>
      </c>
      <c r="B1771" s="93">
        <v>42817</v>
      </c>
      <c r="C1771" s="7" t="s">
        <v>1806</v>
      </c>
      <c r="D1771" s="98">
        <v>42842</v>
      </c>
      <c r="E1771" s="89" t="s">
        <v>174</v>
      </c>
      <c r="F1771">
        <v>25</v>
      </c>
    </row>
    <row r="1772" spans="1:6" x14ac:dyDescent="0.35">
      <c r="A1772" t="s">
        <v>13</v>
      </c>
      <c r="B1772" s="93">
        <v>42817</v>
      </c>
      <c r="C1772" s="7" t="s">
        <v>1806</v>
      </c>
      <c r="D1772" s="98">
        <v>42845</v>
      </c>
      <c r="E1772" s="89" t="s">
        <v>174</v>
      </c>
      <c r="F1772">
        <v>28</v>
      </c>
    </row>
    <row r="1773" spans="1:6" x14ac:dyDescent="0.35">
      <c r="A1773" t="s">
        <v>13</v>
      </c>
      <c r="B1773" s="93">
        <v>42817</v>
      </c>
      <c r="C1773" s="7" t="s">
        <v>1806</v>
      </c>
      <c r="D1773" s="98">
        <v>42849</v>
      </c>
      <c r="E1773" s="89" t="s">
        <v>174</v>
      </c>
      <c r="F1773">
        <v>32</v>
      </c>
    </row>
    <row r="1774" spans="1:6" x14ac:dyDescent="0.35">
      <c r="A1774" t="s">
        <v>13</v>
      </c>
      <c r="B1774" s="93">
        <v>42817</v>
      </c>
      <c r="C1774" s="7" t="s">
        <v>1806</v>
      </c>
      <c r="D1774" s="98">
        <v>42856</v>
      </c>
      <c r="E1774" s="89" t="s">
        <v>174</v>
      </c>
      <c r="F1774">
        <v>39</v>
      </c>
    </row>
    <row r="1775" spans="1:6" x14ac:dyDescent="0.35">
      <c r="A1775" t="s">
        <v>13</v>
      </c>
      <c r="B1775" s="93">
        <v>42817</v>
      </c>
      <c r="C1775" s="7" t="s">
        <v>1806</v>
      </c>
      <c r="D1775" s="98">
        <v>42863</v>
      </c>
      <c r="E1775" s="89" t="s">
        <v>174</v>
      </c>
      <c r="F1775">
        <v>46</v>
      </c>
    </row>
    <row r="1776" spans="1:6" x14ac:dyDescent="0.35">
      <c r="A1776" t="s">
        <v>13</v>
      </c>
      <c r="B1776" s="93">
        <v>42817</v>
      </c>
      <c r="C1776" s="7" t="s">
        <v>1806</v>
      </c>
      <c r="D1776" s="98">
        <v>42870</v>
      </c>
      <c r="E1776" s="89" t="s">
        <v>174</v>
      </c>
      <c r="F1776">
        <v>53</v>
      </c>
    </row>
    <row r="1777" spans="1:6" x14ac:dyDescent="0.35">
      <c r="A1777" t="s">
        <v>13</v>
      </c>
      <c r="B1777" s="93">
        <v>42821</v>
      </c>
      <c r="C1777" s="7" t="s">
        <v>1817</v>
      </c>
      <c r="D1777" s="98">
        <v>42838</v>
      </c>
      <c r="E1777" s="89" t="s">
        <v>174</v>
      </c>
      <c r="F1777">
        <v>17</v>
      </c>
    </row>
    <row r="1778" spans="1:6" x14ac:dyDescent="0.35">
      <c r="A1778" t="s">
        <v>13</v>
      </c>
      <c r="B1778" s="93">
        <v>42821</v>
      </c>
      <c r="C1778" s="7" t="s">
        <v>1817</v>
      </c>
      <c r="D1778" s="98">
        <v>42842</v>
      </c>
      <c r="E1778" s="89" t="s">
        <v>174</v>
      </c>
      <c r="F1778">
        <v>21</v>
      </c>
    </row>
    <row r="1779" spans="1:6" x14ac:dyDescent="0.35">
      <c r="A1779" t="s">
        <v>13</v>
      </c>
      <c r="B1779" s="93">
        <v>42821</v>
      </c>
      <c r="C1779" s="7" t="s">
        <v>1817</v>
      </c>
      <c r="D1779" s="98">
        <v>42845</v>
      </c>
      <c r="E1779" s="89" t="s">
        <v>174</v>
      </c>
      <c r="F1779">
        <v>24</v>
      </c>
    </row>
    <row r="1780" spans="1:6" x14ac:dyDescent="0.35">
      <c r="A1780" t="s">
        <v>13</v>
      </c>
      <c r="B1780" s="93">
        <v>42821</v>
      </c>
      <c r="C1780" s="7" t="s">
        <v>1817</v>
      </c>
      <c r="D1780" s="98">
        <v>42849</v>
      </c>
      <c r="E1780" s="89" t="s">
        <v>174</v>
      </c>
      <c r="F1780">
        <v>28</v>
      </c>
    </row>
    <row r="1781" spans="1:6" x14ac:dyDescent="0.35">
      <c r="A1781" t="s">
        <v>13</v>
      </c>
      <c r="B1781" s="93">
        <v>42821</v>
      </c>
      <c r="C1781" s="7" t="s">
        <v>1817</v>
      </c>
      <c r="D1781" s="98">
        <v>42856</v>
      </c>
      <c r="E1781" s="89" t="s">
        <v>174</v>
      </c>
      <c r="F1781">
        <v>35</v>
      </c>
    </row>
    <row r="1782" spans="1:6" x14ac:dyDescent="0.35">
      <c r="A1782" t="s">
        <v>13</v>
      </c>
      <c r="B1782" s="93">
        <v>42821</v>
      </c>
      <c r="C1782" s="7" t="s">
        <v>1817</v>
      </c>
      <c r="D1782" s="98">
        <v>42863</v>
      </c>
      <c r="E1782" s="89" t="s">
        <v>174</v>
      </c>
      <c r="F1782">
        <v>42</v>
      </c>
    </row>
    <row r="1783" spans="1:6" x14ac:dyDescent="0.35">
      <c r="A1783" t="s">
        <v>13</v>
      </c>
      <c r="B1783" s="93">
        <v>42821</v>
      </c>
      <c r="C1783" s="7" t="s">
        <v>1817</v>
      </c>
      <c r="D1783" s="98">
        <v>42870</v>
      </c>
      <c r="E1783" s="89" t="s">
        <v>174</v>
      </c>
      <c r="F1783">
        <v>49</v>
      </c>
    </row>
    <row r="1784" spans="1:6" x14ac:dyDescent="0.35">
      <c r="A1784" t="s">
        <v>13</v>
      </c>
      <c r="B1784" s="93">
        <v>42821</v>
      </c>
      <c r="C1784" s="7" t="s">
        <v>1824</v>
      </c>
      <c r="D1784" s="98">
        <v>42845</v>
      </c>
      <c r="E1784" s="89" t="s">
        <v>174</v>
      </c>
      <c r="F1784">
        <v>24</v>
      </c>
    </row>
    <row r="1785" spans="1:6" x14ac:dyDescent="0.35">
      <c r="A1785" t="s">
        <v>13</v>
      </c>
      <c r="B1785" s="93">
        <v>42821</v>
      </c>
      <c r="C1785" s="7" t="s">
        <v>1824</v>
      </c>
      <c r="D1785" s="98">
        <v>42849</v>
      </c>
      <c r="E1785" s="89" t="s">
        <v>174</v>
      </c>
      <c r="F1785">
        <v>28</v>
      </c>
    </row>
    <row r="1786" spans="1:6" x14ac:dyDescent="0.35">
      <c r="A1786" t="s">
        <v>13</v>
      </c>
      <c r="B1786" s="93">
        <v>42821</v>
      </c>
      <c r="C1786" s="7" t="s">
        <v>1824</v>
      </c>
      <c r="D1786" s="98">
        <v>42856</v>
      </c>
      <c r="E1786" s="89" t="s">
        <v>174</v>
      </c>
      <c r="F1786">
        <v>35</v>
      </c>
    </row>
    <row r="1787" spans="1:6" x14ac:dyDescent="0.35">
      <c r="A1787" t="s">
        <v>13</v>
      </c>
      <c r="B1787" s="93">
        <v>42821</v>
      </c>
      <c r="C1787" s="7" t="s">
        <v>1824</v>
      </c>
      <c r="D1787" s="98">
        <v>42863</v>
      </c>
      <c r="E1787" s="89" t="s">
        <v>174</v>
      </c>
      <c r="F1787">
        <v>42</v>
      </c>
    </row>
    <row r="1788" spans="1:6" x14ac:dyDescent="0.35">
      <c r="A1788" t="s">
        <v>13</v>
      </c>
      <c r="B1788" s="93">
        <v>42821</v>
      </c>
      <c r="C1788" s="7" t="s">
        <v>1824</v>
      </c>
      <c r="D1788" s="98">
        <v>42870</v>
      </c>
      <c r="E1788" s="89" t="s">
        <v>174</v>
      </c>
      <c r="F1788">
        <v>49</v>
      </c>
    </row>
    <row r="1789" spans="1:6" x14ac:dyDescent="0.35">
      <c r="A1789" t="s">
        <v>13</v>
      </c>
      <c r="B1789" s="93">
        <v>42821</v>
      </c>
      <c r="C1789" s="7" t="s">
        <v>1825</v>
      </c>
      <c r="D1789" s="98">
        <v>42845</v>
      </c>
      <c r="E1789" s="89" t="s">
        <v>174</v>
      </c>
      <c r="F1789">
        <v>24</v>
      </c>
    </row>
    <row r="1790" spans="1:6" x14ac:dyDescent="0.35">
      <c r="A1790" t="s">
        <v>13</v>
      </c>
      <c r="B1790" s="93">
        <v>42821</v>
      </c>
      <c r="C1790" s="7" t="s">
        <v>1825</v>
      </c>
      <c r="D1790" s="98">
        <v>42849</v>
      </c>
      <c r="E1790" s="89" t="s">
        <v>174</v>
      </c>
      <c r="F1790">
        <v>28</v>
      </c>
    </row>
    <row r="1791" spans="1:6" x14ac:dyDescent="0.35">
      <c r="A1791" t="s">
        <v>13</v>
      </c>
      <c r="B1791" s="93">
        <v>42821</v>
      </c>
      <c r="C1791" s="7" t="s">
        <v>1825</v>
      </c>
      <c r="D1791" s="98">
        <v>42856</v>
      </c>
      <c r="E1791" s="89" t="s">
        <v>174</v>
      </c>
      <c r="F1791">
        <v>35</v>
      </c>
    </row>
    <row r="1792" spans="1:6" x14ac:dyDescent="0.35">
      <c r="A1792" t="s">
        <v>13</v>
      </c>
      <c r="B1792" s="93">
        <v>42821</v>
      </c>
      <c r="C1792" s="7" t="s">
        <v>1825</v>
      </c>
      <c r="D1792" s="98">
        <v>42863</v>
      </c>
      <c r="E1792" s="89" t="s">
        <v>174</v>
      </c>
      <c r="F1792">
        <v>42</v>
      </c>
    </row>
    <row r="1793" spans="1:6" x14ac:dyDescent="0.35">
      <c r="A1793" t="s">
        <v>13</v>
      </c>
      <c r="B1793" s="93">
        <v>42821</v>
      </c>
      <c r="C1793" s="7" t="s">
        <v>1825</v>
      </c>
      <c r="D1793" s="98">
        <v>42870</v>
      </c>
      <c r="E1793" s="89" t="s">
        <v>174</v>
      </c>
      <c r="F1793">
        <v>49</v>
      </c>
    </row>
    <row r="1794" spans="1:6" x14ac:dyDescent="0.35">
      <c r="A1794" t="s">
        <v>13</v>
      </c>
      <c r="B1794" s="93">
        <v>42821</v>
      </c>
      <c r="C1794" s="7" t="s">
        <v>1826</v>
      </c>
      <c r="D1794" s="98">
        <v>42835</v>
      </c>
      <c r="E1794" s="89" t="s">
        <v>174</v>
      </c>
      <c r="F1794">
        <v>14</v>
      </c>
    </row>
    <row r="1795" spans="1:6" x14ac:dyDescent="0.35">
      <c r="A1795" t="s">
        <v>13</v>
      </c>
      <c r="B1795" s="93">
        <v>42821</v>
      </c>
      <c r="C1795" s="7" t="s">
        <v>1826</v>
      </c>
      <c r="D1795" s="98">
        <v>42838</v>
      </c>
      <c r="E1795" s="89" t="s">
        <v>174</v>
      </c>
      <c r="F1795">
        <v>17</v>
      </c>
    </row>
    <row r="1796" spans="1:6" x14ac:dyDescent="0.35">
      <c r="A1796" t="s">
        <v>13</v>
      </c>
      <c r="B1796" s="93">
        <v>42821</v>
      </c>
      <c r="C1796" s="7" t="s">
        <v>1826</v>
      </c>
      <c r="D1796" s="98">
        <v>42842</v>
      </c>
      <c r="E1796" s="89" t="s">
        <v>174</v>
      </c>
      <c r="F1796">
        <v>21</v>
      </c>
    </row>
    <row r="1797" spans="1:6" x14ac:dyDescent="0.35">
      <c r="A1797" t="s">
        <v>13</v>
      </c>
      <c r="B1797" s="93">
        <v>42821</v>
      </c>
      <c r="C1797" s="7" t="s">
        <v>1826</v>
      </c>
      <c r="D1797" s="98">
        <v>42845</v>
      </c>
      <c r="E1797" s="89" t="s">
        <v>174</v>
      </c>
      <c r="F1797">
        <v>24</v>
      </c>
    </row>
    <row r="1798" spans="1:6" x14ac:dyDescent="0.35">
      <c r="A1798" t="s">
        <v>13</v>
      </c>
      <c r="B1798" s="93">
        <v>42821</v>
      </c>
      <c r="C1798" s="7" t="s">
        <v>1826</v>
      </c>
      <c r="D1798" s="98">
        <v>42849</v>
      </c>
      <c r="E1798" s="89" t="s">
        <v>174</v>
      </c>
      <c r="F1798">
        <v>28</v>
      </c>
    </row>
    <row r="1799" spans="1:6" x14ac:dyDescent="0.35">
      <c r="A1799" t="s">
        <v>13</v>
      </c>
      <c r="B1799" s="93">
        <v>42821</v>
      </c>
      <c r="C1799" s="7" t="s">
        <v>1826</v>
      </c>
      <c r="D1799" s="98">
        <v>42856</v>
      </c>
      <c r="E1799" s="89" t="s">
        <v>174</v>
      </c>
      <c r="F1799">
        <v>35</v>
      </c>
    </row>
    <row r="1800" spans="1:6" x14ac:dyDescent="0.35">
      <c r="A1800" t="s">
        <v>13</v>
      </c>
      <c r="B1800" s="93">
        <v>42821</v>
      </c>
      <c r="C1800" s="7" t="s">
        <v>1826</v>
      </c>
      <c r="D1800" s="98">
        <v>42863</v>
      </c>
      <c r="E1800" s="89" t="s">
        <v>174</v>
      </c>
      <c r="F1800">
        <v>42</v>
      </c>
    </row>
    <row r="1801" spans="1:6" x14ac:dyDescent="0.35">
      <c r="A1801" t="s">
        <v>13</v>
      </c>
      <c r="B1801" s="93">
        <v>42821</v>
      </c>
      <c r="C1801" s="7" t="s">
        <v>1826</v>
      </c>
      <c r="D1801" s="98">
        <v>42870</v>
      </c>
      <c r="E1801" s="89" t="s">
        <v>174</v>
      </c>
      <c r="F1801">
        <v>49</v>
      </c>
    </row>
    <row r="1802" spans="1:6" x14ac:dyDescent="0.35">
      <c r="A1802" t="s">
        <v>13</v>
      </c>
      <c r="B1802" s="93">
        <v>42821</v>
      </c>
      <c r="C1802" s="7" t="s">
        <v>1827</v>
      </c>
      <c r="D1802" s="98">
        <v>42838</v>
      </c>
      <c r="E1802" s="89" t="s">
        <v>174</v>
      </c>
      <c r="F1802">
        <v>17</v>
      </c>
    </row>
    <row r="1803" spans="1:6" x14ac:dyDescent="0.35">
      <c r="A1803" t="s">
        <v>13</v>
      </c>
      <c r="B1803" s="93">
        <v>42821</v>
      </c>
      <c r="C1803" s="7" t="s">
        <v>1827</v>
      </c>
      <c r="D1803" s="98">
        <v>42842</v>
      </c>
      <c r="E1803" s="89" t="s">
        <v>174</v>
      </c>
      <c r="F1803">
        <v>21</v>
      </c>
    </row>
    <row r="1804" spans="1:6" x14ac:dyDescent="0.35">
      <c r="A1804" t="s">
        <v>13</v>
      </c>
      <c r="B1804" s="93">
        <v>42821</v>
      </c>
      <c r="C1804" s="7" t="s">
        <v>1827</v>
      </c>
      <c r="D1804" s="98">
        <v>42845</v>
      </c>
      <c r="E1804" s="89" t="s">
        <v>174</v>
      </c>
      <c r="F1804">
        <v>24</v>
      </c>
    </row>
    <row r="1805" spans="1:6" x14ac:dyDescent="0.35">
      <c r="A1805" t="s">
        <v>13</v>
      </c>
      <c r="B1805" s="93">
        <v>42821</v>
      </c>
      <c r="C1805" s="7" t="s">
        <v>1827</v>
      </c>
      <c r="D1805" s="98">
        <v>42849</v>
      </c>
      <c r="E1805" s="89" t="s">
        <v>174</v>
      </c>
      <c r="F1805">
        <v>28</v>
      </c>
    </row>
    <row r="1806" spans="1:6" x14ac:dyDescent="0.35">
      <c r="A1806" t="s">
        <v>13</v>
      </c>
      <c r="B1806" s="93">
        <v>42821</v>
      </c>
      <c r="C1806" s="7" t="s">
        <v>1827</v>
      </c>
      <c r="D1806" s="98">
        <v>42856</v>
      </c>
      <c r="E1806" s="89" t="s">
        <v>174</v>
      </c>
      <c r="F1806">
        <v>35</v>
      </c>
    </row>
    <row r="1807" spans="1:6" x14ac:dyDescent="0.35">
      <c r="A1807" t="s">
        <v>13</v>
      </c>
      <c r="B1807" s="93">
        <v>42821</v>
      </c>
      <c r="C1807" s="7" t="s">
        <v>1827</v>
      </c>
      <c r="D1807" s="98">
        <v>42863</v>
      </c>
      <c r="E1807" s="89" t="s">
        <v>174</v>
      </c>
      <c r="F1807">
        <v>42</v>
      </c>
    </row>
    <row r="1808" spans="1:6" x14ac:dyDescent="0.35">
      <c r="A1808" t="s">
        <v>13</v>
      </c>
      <c r="B1808" s="93">
        <v>42821</v>
      </c>
      <c r="C1808" s="7" t="s">
        <v>1827</v>
      </c>
      <c r="D1808" s="98">
        <v>42870</v>
      </c>
      <c r="E1808" s="89" t="s">
        <v>174</v>
      </c>
      <c r="F1808">
        <v>49</v>
      </c>
    </row>
    <row r="1809" spans="1:6" x14ac:dyDescent="0.35">
      <c r="A1809" t="s">
        <v>13</v>
      </c>
      <c r="B1809" s="93">
        <v>42824</v>
      </c>
      <c r="C1809" s="7" t="s">
        <v>1794</v>
      </c>
      <c r="D1809" s="98">
        <v>42842</v>
      </c>
      <c r="E1809" s="89" t="s">
        <v>174</v>
      </c>
      <c r="F1809">
        <v>18</v>
      </c>
    </row>
    <row r="1810" spans="1:6" x14ac:dyDescent="0.35">
      <c r="A1810" t="s">
        <v>13</v>
      </c>
      <c r="B1810" s="93">
        <v>42824</v>
      </c>
      <c r="C1810" s="7" t="s">
        <v>1794</v>
      </c>
      <c r="D1810" s="98">
        <v>42845</v>
      </c>
      <c r="E1810" s="89" t="s">
        <v>174</v>
      </c>
      <c r="F1810">
        <v>21</v>
      </c>
    </row>
    <row r="1811" spans="1:6" x14ac:dyDescent="0.35">
      <c r="A1811" t="s">
        <v>13</v>
      </c>
      <c r="B1811" s="93">
        <v>42824</v>
      </c>
      <c r="C1811" s="7" t="s">
        <v>1794</v>
      </c>
      <c r="D1811" s="98">
        <v>42849</v>
      </c>
      <c r="E1811" s="89" t="s">
        <v>174</v>
      </c>
      <c r="F1811">
        <v>25</v>
      </c>
    </row>
    <row r="1812" spans="1:6" x14ac:dyDescent="0.35">
      <c r="A1812" t="s">
        <v>13</v>
      </c>
      <c r="B1812" s="93">
        <v>42824</v>
      </c>
      <c r="C1812" s="7" t="s">
        <v>1798</v>
      </c>
      <c r="D1812" s="98">
        <v>42842</v>
      </c>
      <c r="E1812" s="89" t="s">
        <v>174</v>
      </c>
      <c r="F1812">
        <v>18</v>
      </c>
    </row>
    <row r="1813" spans="1:6" x14ac:dyDescent="0.35">
      <c r="A1813" t="s">
        <v>13</v>
      </c>
      <c r="B1813" s="93">
        <v>42824</v>
      </c>
      <c r="C1813" s="7" t="s">
        <v>1798</v>
      </c>
      <c r="D1813" s="98">
        <v>42845</v>
      </c>
      <c r="E1813" s="89" t="s">
        <v>174</v>
      </c>
      <c r="F1813">
        <v>21</v>
      </c>
    </row>
    <row r="1814" spans="1:6" x14ac:dyDescent="0.35">
      <c r="A1814" t="s">
        <v>13</v>
      </c>
      <c r="B1814" s="93">
        <v>42824</v>
      </c>
      <c r="C1814" s="7" t="s">
        <v>1798</v>
      </c>
      <c r="D1814" s="98">
        <v>42849</v>
      </c>
      <c r="E1814" s="89" t="s">
        <v>174</v>
      </c>
      <c r="F1814">
        <v>25</v>
      </c>
    </row>
    <row r="1815" spans="1:6" x14ac:dyDescent="0.35">
      <c r="A1815" t="s">
        <v>13</v>
      </c>
      <c r="B1815" s="93">
        <v>42824</v>
      </c>
      <c r="C1815" s="7" t="s">
        <v>1799</v>
      </c>
      <c r="D1815" s="98">
        <v>42835</v>
      </c>
      <c r="E1815" s="89" t="s">
        <v>174</v>
      </c>
      <c r="F1815">
        <v>11</v>
      </c>
    </row>
    <row r="1816" spans="1:6" x14ac:dyDescent="0.35">
      <c r="A1816" t="s">
        <v>13</v>
      </c>
      <c r="B1816" s="93">
        <v>42824</v>
      </c>
      <c r="C1816" s="7" t="s">
        <v>1799</v>
      </c>
      <c r="D1816" s="98">
        <v>42838</v>
      </c>
      <c r="E1816" s="89" t="s">
        <v>174</v>
      </c>
      <c r="F1816">
        <v>14</v>
      </c>
    </row>
    <row r="1817" spans="1:6" x14ac:dyDescent="0.35">
      <c r="A1817" t="s">
        <v>13</v>
      </c>
      <c r="B1817" s="93">
        <v>42824</v>
      </c>
      <c r="C1817" s="7" t="s">
        <v>1799</v>
      </c>
      <c r="D1817" s="98">
        <v>42842</v>
      </c>
      <c r="E1817" s="89" t="s">
        <v>174</v>
      </c>
      <c r="F1817">
        <v>18</v>
      </c>
    </row>
    <row r="1818" spans="1:6" x14ac:dyDescent="0.35">
      <c r="A1818" t="s">
        <v>13</v>
      </c>
      <c r="B1818" s="93">
        <v>42824</v>
      </c>
      <c r="C1818" s="7" t="s">
        <v>1799</v>
      </c>
      <c r="D1818" s="98">
        <v>42845</v>
      </c>
      <c r="E1818" s="89" t="s">
        <v>174</v>
      </c>
      <c r="F1818">
        <v>21</v>
      </c>
    </row>
    <row r="1819" spans="1:6" x14ac:dyDescent="0.35">
      <c r="A1819" t="s">
        <v>13</v>
      </c>
      <c r="B1819" s="93">
        <v>42824</v>
      </c>
      <c r="C1819" s="7" t="s">
        <v>1799</v>
      </c>
      <c r="D1819" s="98">
        <v>42849</v>
      </c>
      <c r="E1819" s="89" t="s">
        <v>174</v>
      </c>
      <c r="F1819">
        <v>25</v>
      </c>
    </row>
    <row r="1820" spans="1:6" x14ac:dyDescent="0.35">
      <c r="A1820" t="s">
        <v>13</v>
      </c>
      <c r="B1820" s="93">
        <v>42824</v>
      </c>
      <c r="C1820" s="7" t="s">
        <v>1828</v>
      </c>
      <c r="D1820" s="98">
        <v>42849</v>
      </c>
      <c r="E1820" s="89" t="s">
        <v>174</v>
      </c>
      <c r="F1820">
        <v>25</v>
      </c>
    </row>
    <row r="1821" spans="1:6" x14ac:dyDescent="0.35">
      <c r="A1821" t="s">
        <v>13</v>
      </c>
      <c r="B1821" s="93">
        <v>42824</v>
      </c>
      <c r="C1821" s="7" t="s">
        <v>1828</v>
      </c>
      <c r="D1821" s="98">
        <v>42856</v>
      </c>
      <c r="E1821" s="89" t="s">
        <v>174</v>
      </c>
      <c r="F1821">
        <v>32</v>
      </c>
    </row>
    <row r="1822" spans="1:6" x14ac:dyDescent="0.35">
      <c r="A1822" t="s">
        <v>13</v>
      </c>
      <c r="B1822" s="93">
        <v>42824</v>
      </c>
      <c r="C1822" s="7" t="s">
        <v>1828</v>
      </c>
      <c r="D1822" s="98">
        <v>42863</v>
      </c>
      <c r="E1822" s="89" t="s">
        <v>174</v>
      </c>
      <c r="F1822">
        <v>39</v>
      </c>
    </row>
    <row r="1823" spans="1:6" x14ac:dyDescent="0.35">
      <c r="A1823" t="s">
        <v>13</v>
      </c>
      <c r="B1823" s="93">
        <v>42824</v>
      </c>
      <c r="C1823" s="7" t="s">
        <v>1828</v>
      </c>
      <c r="D1823" s="98">
        <v>42870</v>
      </c>
      <c r="E1823" s="89" t="s">
        <v>174</v>
      </c>
      <c r="F1823">
        <v>46</v>
      </c>
    </row>
    <row r="1824" spans="1:6" x14ac:dyDescent="0.35">
      <c r="A1824" t="s">
        <v>13</v>
      </c>
      <c r="B1824" s="93">
        <v>42824</v>
      </c>
      <c r="C1824" s="7" t="s">
        <v>1829</v>
      </c>
      <c r="D1824" s="98">
        <v>42838</v>
      </c>
      <c r="E1824" s="89" t="s">
        <v>174</v>
      </c>
      <c r="F1824">
        <v>14</v>
      </c>
    </row>
    <row r="1825" spans="1:6" x14ac:dyDescent="0.35">
      <c r="A1825" t="s">
        <v>13</v>
      </c>
      <c r="B1825" s="93">
        <v>42824</v>
      </c>
      <c r="C1825" s="7" t="s">
        <v>1829</v>
      </c>
      <c r="D1825" s="98">
        <v>42842</v>
      </c>
      <c r="E1825" s="89" t="s">
        <v>174</v>
      </c>
      <c r="F1825">
        <v>18</v>
      </c>
    </row>
    <row r="1826" spans="1:6" x14ac:dyDescent="0.35">
      <c r="A1826" t="s">
        <v>13</v>
      </c>
      <c r="B1826" s="93">
        <v>42824</v>
      </c>
      <c r="C1826" s="7" t="s">
        <v>1829</v>
      </c>
      <c r="D1826" s="98">
        <v>42845</v>
      </c>
      <c r="E1826" s="89" t="s">
        <v>174</v>
      </c>
      <c r="F1826">
        <v>21</v>
      </c>
    </row>
    <row r="1827" spans="1:6" x14ac:dyDescent="0.35">
      <c r="A1827" t="s">
        <v>13</v>
      </c>
      <c r="B1827" s="93">
        <v>42824</v>
      </c>
      <c r="C1827" s="7" t="s">
        <v>1829</v>
      </c>
      <c r="D1827" s="98">
        <v>42849</v>
      </c>
      <c r="E1827" s="89" t="s">
        <v>174</v>
      </c>
      <c r="F1827">
        <v>25</v>
      </c>
    </row>
    <row r="1828" spans="1:6" x14ac:dyDescent="0.35">
      <c r="A1828" t="s">
        <v>13</v>
      </c>
      <c r="B1828" s="93">
        <v>42824</v>
      </c>
      <c r="C1828" s="7" t="s">
        <v>1829</v>
      </c>
      <c r="D1828" s="98">
        <v>42856</v>
      </c>
      <c r="E1828" s="89" t="s">
        <v>174</v>
      </c>
      <c r="F1828">
        <v>32</v>
      </c>
    </row>
    <row r="1829" spans="1:6" x14ac:dyDescent="0.35">
      <c r="A1829" t="s">
        <v>13</v>
      </c>
      <c r="B1829" s="93">
        <v>42824</v>
      </c>
      <c r="C1829" s="7" t="s">
        <v>1829</v>
      </c>
      <c r="D1829" s="98">
        <v>42863</v>
      </c>
      <c r="E1829" s="89" t="s">
        <v>174</v>
      </c>
      <c r="F1829">
        <v>39</v>
      </c>
    </row>
    <row r="1830" spans="1:6" x14ac:dyDescent="0.35">
      <c r="A1830" t="s">
        <v>13</v>
      </c>
      <c r="B1830" s="93">
        <v>42824</v>
      </c>
      <c r="C1830" s="7" t="s">
        <v>1829</v>
      </c>
      <c r="D1830" s="98">
        <v>42870</v>
      </c>
      <c r="E1830" s="89" t="s">
        <v>174</v>
      </c>
      <c r="F1830">
        <v>46</v>
      </c>
    </row>
    <row r="1831" spans="1:6" x14ac:dyDescent="0.35">
      <c r="A1831" t="s">
        <v>13</v>
      </c>
      <c r="B1831" s="93">
        <v>42824</v>
      </c>
      <c r="C1831" s="7" t="s">
        <v>1830</v>
      </c>
      <c r="D1831" s="98">
        <v>42842</v>
      </c>
      <c r="E1831" s="89" t="s">
        <v>174</v>
      </c>
      <c r="F1831">
        <v>18</v>
      </c>
    </row>
    <row r="1832" spans="1:6" x14ac:dyDescent="0.35">
      <c r="A1832" t="s">
        <v>13</v>
      </c>
      <c r="B1832" s="93">
        <v>42824</v>
      </c>
      <c r="C1832" s="7" t="s">
        <v>1830</v>
      </c>
      <c r="D1832" s="98">
        <v>42845</v>
      </c>
      <c r="E1832" s="89" t="s">
        <v>174</v>
      </c>
      <c r="F1832">
        <v>21</v>
      </c>
    </row>
    <row r="1833" spans="1:6" x14ac:dyDescent="0.35">
      <c r="A1833" t="s">
        <v>13</v>
      </c>
      <c r="B1833" s="93">
        <v>42824</v>
      </c>
      <c r="C1833" s="7" t="s">
        <v>1830</v>
      </c>
      <c r="D1833" s="98">
        <v>42849</v>
      </c>
      <c r="E1833" s="89" t="s">
        <v>174</v>
      </c>
      <c r="F1833">
        <v>25</v>
      </c>
    </row>
    <row r="1834" spans="1:6" x14ac:dyDescent="0.35">
      <c r="A1834" t="s">
        <v>13</v>
      </c>
      <c r="B1834" s="93">
        <v>42824</v>
      </c>
      <c r="C1834" s="7" t="s">
        <v>1830</v>
      </c>
      <c r="D1834" s="98">
        <v>42856</v>
      </c>
      <c r="E1834" s="89" t="s">
        <v>174</v>
      </c>
      <c r="F1834">
        <v>32</v>
      </c>
    </row>
    <row r="1835" spans="1:6" x14ac:dyDescent="0.35">
      <c r="A1835" t="s">
        <v>13</v>
      </c>
      <c r="B1835" s="93">
        <v>42824</v>
      </c>
      <c r="C1835" s="7" t="s">
        <v>1830</v>
      </c>
      <c r="D1835" s="98">
        <v>42863</v>
      </c>
      <c r="E1835" s="89" t="s">
        <v>174</v>
      </c>
      <c r="F1835">
        <v>39</v>
      </c>
    </row>
    <row r="1836" spans="1:6" x14ac:dyDescent="0.35">
      <c r="A1836" t="s">
        <v>13</v>
      </c>
      <c r="B1836" s="93">
        <v>42824</v>
      </c>
      <c r="C1836" s="7" t="s">
        <v>1830</v>
      </c>
      <c r="D1836" s="98">
        <v>42870</v>
      </c>
      <c r="E1836" s="89" t="s">
        <v>174</v>
      </c>
      <c r="F1836">
        <v>46</v>
      </c>
    </row>
    <row r="1837" spans="1:6" x14ac:dyDescent="0.35">
      <c r="A1837" t="s">
        <v>13</v>
      </c>
      <c r="B1837" s="93">
        <v>42828</v>
      </c>
      <c r="C1837" s="7" t="s">
        <v>1800</v>
      </c>
      <c r="D1837" s="98">
        <v>42838</v>
      </c>
      <c r="E1837" s="89" t="s">
        <v>174</v>
      </c>
      <c r="F1837">
        <v>10</v>
      </c>
    </row>
    <row r="1838" spans="1:6" x14ac:dyDescent="0.35">
      <c r="A1838" t="s">
        <v>13</v>
      </c>
      <c r="B1838" s="93">
        <v>42828</v>
      </c>
      <c r="C1838" s="7" t="s">
        <v>1800</v>
      </c>
      <c r="D1838" s="98">
        <v>42842</v>
      </c>
      <c r="E1838" s="89" t="s">
        <v>174</v>
      </c>
      <c r="F1838">
        <v>14</v>
      </c>
    </row>
    <row r="1839" spans="1:6" x14ac:dyDescent="0.35">
      <c r="A1839" t="s">
        <v>13</v>
      </c>
      <c r="B1839" s="93">
        <v>42828</v>
      </c>
      <c r="C1839" s="7" t="s">
        <v>1800</v>
      </c>
      <c r="D1839" s="98">
        <v>42845</v>
      </c>
      <c r="E1839" s="89" t="s">
        <v>174</v>
      </c>
      <c r="F1839">
        <v>17</v>
      </c>
    </row>
    <row r="1840" spans="1:6" x14ac:dyDescent="0.35">
      <c r="A1840" t="s">
        <v>13</v>
      </c>
      <c r="B1840" s="93">
        <v>42828</v>
      </c>
      <c r="C1840" s="7" t="s">
        <v>1800</v>
      </c>
      <c r="D1840" s="98">
        <v>42849</v>
      </c>
      <c r="E1840" s="89" t="s">
        <v>174</v>
      </c>
      <c r="F1840">
        <v>21</v>
      </c>
    </row>
    <row r="1841" spans="1:6" x14ac:dyDescent="0.35">
      <c r="A1841" t="s">
        <v>13</v>
      </c>
      <c r="B1841" s="93">
        <v>42828</v>
      </c>
      <c r="C1841" s="7" t="s">
        <v>1801</v>
      </c>
      <c r="D1841" s="98">
        <v>42849</v>
      </c>
      <c r="E1841" s="89" t="s">
        <v>174</v>
      </c>
      <c r="F1841">
        <v>21</v>
      </c>
    </row>
    <row r="1842" spans="1:6" x14ac:dyDescent="0.35">
      <c r="A1842" t="s">
        <v>13</v>
      </c>
      <c r="B1842" s="93">
        <v>42828</v>
      </c>
      <c r="C1842" s="7" t="s">
        <v>1802</v>
      </c>
      <c r="D1842" s="98">
        <v>42842</v>
      </c>
      <c r="E1842" s="89" t="s">
        <v>174</v>
      </c>
      <c r="F1842">
        <v>14</v>
      </c>
    </row>
    <row r="1843" spans="1:6" x14ac:dyDescent="0.35">
      <c r="A1843" t="s">
        <v>13</v>
      </c>
      <c r="B1843" s="93">
        <v>42828</v>
      </c>
      <c r="C1843" s="7" t="s">
        <v>1802</v>
      </c>
      <c r="D1843" s="98">
        <v>42845</v>
      </c>
      <c r="E1843" s="89" t="s">
        <v>174</v>
      </c>
      <c r="F1843">
        <v>17</v>
      </c>
    </row>
    <row r="1844" spans="1:6" x14ac:dyDescent="0.35">
      <c r="A1844" t="s">
        <v>13</v>
      </c>
      <c r="B1844" s="93">
        <v>42828</v>
      </c>
      <c r="C1844" s="7" t="s">
        <v>1802</v>
      </c>
      <c r="D1844" s="98">
        <v>42849</v>
      </c>
      <c r="E1844" s="89" t="s">
        <v>174</v>
      </c>
      <c r="F1844">
        <v>21</v>
      </c>
    </row>
    <row r="1845" spans="1:6" x14ac:dyDescent="0.35">
      <c r="A1845" t="s">
        <v>13</v>
      </c>
      <c r="B1845" s="93">
        <v>42828</v>
      </c>
      <c r="C1845" s="7" t="s">
        <v>1803</v>
      </c>
      <c r="D1845" s="98">
        <v>42838</v>
      </c>
      <c r="E1845" s="89" t="s">
        <v>174</v>
      </c>
      <c r="F1845">
        <v>10</v>
      </c>
    </row>
    <row r="1846" spans="1:6" x14ac:dyDescent="0.35">
      <c r="A1846" t="s">
        <v>13</v>
      </c>
      <c r="B1846" s="93">
        <v>42828</v>
      </c>
      <c r="C1846" s="7" t="s">
        <v>1803</v>
      </c>
      <c r="D1846" s="98">
        <v>42842</v>
      </c>
      <c r="E1846" s="89" t="s">
        <v>174</v>
      </c>
      <c r="F1846">
        <v>14</v>
      </c>
    </row>
    <row r="1847" spans="1:6" x14ac:dyDescent="0.35">
      <c r="A1847" t="s">
        <v>13</v>
      </c>
      <c r="B1847" s="93">
        <v>42828</v>
      </c>
      <c r="C1847" s="7" t="s">
        <v>1803</v>
      </c>
      <c r="D1847" s="98">
        <v>42845</v>
      </c>
      <c r="E1847" s="89" t="s">
        <v>174</v>
      </c>
      <c r="F1847">
        <v>17</v>
      </c>
    </row>
    <row r="1848" spans="1:6" x14ac:dyDescent="0.35">
      <c r="A1848" t="s">
        <v>13</v>
      </c>
      <c r="B1848" s="93">
        <v>42828</v>
      </c>
      <c r="C1848" s="7" t="s">
        <v>1803</v>
      </c>
      <c r="D1848" s="98">
        <v>42849</v>
      </c>
      <c r="E1848" s="89" t="s">
        <v>174</v>
      </c>
      <c r="F1848">
        <v>21</v>
      </c>
    </row>
    <row r="1849" spans="1:6" x14ac:dyDescent="0.35">
      <c r="A1849" t="s">
        <v>13</v>
      </c>
      <c r="B1849" s="93">
        <v>42828</v>
      </c>
      <c r="C1849" s="7" t="s">
        <v>1807</v>
      </c>
      <c r="D1849" s="98">
        <v>42842</v>
      </c>
      <c r="E1849" s="89" t="s">
        <v>174</v>
      </c>
      <c r="F1849">
        <v>14</v>
      </c>
    </row>
    <row r="1850" spans="1:6" x14ac:dyDescent="0.35">
      <c r="A1850" t="s">
        <v>13</v>
      </c>
      <c r="B1850" s="93">
        <v>42828</v>
      </c>
      <c r="C1850" s="7" t="s">
        <v>1807</v>
      </c>
      <c r="D1850" s="98">
        <v>42845</v>
      </c>
      <c r="E1850" s="89" t="s">
        <v>174</v>
      </c>
      <c r="F1850">
        <v>17</v>
      </c>
    </row>
    <row r="1851" spans="1:6" x14ac:dyDescent="0.35">
      <c r="A1851" t="s">
        <v>13</v>
      </c>
      <c r="B1851" s="93">
        <v>42828</v>
      </c>
      <c r="C1851" s="7" t="s">
        <v>1807</v>
      </c>
      <c r="D1851" s="98">
        <v>42849</v>
      </c>
      <c r="E1851" s="89" t="s">
        <v>174</v>
      </c>
      <c r="F1851">
        <v>21</v>
      </c>
    </row>
    <row r="1852" spans="1:6" x14ac:dyDescent="0.35">
      <c r="A1852" t="s">
        <v>13</v>
      </c>
      <c r="B1852" s="93">
        <v>42828</v>
      </c>
      <c r="C1852" s="7" t="s">
        <v>1807</v>
      </c>
      <c r="D1852" s="98">
        <v>42856</v>
      </c>
      <c r="E1852" s="89" t="s">
        <v>174</v>
      </c>
      <c r="F1852">
        <v>28</v>
      </c>
    </row>
    <row r="1853" spans="1:6" x14ac:dyDescent="0.35">
      <c r="A1853" t="s">
        <v>13</v>
      </c>
      <c r="B1853" s="93">
        <v>42828</v>
      </c>
      <c r="C1853" s="7" t="s">
        <v>1807</v>
      </c>
      <c r="D1853" s="98">
        <v>42863</v>
      </c>
      <c r="E1853" s="89" t="s">
        <v>174</v>
      </c>
      <c r="F1853">
        <v>35</v>
      </c>
    </row>
    <row r="1854" spans="1:6" x14ac:dyDescent="0.35">
      <c r="A1854" t="s">
        <v>13</v>
      </c>
      <c r="B1854" s="93">
        <v>42828</v>
      </c>
      <c r="C1854" s="7" t="s">
        <v>1807</v>
      </c>
      <c r="D1854" s="98">
        <v>42870</v>
      </c>
      <c r="E1854" s="89" t="s">
        <v>174</v>
      </c>
      <c r="F1854">
        <v>42</v>
      </c>
    </row>
    <row r="1855" spans="1:6" x14ac:dyDescent="0.35">
      <c r="A1855" t="s">
        <v>13</v>
      </c>
      <c r="B1855" s="93">
        <v>42828</v>
      </c>
      <c r="C1855" s="7" t="s">
        <v>1808</v>
      </c>
      <c r="D1855" s="98">
        <v>42842</v>
      </c>
      <c r="E1855" s="89" t="s">
        <v>174</v>
      </c>
      <c r="F1855">
        <v>14</v>
      </c>
    </row>
    <row r="1856" spans="1:6" x14ac:dyDescent="0.35">
      <c r="A1856" t="s">
        <v>13</v>
      </c>
      <c r="B1856" s="93">
        <v>42828</v>
      </c>
      <c r="C1856" s="7" t="s">
        <v>1808</v>
      </c>
      <c r="D1856" s="98">
        <v>42845</v>
      </c>
      <c r="E1856" s="89" t="s">
        <v>174</v>
      </c>
      <c r="F1856">
        <v>17</v>
      </c>
    </row>
    <row r="1857" spans="1:6" x14ac:dyDescent="0.35">
      <c r="A1857" t="s">
        <v>13</v>
      </c>
      <c r="B1857" s="93">
        <v>42828</v>
      </c>
      <c r="C1857" s="7" t="s">
        <v>1808</v>
      </c>
      <c r="D1857" s="98">
        <v>42849</v>
      </c>
      <c r="E1857" s="89" t="s">
        <v>174</v>
      </c>
      <c r="F1857">
        <v>21</v>
      </c>
    </row>
    <row r="1858" spans="1:6" x14ac:dyDescent="0.35">
      <c r="A1858" t="s">
        <v>13</v>
      </c>
      <c r="B1858" s="93">
        <v>42828</v>
      </c>
      <c r="C1858" s="7" t="s">
        <v>1808</v>
      </c>
      <c r="D1858" s="98">
        <v>42856</v>
      </c>
      <c r="E1858" s="89" t="s">
        <v>174</v>
      </c>
      <c r="F1858">
        <v>28</v>
      </c>
    </row>
    <row r="1859" spans="1:6" x14ac:dyDescent="0.35">
      <c r="A1859" t="s">
        <v>13</v>
      </c>
      <c r="B1859" s="93">
        <v>42828</v>
      </c>
      <c r="C1859" s="7" t="s">
        <v>1808</v>
      </c>
      <c r="D1859" s="98">
        <v>42863</v>
      </c>
      <c r="E1859" s="89" t="s">
        <v>174</v>
      </c>
      <c r="F1859">
        <v>35</v>
      </c>
    </row>
    <row r="1860" spans="1:6" x14ac:dyDescent="0.35">
      <c r="A1860" t="s">
        <v>13</v>
      </c>
      <c r="B1860" s="93">
        <v>42828</v>
      </c>
      <c r="C1860" s="7" t="s">
        <v>1808</v>
      </c>
      <c r="D1860" s="98">
        <v>42870</v>
      </c>
      <c r="E1860" s="89" t="s">
        <v>174</v>
      </c>
      <c r="F1860">
        <v>42</v>
      </c>
    </row>
    <row r="1861" spans="1:6" x14ac:dyDescent="0.35">
      <c r="A1861" t="s">
        <v>13</v>
      </c>
      <c r="B1861" s="93">
        <v>42828</v>
      </c>
      <c r="C1861" s="7" t="s">
        <v>1809</v>
      </c>
      <c r="D1861" s="98">
        <v>42845</v>
      </c>
      <c r="E1861" s="89" t="s">
        <v>174</v>
      </c>
      <c r="F1861">
        <v>17</v>
      </c>
    </row>
    <row r="1862" spans="1:6" x14ac:dyDescent="0.35">
      <c r="A1862" t="s">
        <v>13</v>
      </c>
      <c r="B1862" s="93">
        <v>42828</v>
      </c>
      <c r="C1862" s="7" t="s">
        <v>1809</v>
      </c>
      <c r="D1862" s="98">
        <v>42849</v>
      </c>
      <c r="E1862" s="89" t="s">
        <v>174</v>
      </c>
      <c r="F1862">
        <v>21</v>
      </c>
    </row>
    <row r="1863" spans="1:6" x14ac:dyDescent="0.35">
      <c r="A1863" t="s">
        <v>13</v>
      </c>
      <c r="B1863" s="93">
        <v>42828</v>
      </c>
      <c r="C1863" s="7" t="s">
        <v>1809</v>
      </c>
      <c r="D1863" s="98">
        <v>42856</v>
      </c>
      <c r="E1863" s="89" t="s">
        <v>174</v>
      </c>
      <c r="F1863">
        <v>28</v>
      </c>
    </row>
    <row r="1864" spans="1:6" x14ac:dyDescent="0.35">
      <c r="A1864" t="s">
        <v>13</v>
      </c>
      <c r="B1864" s="93">
        <v>42828</v>
      </c>
      <c r="C1864" s="7" t="s">
        <v>1809</v>
      </c>
      <c r="D1864" s="98">
        <v>42863</v>
      </c>
      <c r="E1864" s="89" t="s">
        <v>174</v>
      </c>
      <c r="F1864">
        <v>35</v>
      </c>
    </row>
    <row r="1865" spans="1:6" x14ac:dyDescent="0.35">
      <c r="A1865" t="s">
        <v>13</v>
      </c>
      <c r="B1865" s="93">
        <v>42828</v>
      </c>
      <c r="C1865" s="7" t="s">
        <v>1809</v>
      </c>
      <c r="D1865" s="98">
        <v>42870</v>
      </c>
      <c r="E1865" s="89" t="s">
        <v>174</v>
      </c>
      <c r="F1865">
        <v>42</v>
      </c>
    </row>
    <row r="1866" spans="1:6" x14ac:dyDescent="0.35">
      <c r="A1866" t="s">
        <v>13</v>
      </c>
      <c r="B1866" s="93">
        <v>42828</v>
      </c>
      <c r="C1866" s="7" t="s">
        <v>1810</v>
      </c>
      <c r="D1866" s="98">
        <v>42845</v>
      </c>
      <c r="E1866" s="89" t="s">
        <v>174</v>
      </c>
      <c r="F1866">
        <v>17</v>
      </c>
    </row>
    <row r="1867" spans="1:6" x14ac:dyDescent="0.35">
      <c r="A1867" t="s">
        <v>13</v>
      </c>
      <c r="B1867" s="93">
        <v>42828</v>
      </c>
      <c r="C1867" s="7" t="s">
        <v>1810</v>
      </c>
      <c r="D1867" s="98">
        <v>42849</v>
      </c>
      <c r="E1867" s="89" t="s">
        <v>174</v>
      </c>
      <c r="F1867">
        <v>21</v>
      </c>
    </row>
    <row r="1868" spans="1:6" x14ac:dyDescent="0.35">
      <c r="A1868" t="s">
        <v>13</v>
      </c>
      <c r="B1868" s="93">
        <v>42828</v>
      </c>
      <c r="C1868" s="7" t="s">
        <v>1810</v>
      </c>
      <c r="D1868" s="98">
        <v>42856</v>
      </c>
      <c r="E1868" s="89" t="s">
        <v>174</v>
      </c>
      <c r="F1868">
        <v>28</v>
      </c>
    </row>
    <row r="1869" spans="1:6" x14ac:dyDescent="0.35">
      <c r="A1869" t="s">
        <v>13</v>
      </c>
      <c r="B1869" s="93">
        <v>42828</v>
      </c>
      <c r="C1869" s="7" t="s">
        <v>1810</v>
      </c>
      <c r="D1869" s="98">
        <v>42863</v>
      </c>
      <c r="E1869" s="89" t="s">
        <v>174</v>
      </c>
      <c r="F1869">
        <v>35</v>
      </c>
    </row>
    <row r="1870" spans="1:6" x14ac:dyDescent="0.35">
      <c r="A1870" t="s">
        <v>13</v>
      </c>
      <c r="B1870" s="93">
        <v>42828</v>
      </c>
      <c r="C1870" s="7" t="s">
        <v>1810</v>
      </c>
      <c r="D1870" s="98">
        <v>42870</v>
      </c>
      <c r="E1870" s="89" t="s">
        <v>174</v>
      </c>
      <c r="F1870">
        <v>42</v>
      </c>
    </row>
    <row r="1871" spans="1:6" x14ac:dyDescent="0.35">
      <c r="A1871" t="s">
        <v>13</v>
      </c>
      <c r="B1871" s="93">
        <v>42828</v>
      </c>
      <c r="C1871" s="7" t="s">
        <v>1816</v>
      </c>
      <c r="D1871" s="98">
        <v>42845</v>
      </c>
      <c r="E1871" s="89" t="s">
        <v>174</v>
      </c>
      <c r="F1871">
        <v>17</v>
      </c>
    </row>
    <row r="1872" spans="1:6" x14ac:dyDescent="0.35">
      <c r="A1872" t="s">
        <v>13</v>
      </c>
      <c r="B1872" s="93">
        <v>42828</v>
      </c>
      <c r="C1872" s="7" t="s">
        <v>1816</v>
      </c>
      <c r="D1872" s="98">
        <v>42849</v>
      </c>
      <c r="E1872" s="89" t="s">
        <v>174</v>
      </c>
      <c r="F1872">
        <v>21</v>
      </c>
    </row>
    <row r="1873" spans="1:6" x14ac:dyDescent="0.35">
      <c r="A1873" t="s">
        <v>13</v>
      </c>
      <c r="B1873" s="93">
        <v>42828</v>
      </c>
      <c r="C1873" s="7" t="s">
        <v>1816</v>
      </c>
      <c r="D1873" s="98">
        <v>42856</v>
      </c>
      <c r="E1873" s="89" t="s">
        <v>174</v>
      </c>
      <c r="F1873">
        <v>28</v>
      </c>
    </row>
    <row r="1874" spans="1:6" x14ac:dyDescent="0.35">
      <c r="A1874" t="s">
        <v>13</v>
      </c>
      <c r="B1874" s="93">
        <v>42828</v>
      </c>
      <c r="C1874" s="7" t="s">
        <v>1816</v>
      </c>
      <c r="D1874" s="98">
        <v>42863</v>
      </c>
      <c r="E1874" s="89" t="s">
        <v>174</v>
      </c>
      <c r="F1874">
        <v>35</v>
      </c>
    </row>
    <row r="1875" spans="1:6" x14ac:dyDescent="0.35">
      <c r="A1875" t="s">
        <v>13</v>
      </c>
      <c r="B1875" s="93">
        <v>42828</v>
      </c>
      <c r="C1875" s="7" t="s">
        <v>1816</v>
      </c>
      <c r="D1875" s="98">
        <v>42870</v>
      </c>
      <c r="E1875" s="89" t="s">
        <v>174</v>
      </c>
      <c r="F1875">
        <v>42</v>
      </c>
    </row>
    <row r="1876" spans="1:6" x14ac:dyDescent="0.35">
      <c r="A1876" t="s">
        <v>13</v>
      </c>
      <c r="B1876" s="93">
        <v>42831</v>
      </c>
      <c r="C1876" s="7" t="s">
        <v>1811</v>
      </c>
      <c r="D1876" s="98">
        <v>42845</v>
      </c>
      <c r="E1876" s="89" t="s">
        <v>174</v>
      </c>
      <c r="F1876">
        <v>14</v>
      </c>
    </row>
    <row r="1877" spans="1:6" x14ac:dyDescent="0.35">
      <c r="A1877" t="s">
        <v>13</v>
      </c>
      <c r="B1877" s="93">
        <v>42831</v>
      </c>
      <c r="C1877" s="7" t="s">
        <v>1811</v>
      </c>
      <c r="D1877" s="98">
        <v>42849</v>
      </c>
      <c r="E1877" s="89" t="s">
        <v>174</v>
      </c>
      <c r="F1877">
        <v>18</v>
      </c>
    </row>
    <row r="1878" spans="1:6" x14ac:dyDescent="0.35">
      <c r="A1878" t="s">
        <v>13</v>
      </c>
      <c r="B1878" s="93">
        <v>42831</v>
      </c>
      <c r="C1878" s="7" t="s">
        <v>1811</v>
      </c>
      <c r="D1878" s="98">
        <v>42856</v>
      </c>
      <c r="E1878" s="89" t="s">
        <v>174</v>
      </c>
      <c r="F1878">
        <v>25</v>
      </c>
    </row>
    <row r="1879" spans="1:6" x14ac:dyDescent="0.35">
      <c r="A1879" t="s">
        <v>13</v>
      </c>
      <c r="B1879" s="93">
        <v>42831</v>
      </c>
      <c r="C1879" s="7" t="s">
        <v>1811</v>
      </c>
      <c r="D1879" s="98">
        <v>42863</v>
      </c>
      <c r="E1879" s="89" t="s">
        <v>174</v>
      </c>
      <c r="F1879">
        <v>32</v>
      </c>
    </row>
    <row r="1880" spans="1:6" x14ac:dyDescent="0.35">
      <c r="A1880" t="s">
        <v>13</v>
      </c>
      <c r="B1880" s="93">
        <v>42831</v>
      </c>
      <c r="C1880" s="7" t="s">
        <v>1811</v>
      </c>
      <c r="D1880" s="98">
        <v>42870</v>
      </c>
      <c r="E1880" s="89" t="s">
        <v>174</v>
      </c>
      <c r="F1880">
        <v>39</v>
      </c>
    </row>
    <row r="1881" spans="1:6" x14ac:dyDescent="0.35">
      <c r="A1881" t="s">
        <v>13</v>
      </c>
      <c r="B1881" s="93">
        <v>42831</v>
      </c>
      <c r="C1881" s="7" t="s">
        <v>1812</v>
      </c>
      <c r="D1881" s="98">
        <v>42838</v>
      </c>
      <c r="E1881" s="89" t="s">
        <v>174</v>
      </c>
      <c r="F1881">
        <v>7</v>
      </c>
    </row>
    <row r="1882" spans="1:6" x14ac:dyDescent="0.35">
      <c r="A1882" t="s">
        <v>13</v>
      </c>
      <c r="B1882" s="93">
        <v>42831</v>
      </c>
      <c r="C1882" s="7" t="s">
        <v>1812</v>
      </c>
      <c r="D1882" s="98">
        <v>42842</v>
      </c>
      <c r="E1882" s="89" t="s">
        <v>174</v>
      </c>
      <c r="F1882">
        <v>11</v>
      </c>
    </row>
    <row r="1883" spans="1:6" x14ac:dyDescent="0.35">
      <c r="A1883" t="s">
        <v>13</v>
      </c>
      <c r="B1883" s="93">
        <v>42831</v>
      </c>
      <c r="C1883" s="7" t="s">
        <v>1812</v>
      </c>
      <c r="D1883" s="98">
        <v>42845</v>
      </c>
      <c r="E1883" s="89" t="s">
        <v>174</v>
      </c>
      <c r="F1883">
        <v>14</v>
      </c>
    </row>
    <row r="1884" spans="1:6" x14ac:dyDescent="0.35">
      <c r="A1884" t="s">
        <v>13</v>
      </c>
      <c r="B1884" s="93">
        <v>42831</v>
      </c>
      <c r="C1884" s="7" t="s">
        <v>1812</v>
      </c>
      <c r="D1884" s="98">
        <v>42849</v>
      </c>
      <c r="E1884" s="89" t="s">
        <v>174</v>
      </c>
      <c r="F1884">
        <v>18</v>
      </c>
    </row>
    <row r="1885" spans="1:6" x14ac:dyDescent="0.35">
      <c r="A1885" t="s">
        <v>13</v>
      </c>
      <c r="B1885" s="93">
        <v>42831</v>
      </c>
      <c r="C1885" s="7" t="s">
        <v>1812</v>
      </c>
      <c r="D1885" s="98">
        <v>42856</v>
      </c>
      <c r="E1885" s="89" t="s">
        <v>174</v>
      </c>
      <c r="F1885">
        <v>25</v>
      </c>
    </row>
    <row r="1886" spans="1:6" x14ac:dyDescent="0.35">
      <c r="A1886" t="s">
        <v>13</v>
      </c>
      <c r="B1886" s="93">
        <v>42831</v>
      </c>
      <c r="C1886" s="7" t="s">
        <v>1812</v>
      </c>
      <c r="D1886" s="98">
        <v>42863</v>
      </c>
      <c r="E1886" s="89" t="s">
        <v>174</v>
      </c>
      <c r="F1886">
        <v>32</v>
      </c>
    </row>
    <row r="1887" spans="1:6" x14ac:dyDescent="0.35">
      <c r="A1887" t="s">
        <v>13</v>
      </c>
      <c r="B1887" s="93">
        <v>42831</v>
      </c>
      <c r="C1887" s="7" t="s">
        <v>1812</v>
      </c>
      <c r="D1887" s="98">
        <v>42870</v>
      </c>
      <c r="E1887" s="89" t="s">
        <v>174</v>
      </c>
      <c r="F1887">
        <v>39</v>
      </c>
    </row>
    <row r="1888" spans="1:6" x14ac:dyDescent="0.35">
      <c r="A1888" t="s">
        <v>13</v>
      </c>
      <c r="B1888" s="93">
        <v>42831</v>
      </c>
      <c r="C1888" s="7" t="s">
        <v>1813</v>
      </c>
      <c r="D1888" s="98">
        <v>42845</v>
      </c>
      <c r="E1888" s="89" t="s">
        <v>174</v>
      </c>
      <c r="F1888">
        <v>14</v>
      </c>
    </row>
    <row r="1889" spans="1:6" x14ac:dyDescent="0.35">
      <c r="A1889" t="s">
        <v>13</v>
      </c>
      <c r="B1889" s="93">
        <v>42831</v>
      </c>
      <c r="C1889" s="7" t="s">
        <v>1813</v>
      </c>
      <c r="D1889" s="98">
        <v>42849</v>
      </c>
      <c r="E1889" s="89" t="s">
        <v>174</v>
      </c>
      <c r="F1889">
        <v>18</v>
      </c>
    </row>
    <row r="1890" spans="1:6" x14ac:dyDescent="0.35">
      <c r="A1890" t="s">
        <v>13</v>
      </c>
      <c r="B1890" s="93">
        <v>42831</v>
      </c>
      <c r="C1890" s="7" t="s">
        <v>1813</v>
      </c>
      <c r="D1890" s="98">
        <v>42856</v>
      </c>
      <c r="E1890" s="89" t="s">
        <v>174</v>
      </c>
      <c r="F1890">
        <v>25</v>
      </c>
    </row>
    <row r="1891" spans="1:6" x14ac:dyDescent="0.35">
      <c r="A1891" t="s">
        <v>13</v>
      </c>
      <c r="B1891" s="93">
        <v>42831</v>
      </c>
      <c r="C1891" s="7" t="s">
        <v>1813</v>
      </c>
      <c r="D1891" s="98">
        <v>42863</v>
      </c>
      <c r="E1891" s="89" t="s">
        <v>174</v>
      </c>
      <c r="F1891">
        <v>32</v>
      </c>
    </row>
    <row r="1892" spans="1:6" x14ac:dyDescent="0.35">
      <c r="A1892" t="s">
        <v>13</v>
      </c>
      <c r="B1892" s="93">
        <v>42831</v>
      </c>
      <c r="C1892" s="7" t="s">
        <v>1813</v>
      </c>
      <c r="D1892" s="98">
        <v>42870</v>
      </c>
      <c r="E1892" s="89" t="s">
        <v>174</v>
      </c>
      <c r="F1892">
        <v>39</v>
      </c>
    </row>
    <row r="1893" spans="1:6" x14ac:dyDescent="0.35">
      <c r="A1893" t="s">
        <v>13</v>
      </c>
      <c r="B1893" s="93">
        <v>42842</v>
      </c>
      <c r="C1893" s="7" t="s">
        <v>1814</v>
      </c>
      <c r="D1893" s="98">
        <v>42863</v>
      </c>
      <c r="E1893" s="89" t="s">
        <v>174</v>
      </c>
      <c r="F1893">
        <v>21</v>
      </c>
    </row>
    <row r="1894" spans="1:6" x14ac:dyDescent="0.35">
      <c r="A1894" t="s">
        <v>13</v>
      </c>
      <c r="B1894" s="93">
        <v>42842</v>
      </c>
      <c r="C1894" s="7" t="s">
        <v>1814</v>
      </c>
      <c r="D1894" s="98">
        <v>42870</v>
      </c>
      <c r="E1894" s="89" t="s">
        <v>174</v>
      </c>
      <c r="F1894">
        <v>28</v>
      </c>
    </row>
    <row r="1895" spans="1:6" x14ac:dyDescent="0.35">
      <c r="A1895" t="s">
        <v>13</v>
      </c>
      <c r="B1895" s="93">
        <v>42842</v>
      </c>
      <c r="C1895" s="7" t="s">
        <v>1815</v>
      </c>
      <c r="D1895" s="98">
        <v>42859</v>
      </c>
      <c r="E1895" s="89" t="s">
        <v>174</v>
      </c>
      <c r="F1895">
        <v>17</v>
      </c>
    </row>
    <row r="1896" spans="1:6" x14ac:dyDescent="0.35">
      <c r="A1896" t="s">
        <v>13</v>
      </c>
      <c r="B1896" s="93">
        <v>42842</v>
      </c>
      <c r="C1896" s="7" t="s">
        <v>1815</v>
      </c>
      <c r="D1896" s="98">
        <v>42863</v>
      </c>
      <c r="E1896" s="89" t="s">
        <v>174</v>
      </c>
      <c r="F1896">
        <v>21</v>
      </c>
    </row>
    <row r="1897" spans="1:6" x14ac:dyDescent="0.35">
      <c r="A1897" t="s">
        <v>13</v>
      </c>
      <c r="B1897" s="93">
        <v>42842</v>
      </c>
      <c r="C1897" s="7" t="s">
        <v>1815</v>
      </c>
      <c r="D1897" s="98">
        <v>42870</v>
      </c>
      <c r="E1897" s="89" t="s">
        <v>174</v>
      </c>
      <c r="F1897">
        <v>28</v>
      </c>
    </row>
    <row r="1898" spans="1:6" x14ac:dyDescent="0.35">
      <c r="A1898" t="s">
        <v>13</v>
      </c>
      <c r="B1898" s="93">
        <v>42842</v>
      </c>
      <c r="C1898" s="7" t="s">
        <v>1818</v>
      </c>
      <c r="D1898" s="98">
        <v>42856</v>
      </c>
      <c r="E1898" s="89" t="s">
        <v>174</v>
      </c>
      <c r="F1898">
        <v>14</v>
      </c>
    </row>
    <row r="1899" spans="1:6" x14ac:dyDescent="0.35">
      <c r="A1899" t="s">
        <v>13</v>
      </c>
      <c r="B1899" s="93">
        <v>42842</v>
      </c>
      <c r="C1899" s="7" t="s">
        <v>1818</v>
      </c>
      <c r="D1899" s="98">
        <v>42859</v>
      </c>
      <c r="E1899" s="89" t="s">
        <v>174</v>
      </c>
      <c r="F1899">
        <v>17</v>
      </c>
    </row>
    <row r="1900" spans="1:6" x14ac:dyDescent="0.35">
      <c r="A1900" t="s">
        <v>13</v>
      </c>
      <c r="B1900" s="93">
        <v>42842</v>
      </c>
      <c r="C1900" s="7" t="s">
        <v>1818</v>
      </c>
      <c r="D1900" s="98">
        <v>42863</v>
      </c>
      <c r="E1900" s="89" t="s">
        <v>174</v>
      </c>
      <c r="F1900">
        <v>21</v>
      </c>
    </row>
    <row r="1901" spans="1:6" x14ac:dyDescent="0.35">
      <c r="A1901" t="s">
        <v>13</v>
      </c>
      <c r="B1901" s="93">
        <v>42842</v>
      </c>
      <c r="C1901" s="7" t="s">
        <v>1818</v>
      </c>
      <c r="D1901" s="98">
        <v>42870</v>
      </c>
      <c r="E1901" s="89" t="s">
        <v>174</v>
      </c>
      <c r="F1901">
        <v>28</v>
      </c>
    </row>
    <row r="1902" spans="1:6" x14ac:dyDescent="0.35">
      <c r="A1902" t="s">
        <v>13</v>
      </c>
      <c r="B1902" s="93">
        <v>42845</v>
      </c>
      <c r="C1902" s="7" t="s">
        <v>1795</v>
      </c>
      <c r="D1902" s="98">
        <v>42870</v>
      </c>
      <c r="E1902" s="89" t="s">
        <v>174</v>
      </c>
      <c r="F1902">
        <v>25</v>
      </c>
    </row>
    <row r="1903" spans="1:6" x14ac:dyDescent="0.35">
      <c r="A1903" t="s">
        <v>13</v>
      </c>
      <c r="B1903" s="93">
        <v>42845</v>
      </c>
      <c r="C1903" s="7" t="s">
        <v>1804</v>
      </c>
      <c r="D1903" s="98">
        <v>42870</v>
      </c>
      <c r="E1903" s="89" t="s">
        <v>174</v>
      </c>
      <c r="F1903">
        <v>25</v>
      </c>
    </row>
    <row r="1904" spans="1:6" x14ac:dyDescent="0.35">
      <c r="A1904" t="s">
        <v>13</v>
      </c>
      <c r="B1904" s="93">
        <v>42845</v>
      </c>
      <c r="C1904" s="7" t="s">
        <v>1805</v>
      </c>
      <c r="D1904" s="98">
        <v>42870</v>
      </c>
      <c r="E1904" s="89" t="s">
        <v>174</v>
      </c>
      <c r="F1904">
        <v>25</v>
      </c>
    </row>
    <row r="1905" spans="1:6" x14ac:dyDescent="0.35">
      <c r="A1905" t="s">
        <v>13</v>
      </c>
      <c r="B1905" s="93">
        <v>42849</v>
      </c>
      <c r="C1905" s="7" t="s">
        <v>1796</v>
      </c>
      <c r="D1905" s="98">
        <v>42870</v>
      </c>
      <c r="E1905" s="89" t="s">
        <v>174</v>
      </c>
      <c r="F1905">
        <v>21</v>
      </c>
    </row>
    <row r="1906" spans="1:6" x14ac:dyDescent="0.35">
      <c r="A1906" t="s">
        <v>13</v>
      </c>
      <c r="B1906" s="93">
        <v>42849</v>
      </c>
      <c r="C1906" s="7" t="s">
        <v>1797</v>
      </c>
      <c r="D1906" s="98">
        <v>42870</v>
      </c>
      <c r="E1906" s="89" t="s">
        <v>174</v>
      </c>
      <c r="F1906">
        <v>21</v>
      </c>
    </row>
    <row r="1907" spans="1:6" x14ac:dyDescent="0.35">
      <c r="A1907" t="s">
        <v>13</v>
      </c>
      <c r="B1907" s="93">
        <v>42849</v>
      </c>
      <c r="C1907" s="7" t="s">
        <v>1819</v>
      </c>
      <c r="D1907" s="98">
        <v>42863</v>
      </c>
      <c r="E1907" s="89" t="s">
        <v>174</v>
      </c>
      <c r="F1907">
        <v>14</v>
      </c>
    </row>
    <row r="1908" spans="1:6" x14ac:dyDescent="0.35">
      <c r="A1908" t="s">
        <v>13</v>
      </c>
      <c r="B1908" s="93">
        <v>42849</v>
      </c>
      <c r="C1908" s="7" t="s">
        <v>1819</v>
      </c>
      <c r="D1908" s="98">
        <v>42870</v>
      </c>
      <c r="E1908" s="89" t="s">
        <v>174</v>
      </c>
      <c r="F1908">
        <v>21</v>
      </c>
    </row>
    <row r="1909" spans="1:6" x14ac:dyDescent="0.35">
      <c r="A1909" t="s">
        <v>13</v>
      </c>
      <c r="B1909" s="93">
        <v>42856</v>
      </c>
      <c r="C1909" s="7" t="s">
        <v>1820</v>
      </c>
      <c r="D1909" s="98">
        <v>42863</v>
      </c>
      <c r="E1909" s="89" t="s">
        <v>174</v>
      </c>
      <c r="F1909">
        <v>7</v>
      </c>
    </row>
    <row r="1910" spans="1:6" x14ac:dyDescent="0.35">
      <c r="A1910" t="s">
        <v>13</v>
      </c>
      <c r="B1910" s="93">
        <v>42856</v>
      </c>
      <c r="C1910" s="7" t="s">
        <v>1820</v>
      </c>
      <c r="D1910" s="98">
        <v>42870</v>
      </c>
      <c r="E1910" s="89" t="s">
        <v>174</v>
      </c>
      <c r="F1910">
        <v>14</v>
      </c>
    </row>
    <row r="1911" spans="1:6" x14ac:dyDescent="0.35">
      <c r="A1911" t="s">
        <v>13</v>
      </c>
      <c r="B1911" s="93">
        <v>42856</v>
      </c>
      <c r="C1911" s="7" t="s">
        <v>1821</v>
      </c>
      <c r="D1911" s="98">
        <v>42870</v>
      </c>
      <c r="E1911" s="89" t="s">
        <v>174</v>
      </c>
      <c r="F1911">
        <v>14</v>
      </c>
    </row>
    <row r="1912" spans="1:6" x14ac:dyDescent="0.35">
      <c r="A1912" t="s">
        <v>13</v>
      </c>
      <c r="B1912" s="93">
        <v>42856</v>
      </c>
      <c r="C1912" s="7" t="s">
        <v>1822</v>
      </c>
      <c r="D1912" s="98">
        <v>42863</v>
      </c>
      <c r="E1912" s="89" t="s">
        <v>174</v>
      </c>
      <c r="F1912">
        <v>7</v>
      </c>
    </row>
    <row r="1913" spans="1:6" x14ac:dyDescent="0.35">
      <c r="A1913" t="s">
        <v>13</v>
      </c>
      <c r="B1913" s="93">
        <v>42856</v>
      </c>
      <c r="C1913" s="7" t="s">
        <v>1822</v>
      </c>
      <c r="D1913" s="98">
        <v>42870</v>
      </c>
      <c r="E1913" s="89" t="s">
        <v>174</v>
      </c>
      <c r="F1913">
        <v>14</v>
      </c>
    </row>
    <row r="1914" spans="1:6" x14ac:dyDescent="0.35">
      <c r="A1914" t="s">
        <v>13</v>
      </c>
      <c r="B1914" s="93">
        <v>42856</v>
      </c>
      <c r="C1914" s="7" t="s">
        <v>1823</v>
      </c>
      <c r="D1914" s="98">
        <v>42863</v>
      </c>
      <c r="E1914" s="89" t="s">
        <v>174</v>
      </c>
      <c r="F1914">
        <v>7</v>
      </c>
    </row>
    <row r="1915" spans="1:6" x14ac:dyDescent="0.35">
      <c r="A1915" t="s">
        <v>13</v>
      </c>
      <c r="B1915" s="93">
        <v>42856</v>
      </c>
      <c r="C1915" s="7" t="s">
        <v>1823</v>
      </c>
      <c r="D1915" s="98">
        <v>42870</v>
      </c>
      <c r="E1915" s="89" t="s">
        <v>174</v>
      </c>
      <c r="F1915">
        <v>14</v>
      </c>
    </row>
    <row r="1916" spans="1:6" x14ac:dyDescent="0.35">
      <c r="A1916" t="s">
        <v>13</v>
      </c>
      <c r="B1916" s="93">
        <v>43171</v>
      </c>
      <c r="C1916" s="7" t="s">
        <v>1859</v>
      </c>
      <c r="D1916" s="98">
        <v>43221</v>
      </c>
      <c r="E1916" s="89" t="s">
        <v>174</v>
      </c>
      <c r="F1916">
        <v>50</v>
      </c>
    </row>
    <row r="1917" spans="1:6" x14ac:dyDescent="0.35">
      <c r="A1917" t="s">
        <v>13</v>
      </c>
      <c r="B1917" s="93">
        <v>43186</v>
      </c>
      <c r="C1917" s="7" t="s">
        <v>1860</v>
      </c>
      <c r="D1917" s="98">
        <v>43214</v>
      </c>
      <c r="E1917" s="89" t="s">
        <v>174</v>
      </c>
      <c r="F1917">
        <v>28</v>
      </c>
    </row>
    <row r="1918" spans="1:6" x14ac:dyDescent="0.35">
      <c r="A1918" t="s">
        <v>13</v>
      </c>
      <c r="B1918" s="93">
        <v>43186</v>
      </c>
      <c r="C1918" s="7" t="s">
        <v>1861</v>
      </c>
      <c r="D1918" s="98">
        <v>43221</v>
      </c>
      <c r="E1918" s="89" t="s">
        <v>174</v>
      </c>
      <c r="F1918">
        <v>35</v>
      </c>
    </row>
    <row r="1919" spans="1:6" x14ac:dyDescent="0.35">
      <c r="A1919" t="s">
        <v>13</v>
      </c>
      <c r="B1919" s="93">
        <v>43207</v>
      </c>
      <c r="C1919" s="7" t="s">
        <v>1870</v>
      </c>
      <c r="D1919" s="98">
        <v>43249</v>
      </c>
      <c r="E1919" s="89" t="s">
        <v>174</v>
      </c>
      <c r="F1919">
        <v>42</v>
      </c>
    </row>
    <row r="1920" spans="1:6" x14ac:dyDescent="0.35">
      <c r="A1920" t="s">
        <v>13</v>
      </c>
      <c r="B1920" s="93">
        <v>43207</v>
      </c>
      <c r="C1920" s="7" t="s">
        <v>1871</v>
      </c>
      <c r="D1920" s="98">
        <v>43249</v>
      </c>
      <c r="E1920" s="89" t="s">
        <v>174</v>
      </c>
      <c r="F1920">
        <v>42</v>
      </c>
    </row>
    <row r="1921" spans="1:6" x14ac:dyDescent="0.35">
      <c r="A1921" t="s">
        <v>13</v>
      </c>
      <c r="B1921" s="93">
        <v>43207</v>
      </c>
      <c r="C1921" s="7" t="s">
        <v>1872</v>
      </c>
      <c r="D1921" s="98">
        <v>43221</v>
      </c>
      <c r="E1921" s="89" t="s">
        <v>174</v>
      </c>
      <c r="F1921">
        <v>14</v>
      </c>
    </row>
    <row r="1922" spans="1:6" x14ac:dyDescent="0.35">
      <c r="A1922" t="s">
        <v>13</v>
      </c>
      <c r="B1922" s="93">
        <v>43214</v>
      </c>
      <c r="C1922" s="7" t="s">
        <v>1880</v>
      </c>
      <c r="D1922" s="98">
        <v>43249</v>
      </c>
      <c r="E1922" s="89" t="s">
        <v>174</v>
      </c>
      <c r="F1922">
        <v>35</v>
      </c>
    </row>
    <row r="1923" spans="1:6" x14ac:dyDescent="0.35">
      <c r="A1923" t="s">
        <v>13</v>
      </c>
      <c r="B1923" s="93">
        <v>43214</v>
      </c>
      <c r="C1923" s="7" t="s">
        <v>1880</v>
      </c>
      <c r="D1923" s="98">
        <v>43249</v>
      </c>
      <c r="E1923" s="89" t="s">
        <v>174</v>
      </c>
      <c r="F1923">
        <v>35</v>
      </c>
    </row>
    <row r="1924" spans="1:6" x14ac:dyDescent="0.35">
      <c r="A1924" t="s">
        <v>13</v>
      </c>
      <c r="B1924" s="93">
        <v>43558</v>
      </c>
      <c r="C1924" s="7" t="s">
        <v>1886</v>
      </c>
      <c r="D1924" s="98">
        <v>43578</v>
      </c>
      <c r="E1924" s="89" t="s">
        <v>174</v>
      </c>
      <c r="F1924">
        <v>20</v>
      </c>
    </row>
    <row r="1925" spans="1:6" x14ac:dyDescent="0.35">
      <c r="A1925" t="s">
        <v>13</v>
      </c>
      <c r="B1925" s="93">
        <v>43565</v>
      </c>
      <c r="C1925" s="7" t="s">
        <v>1896</v>
      </c>
      <c r="D1925" s="98">
        <v>43578</v>
      </c>
      <c r="E1925" s="89" t="s">
        <v>174</v>
      </c>
      <c r="F1925">
        <v>13</v>
      </c>
    </row>
    <row r="1926" spans="1:6" x14ac:dyDescent="0.35">
      <c r="A1926" t="s">
        <v>13</v>
      </c>
      <c r="B1926" s="93">
        <v>43572</v>
      </c>
      <c r="C1926" s="7" t="s">
        <v>1906</v>
      </c>
      <c r="D1926" s="98">
        <v>43586</v>
      </c>
      <c r="E1926" s="89" t="s">
        <v>174</v>
      </c>
      <c r="F1926">
        <v>14</v>
      </c>
    </row>
    <row r="1927" spans="1:6" x14ac:dyDescent="0.35">
      <c r="A1927" t="s">
        <v>13</v>
      </c>
      <c r="B1927" s="93">
        <v>43572</v>
      </c>
      <c r="C1927" s="7" t="s">
        <v>1907</v>
      </c>
      <c r="D1927" s="98">
        <v>43615</v>
      </c>
      <c r="E1927" s="89" t="s">
        <v>174</v>
      </c>
      <c r="F1927">
        <v>43</v>
      </c>
    </row>
    <row r="1928" spans="1:6" x14ac:dyDescent="0.35">
      <c r="A1928" t="s">
        <v>13</v>
      </c>
      <c r="B1928" s="93">
        <v>43572</v>
      </c>
      <c r="C1928" s="7" t="s">
        <v>1908</v>
      </c>
      <c r="D1928" s="98">
        <v>43607</v>
      </c>
      <c r="E1928" s="89" t="s">
        <v>174</v>
      </c>
      <c r="F1928">
        <v>35</v>
      </c>
    </row>
    <row r="1929" spans="1:6" x14ac:dyDescent="0.35">
      <c r="A1929" t="s">
        <v>13</v>
      </c>
      <c r="B1929" s="93">
        <v>43572</v>
      </c>
      <c r="C1929" s="7" t="s">
        <v>1909</v>
      </c>
      <c r="D1929" s="98">
        <v>43593</v>
      </c>
      <c r="E1929" s="89" t="s">
        <v>174</v>
      </c>
      <c r="F1929">
        <v>21</v>
      </c>
    </row>
    <row r="1930" spans="1:6" x14ac:dyDescent="0.35">
      <c r="A1930" t="s">
        <v>13</v>
      </c>
      <c r="B1930" s="93">
        <v>43572</v>
      </c>
      <c r="C1930" s="7" t="s">
        <v>1910</v>
      </c>
      <c r="D1930" s="98">
        <v>43593</v>
      </c>
      <c r="E1930" s="89" t="s">
        <v>174</v>
      </c>
      <c r="F1930">
        <v>21</v>
      </c>
    </row>
    <row r="1931" spans="1:6" x14ac:dyDescent="0.35">
      <c r="A1931" t="s">
        <v>13</v>
      </c>
      <c r="B1931" s="93">
        <v>43578</v>
      </c>
      <c r="C1931" s="7" t="s">
        <v>1915</v>
      </c>
      <c r="D1931" s="98">
        <v>43614</v>
      </c>
      <c r="E1931" s="89" t="s">
        <v>174</v>
      </c>
      <c r="F1931">
        <v>36</v>
      </c>
    </row>
    <row r="1932" spans="1:6" x14ac:dyDescent="0.35">
      <c r="A1932" t="s">
        <v>13</v>
      </c>
      <c r="B1932" s="93">
        <v>43578</v>
      </c>
      <c r="C1932" s="7" t="s">
        <v>1916</v>
      </c>
      <c r="D1932" s="98">
        <v>43593</v>
      </c>
      <c r="E1932" s="89" t="s">
        <v>174</v>
      </c>
      <c r="F1932">
        <v>15</v>
      </c>
    </row>
    <row r="1933" spans="1:6" x14ac:dyDescent="0.35">
      <c r="A1933" t="s">
        <v>13</v>
      </c>
      <c r="B1933" s="93">
        <v>43586</v>
      </c>
      <c r="C1933" s="7" t="s">
        <v>1920</v>
      </c>
      <c r="D1933" s="98">
        <v>43607</v>
      </c>
      <c r="E1933" s="89" t="s">
        <v>174</v>
      </c>
      <c r="F1933">
        <v>21</v>
      </c>
    </row>
    <row r="1934" spans="1:6" x14ac:dyDescent="0.35">
      <c r="A1934" t="s">
        <v>13</v>
      </c>
      <c r="B1934" s="93">
        <v>43586</v>
      </c>
      <c r="C1934" s="7" t="s">
        <v>1921</v>
      </c>
      <c r="D1934" s="98">
        <v>43606</v>
      </c>
      <c r="E1934" s="89" t="s">
        <v>174</v>
      </c>
      <c r="F1934">
        <v>20</v>
      </c>
    </row>
    <row r="1935" spans="1:6" x14ac:dyDescent="0.35">
      <c r="A1935" t="s">
        <v>13</v>
      </c>
      <c r="B1935" s="93">
        <v>43586</v>
      </c>
      <c r="C1935" s="7" t="s">
        <v>1922</v>
      </c>
      <c r="D1935" s="98">
        <v>43606</v>
      </c>
      <c r="E1935" s="89" t="s">
        <v>174</v>
      </c>
      <c r="F1935">
        <v>20</v>
      </c>
    </row>
    <row r="1936" spans="1:6" x14ac:dyDescent="0.35">
      <c r="A1936" t="s">
        <v>13</v>
      </c>
      <c r="B1936" s="93">
        <v>43586</v>
      </c>
      <c r="C1936" s="7" t="s">
        <v>1923</v>
      </c>
      <c r="D1936" s="98">
        <v>43606</v>
      </c>
      <c r="E1936" s="89" t="s">
        <v>174</v>
      </c>
      <c r="F1936">
        <v>20</v>
      </c>
    </row>
    <row r="1937" spans="1:6" x14ac:dyDescent="0.35">
      <c r="A1937" t="s">
        <v>13</v>
      </c>
      <c r="B1937" s="93">
        <v>43586</v>
      </c>
      <c r="C1937" s="7" t="s">
        <v>1924</v>
      </c>
      <c r="D1937" s="98">
        <v>43606</v>
      </c>
      <c r="E1937" s="89" t="s">
        <v>174</v>
      </c>
      <c r="F1937">
        <v>20</v>
      </c>
    </row>
    <row r="1938" spans="1:6" x14ac:dyDescent="0.35">
      <c r="A1938" t="s">
        <v>13</v>
      </c>
      <c r="B1938" s="93">
        <v>44259</v>
      </c>
      <c r="C1938" s="7" t="s">
        <v>1929</v>
      </c>
      <c r="D1938" s="98">
        <v>44301</v>
      </c>
      <c r="E1938" s="89" t="s">
        <v>174</v>
      </c>
      <c r="F1938">
        <v>42</v>
      </c>
    </row>
    <row r="1939" spans="1:6" x14ac:dyDescent="0.35">
      <c r="A1939" t="s">
        <v>13</v>
      </c>
      <c r="B1939" s="93">
        <v>44259</v>
      </c>
      <c r="C1939" s="7" t="s">
        <v>1930</v>
      </c>
      <c r="D1939" s="98">
        <v>44308</v>
      </c>
      <c r="E1939" s="89" t="s">
        <v>174</v>
      </c>
      <c r="F1939">
        <v>49</v>
      </c>
    </row>
    <row r="1940" spans="1:6" x14ac:dyDescent="0.35">
      <c r="A1940" t="s">
        <v>13</v>
      </c>
      <c r="B1940" s="93">
        <v>44259</v>
      </c>
      <c r="C1940" s="7" t="s">
        <v>1931</v>
      </c>
      <c r="D1940" s="98">
        <v>44280</v>
      </c>
      <c r="E1940" s="89" t="s">
        <v>174</v>
      </c>
      <c r="F1940">
        <v>21</v>
      </c>
    </row>
    <row r="1941" spans="1:6" x14ac:dyDescent="0.35">
      <c r="A1941" t="s">
        <v>13</v>
      </c>
      <c r="B1941" s="93">
        <v>44259</v>
      </c>
      <c r="C1941" s="7" t="s">
        <v>1931</v>
      </c>
      <c r="D1941" s="98">
        <v>44294</v>
      </c>
      <c r="E1941" s="89" t="s">
        <v>174</v>
      </c>
      <c r="F1941">
        <v>35</v>
      </c>
    </row>
    <row r="1942" spans="1:6" x14ac:dyDescent="0.35">
      <c r="A1942" t="s">
        <v>13</v>
      </c>
      <c r="B1942" s="93">
        <v>44259</v>
      </c>
      <c r="C1942" s="7" t="s">
        <v>1931</v>
      </c>
      <c r="D1942" s="98">
        <v>44301</v>
      </c>
      <c r="E1942" s="89" t="s">
        <v>174</v>
      </c>
      <c r="F1942">
        <v>42</v>
      </c>
    </row>
    <row r="1943" spans="1:6" x14ac:dyDescent="0.35">
      <c r="A1943" t="s">
        <v>13</v>
      </c>
      <c r="B1943" s="93">
        <v>44259</v>
      </c>
      <c r="C1943" s="7" t="s">
        <v>1932</v>
      </c>
      <c r="D1943" s="98">
        <v>44294</v>
      </c>
      <c r="E1943" s="89" t="s">
        <v>174</v>
      </c>
      <c r="F1943">
        <v>35</v>
      </c>
    </row>
    <row r="1944" spans="1:6" x14ac:dyDescent="0.35">
      <c r="A1944" t="s">
        <v>13</v>
      </c>
      <c r="B1944" s="93">
        <v>44259</v>
      </c>
      <c r="C1944" s="7" t="s">
        <v>1932</v>
      </c>
      <c r="D1944" s="98">
        <v>44301</v>
      </c>
      <c r="E1944" s="89" t="s">
        <v>174</v>
      </c>
      <c r="F1944">
        <v>42</v>
      </c>
    </row>
    <row r="1945" spans="1:6" x14ac:dyDescent="0.35">
      <c r="A1945" t="s">
        <v>13</v>
      </c>
      <c r="B1945" s="93">
        <v>44259</v>
      </c>
      <c r="C1945" s="7" t="s">
        <v>1933</v>
      </c>
      <c r="D1945" s="98">
        <v>44294</v>
      </c>
      <c r="E1945" s="89" t="s">
        <v>174</v>
      </c>
      <c r="F1945">
        <v>35</v>
      </c>
    </row>
    <row r="1946" spans="1:6" x14ac:dyDescent="0.35">
      <c r="A1946" t="s">
        <v>13</v>
      </c>
      <c r="B1946" s="93">
        <v>44259</v>
      </c>
      <c r="C1946" s="7" t="s">
        <v>1933</v>
      </c>
      <c r="D1946" s="98">
        <v>44301</v>
      </c>
      <c r="E1946" s="89" t="s">
        <v>174</v>
      </c>
      <c r="F1946">
        <v>42</v>
      </c>
    </row>
    <row r="1947" spans="1:6" x14ac:dyDescent="0.35">
      <c r="A1947" t="s">
        <v>13</v>
      </c>
      <c r="B1947" s="93">
        <v>44259</v>
      </c>
      <c r="C1947" s="7" t="s">
        <v>1934</v>
      </c>
      <c r="D1947" s="98">
        <v>44287</v>
      </c>
      <c r="E1947" s="89" t="s">
        <v>174</v>
      </c>
      <c r="F1947">
        <v>28</v>
      </c>
    </row>
    <row r="1948" spans="1:6" x14ac:dyDescent="0.35">
      <c r="A1948" t="s">
        <v>13</v>
      </c>
      <c r="B1948" s="93">
        <v>44259</v>
      </c>
      <c r="C1948" s="7" t="s">
        <v>1934</v>
      </c>
      <c r="D1948" s="98">
        <v>44294</v>
      </c>
      <c r="E1948" s="89" t="s">
        <v>174</v>
      </c>
      <c r="F1948">
        <v>35</v>
      </c>
    </row>
    <row r="1949" spans="1:6" x14ac:dyDescent="0.35">
      <c r="A1949" t="s">
        <v>13</v>
      </c>
      <c r="B1949" s="93">
        <v>44259</v>
      </c>
      <c r="C1949" s="7" t="s">
        <v>1934</v>
      </c>
      <c r="D1949" s="98">
        <v>44301</v>
      </c>
      <c r="E1949" s="89" t="s">
        <v>174</v>
      </c>
      <c r="F1949">
        <v>42</v>
      </c>
    </row>
    <row r="1950" spans="1:6" x14ac:dyDescent="0.35">
      <c r="A1950" t="s">
        <v>13</v>
      </c>
      <c r="B1950" s="93">
        <v>44259</v>
      </c>
      <c r="C1950" s="7" t="s">
        <v>1935</v>
      </c>
      <c r="D1950" s="98">
        <v>44301</v>
      </c>
      <c r="E1950" s="89" t="s">
        <v>174</v>
      </c>
      <c r="F1950">
        <v>42</v>
      </c>
    </row>
    <row r="1951" spans="1:6" x14ac:dyDescent="0.35">
      <c r="A1951" t="s">
        <v>13</v>
      </c>
      <c r="B1951" s="93">
        <v>44259</v>
      </c>
      <c r="C1951" s="7" t="s">
        <v>1936</v>
      </c>
      <c r="D1951" s="98">
        <v>44294</v>
      </c>
      <c r="E1951" s="89" t="s">
        <v>174</v>
      </c>
      <c r="F1951">
        <v>35</v>
      </c>
    </row>
    <row r="1952" spans="1:6" x14ac:dyDescent="0.35">
      <c r="A1952" t="s">
        <v>13</v>
      </c>
      <c r="B1952" s="93">
        <v>44259</v>
      </c>
      <c r="C1952" s="7" t="s">
        <v>1936</v>
      </c>
      <c r="D1952" s="98">
        <v>44301</v>
      </c>
      <c r="E1952" s="89" t="s">
        <v>174</v>
      </c>
      <c r="F1952">
        <v>42</v>
      </c>
    </row>
    <row r="1953" spans="1:6" x14ac:dyDescent="0.35">
      <c r="A1953" t="s">
        <v>13</v>
      </c>
      <c r="B1953" s="93">
        <v>44266</v>
      </c>
      <c r="C1953" s="7" t="s">
        <v>1939</v>
      </c>
      <c r="D1953" s="98">
        <v>44294</v>
      </c>
      <c r="E1953" s="89" t="s">
        <v>174</v>
      </c>
      <c r="F1953">
        <v>28</v>
      </c>
    </row>
    <row r="1954" spans="1:6" x14ac:dyDescent="0.35">
      <c r="A1954" t="s">
        <v>13</v>
      </c>
      <c r="B1954" s="93">
        <v>44266</v>
      </c>
      <c r="C1954" s="7" t="s">
        <v>1939</v>
      </c>
      <c r="D1954" s="98">
        <v>44301</v>
      </c>
      <c r="E1954" s="89" t="s">
        <v>174</v>
      </c>
      <c r="F1954">
        <v>35</v>
      </c>
    </row>
    <row r="1955" spans="1:6" x14ac:dyDescent="0.35">
      <c r="A1955" t="s">
        <v>13</v>
      </c>
      <c r="B1955" s="93">
        <v>44266</v>
      </c>
      <c r="C1955" s="7" t="s">
        <v>1940</v>
      </c>
      <c r="D1955" s="98">
        <v>44315</v>
      </c>
      <c r="E1955" s="89" t="s">
        <v>174</v>
      </c>
      <c r="F1955">
        <v>49</v>
      </c>
    </row>
    <row r="1956" spans="1:6" x14ac:dyDescent="0.35">
      <c r="A1956" t="s">
        <v>13</v>
      </c>
      <c r="B1956" s="93">
        <v>44273</v>
      </c>
      <c r="C1956" s="7" t="s">
        <v>1944</v>
      </c>
      <c r="D1956" s="98">
        <v>44294</v>
      </c>
      <c r="E1956" s="89" t="s">
        <v>174</v>
      </c>
      <c r="F1956">
        <v>21</v>
      </c>
    </row>
    <row r="1957" spans="1:6" x14ac:dyDescent="0.35">
      <c r="A1957" t="s">
        <v>13</v>
      </c>
      <c r="B1957" s="93">
        <v>44301</v>
      </c>
      <c r="C1957" s="7" t="s">
        <v>1961</v>
      </c>
      <c r="D1957" s="98">
        <v>44343</v>
      </c>
      <c r="E1957" s="89" t="s">
        <v>174</v>
      </c>
      <c r="F1957">
        <v>42</v>
      </c>
    </row>
    <row r="1958" spans="1:6" x14ac:dyDescent="0.35">
      <c r="A1958" t="s">
        <v>13</v>
      </c>
      <c r="B1958" s="93">
        <v>44308</v>
      </c>
      <c r="C1958" s="7" t="s">
        <v>1967</v>
      </c>
      <c r="D1958" s="98">
        <v>44322</v>
      </c>
      <c r="E1958" s="89" t="s">
        <v>174</v>
      </c>
      <c r="F1958">
        <v>14</v>
      </c>
    </row>
    <row r="1959" spans="1:6" x14ac:dyDescent="0.35">
      <c r="A1959" t="s">
        <v>13</v>
      </c>
      <c r="B1959" s="93">
        <v>44308</v>
      </c>
      <c r="C1959" s="7" t="s">
        <v>1967</v>
      </c>
      <c r="D1959" s="98">
        <v>44329</v>
      </c>
      <c r="E1959" s="89" t="s">
        <v>174</v>
      </c>
      <c r="F1959">
        <v>21</v>
      </c>
    </row>
    <row r="1960" spans="1:6" x14ac:dyDescent="0.35">
      <c r="A1960" t="s">
        <v>13</v>
      </c>
      <c r="B1960" s="93">
        <v>44308</v>
      </c>
      <c r="C1960" s="7" t="s">
        <v>1967</v>
      </c>
      <c r="D1960" s="98">
        <v>44343</v>
      </c>
      <c r="E1960" s="89" t="s">
        <v>174</v>
      </c>
      <c r="F1960">
        <v>35</v>
      </c>
    </row>
    <row r="1961" spans="1:6" x14ac:dyDescent="0.35">
      <c r="A1961" t="s">
        <v>13</v>
      </c>
      <c r="B1961" s="93">
        <v>44308</v>
      </c>
      <c r="C1961" s="7" t="s">
        <v>1968</v>
      </c>
      <c r="D1961" s="98">
        <v>44343</v>
      </c>
      <c r="E1961" s="89" t="s">
        <v>174</v>
      </c>
      <c r="F1961">
        <v>35</v>
      </c>
    </row>
    <row r="1962" spans="1:6" x14ac:dyDescent="0.35">
      <c r="A1962" t="s">
        <v>13</v>
      </c>
      <c r="B1962" s="93">
        <v>44308</v>
      </c>
      <c r="C1962" s="7" t="s">
        <v>1969</v>
      </c>
      <c r="D1962" s="98">
        <v>44343</v>
      </c>
      <c r="E1962" s="89" t="s">
        <v>174</v>
      </c>
      <c r="F1962">
        <v>35</v>
      </c>
    </row>
    <row r="1963" spans="1:6" x14ac:dyDescent="0.35">
      <c r="A1963" t="s">
        <v>13</v>
      </c>
      <c r="B1963" s="93">
        <v>44315</v>
      </c>
      <c r="C1963" s="7" t="s">
        <v>1972</v>
      </c>
      <c r="D1963" s="98">
        <v>44343</v>
      </c>
      <c r="E1963" s="89" t="s">
        <v>174</v>
      </c>
      <c r="F1963">
        <v>28</v>
      </c>
    </row>
    <row r="1964" spans="1:6" x14ac:dyDescent="0.35">
      <c r="A1964" t="s">
        <v>13</v>
      </c>
      <c r="B1964" s="93">
        <v>44315</v>
      </c>
      <c r="C1964" s="7" t="s">
        <v>1973</v>
      </c>
      <c r="D1964" s="98">
        <v>44343</v>
      </c>
      <c r="E1964" s="89" t="s">
        <v>174</v>
      </c>
      <c r="F1964">
        <v>28</v>
      </c>
    </row>
    <row r="1965" spans="1:6" x14ac:dyDescent="0.35">
      <c r="A1965" t="s">
        <v>13</v>
      </c>
      <c r="B1965" s="93">
        <v>44315</v>
      </c>
      <c r="C1965" s="7" t="s">
        <v>1974</v>
      </c>
      <c r="D1965" s="98">
        <v>44343</v>
      </c>
      <c r="E1965" s="89" t="s">
        <v>174</v>
      </c>
      <c r="F1965">
        <v>28</v>
      </c>
    </row>
    <row r="1966" spans="1:6" x14ac:dyDescent="0.35">
      <c r="A1966" t="s">
        <v>13</v>
      </c>
      <c r="B1966" s="93">
        <v>44329</v>
      </c>
      <c r="C1966" s="7" t="s">
        <v>1981</v>
      </c>
      <c r="D1966" s="98">
        <v>44343</v>
      </c>
      <c r="E1966" s="89" t="s">
        <v>174</v>
      </c>
      <c r="F1966">
        <v>14</v>
      </c>
    </row>
  </sheetData>
  <sortState xmlns:xlrd2="http://schemas.microsoft.com/office/spreadsheetml/2017/richdata2" ref="A2:F1966">
    <sortCondition ref="A2:A1966"/>
    <sortCondition ref="B2:B19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346F-1C93-4F12-AF5D-24560F52E4D8}">
  <sheetPr filterMode="1"/>
  <dimension ref="A1:F1471"/>
  <sheetViews>
    <sheetView topLeftCell="A360" workbookViewId="0">
      <selection activeCell="C1160" sqref="C1160"/>
    </sheetView>
  </sheetViews>
  <sheetFormatPr defaultRowHeight="14.5" x14ac:dyDescent="0.35"/>
  <cols>
    <col min="1" max="1" width="12.26953125" customWidth="1"/>
    <col min="2" max="2" width="12.7265625" customWidth="1"/>
    <col min="3" max="3" width="14.7265625" customWidth="1"/>
    <col min="4" max="4" width="12.8164062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166</v>
      </c>
    </row>
    <row r="2" spans="1:6" hidden="1" x14ac:dyDescent="0.35">
      <c r="A2">
        <v>2013</v>
      </c>
      <c r="B2" t="s">
        <v>9</v>
      </c>
      <c r="C2" t="s">
        <v>8</v>
      </c>
      <c r="D2" s="1">
        <v>41336</v>
      </c>
      <c r="E2" s="11">
        <v>0</v>
      </c>
      <c r="F2">
        <v>0</v>
      </c>
    </row>
    <row r="3" spans="1:6" hidden="1" x14ac:dyDescent="0.35">
      <c r="A3">
        <v>2013</v>
      </c>
      <c r="B3" t="s">
        <v>9</v>
      </c>
      <c r="C3" t="s">
        <v>8</v>
      </c>
      <c r="D3" s="1">
        <v>41343</v>
      </c>
      <c r="E3" s="11">
        <v>0</v>
      </c>
      <c r="F3">
        <v>0</v>
      </c>
    </row>
    <row r="4" spans="1:6" hidden="1" x14ac:dyDescent="0.35">
      <c r="A4">
        <v>2013</v>
      </c>
      <c r="B4" t="s">
        <v>9</v>
      </c>
      <c r="C4" t="s">
        <v>8</v>
      </c>
      <c r="D4" s="1">
        <v>41350</v>
      </c>
      <c r="E4" s="11">
        <v>0</v>
      </c>
      <c r="F4">
        <v>0</v>
      </c>
    </row>
    <row r="5" spans="1:6" hidden="1" x14ac:dyDescent="0.35">
      <c r="A5">
        <v>2013</v>
      </c>
      <c r="B5" t="s">
        <v>9</v>
      </c>
      <c r="C5" t="s">
        <v>8</v>
      </c>
      <c r="D5" s="1">
        <v>41357</v>
      </c>
      <c r="E5" s="11">
        <v>0</v>
      </c>
      <c r="F5">
        <v>0</v>
      </c>
    </row>
    <row r="6" spans="1:6" hidden="1" x14ac:dyDescent="0.35">
      <c r="A6">
        <v>2013</v>
      </c>
      <c r="B6" t="s">
        <v>9</v>
      </c>
      <c r="C6" t="s">
        <v>8</v>
      </c>
      <c r="D6" s="1">
        <v>41364</v>
      </c>
      <c r="E6" s="11">
        <v>1</v>
      </c>
      <c r="F6">
        <v>1</v>
      </c>
    </row>
    <row r="7" spans="1:6" hidden="1" x14ac:dyDescent="0.35">
      <c r="A7">
        <v>2013</v>
      </c>
      <c r="B7" t="s">
        <v>9</v>
      </c>
      <c r="C7" t="s">
        <v>8</v>
      </c>
      <c r="D7" s="1">
        <v>41371</v>
      </c>
      <c r="E7" s="11">
        <v>1</v>
      </c>
      <c r="F7">
        <v>2</v>
      </c>
    </row>
    <row r="8" spans="1:6" hidden="1" x14ac:dyDescent="0.35">
      <c r="A8">
        <v>2013</v>
      </c>
      <c r="B8" t="s">
        <v>9</v>
      </c>
      <c r="C8" t="s">
        <v>8</v>
      </c>
      <c r="D8" s="1">
        <v>41378</v>
      </c>
      <c r="E8" s="11">
        <v>7</v>
      </c>
      <c r="F8">
        <v>9</v>
      </c>
    </row>
    <row r="9" spans="1:6" hidden="1" x14ac:dyDescent="0.35">
      <c r="A9">
        <v>2013</v>
      </c>
      <c r="B9" t="s">
        <v>9</v>
      </c>
      <c r="C9" t="s">
        <v>8</v>
      </c>
      <c r="D9" s="1">
        <v>41385</v>
      </c>
      <c r="E9" s="11">
        <v>12</v>
      </c>
      <c r="F9">
        <v>20</v>
      </c>
    </row>
    <row r="10" spans="1:6" hidden="1" x14ac:dyDescent="0.35">
      <c r="A10">
        <v>2013</v>
      </c>
      <c r="B10" t="s">
        <v>9</v>
      </c>
      <c r="C10" t="s">
        <v>8</v>
      </c>
      <c r="D10" s="1">
        <v>41392</v>
      </c>
      <c r="E10" s="11">
        <v>5</v>
      </c>
      <c r="F10">
        <v>25</v>
      </c>
    </row>
    <row r="11" spans="1:6" hidden="1" x14ac:dyDescent="0.35">
      <c r="A11">
        <v>2013</v>
      </c>
      <c r="B11" t="s">
        <v>9</v>
      </c>
      <c r="C11" t="s">
        <v>8</v>
      </c>
      <c r="D11" s="1">
        <v>41399</v>
      </c>
      <c r="E11" s="11"/>
    </row>
    <row r="12" spans="1:6" hidden="1" x14ac:dyDescent="0.35">
      <c r="A12">
        <v>2013</v>
      </c>
      <c r="B12" t="s">
        <v>9</v>
      </c>
      <c r="C12" t="s">
        <v>8</v>
      </c>
      <c r="D12" s="1">
        <v>41406</v>
      </c>
      <c r="E12" s="11"/>
    </row>
    <row r="13" spans="1:6" hidden="1" x14ac:dyDescent="0.35">
      <c r="A13">
        <v>2013</v>
      </c>
      <c r="B13" t="s">
        <v>9</v>
      </c>
      <c r="C13" t="s">
        <v>8</v>
      </c>
      <c r="D13" s="1">
        <v>41413</v>
      </c>
      <c r="E13" s="11"/>
    </row>
    <row r="14" spans="1:6" hidden="1" x14ac:dyDescent="0.35">
      <c r="A14">
        <v>2013</v>
      </c>
      <c r="B14" t="s">
        <v>9</v>
      </c>
      <c r="C14" t="s">
        <v>8</v>
      </c>
      <c r="D14" s="1">
        <v>41420</v>
      </c>
      <c r="E14" s="11">
        <v>0</v>
      </c>
      <c r="F14" s="11">
        <v>0</v>
      </c>
    </row>
    <row r="15" spans="1:6" hidden="1" x14ac:dyDescent="0.35">
      <c r="A15">
        <v>2013</v>
      </c>
      <c r="B15" t="s">
        <v>9</v>
      </c>
      <c r="C15" t="s">
        <v>8</v>
      </c>
      <c r="D15" s="1">
        <v>41427</v>
      </c>
      <c r="E15" s="11">
        <v>0</v>
      </c>
      <c r="F15">
        <v>0</v>
      </c>
    </row>
    <row r="16" spans="1:6" hidden="1" x14ac:dyDescent="0.35">
      <c r="A16">
        <v>2013</v>
      </c>
      <c r="B16" t="s">
        <v>9</v>
      </c>
      <c r="C16" t="s">
        <v>10</v>
      </c>
      <c r="D16" s="1">
        <v>41336</v>
      </c>
      <c r="E16" s="11">
        <v>0</v>
      </c>
      <c r="F16">
        <v>0</v>
      </c>
    </row>
    <row r="17" spans="1:6" hidden="1" x14ac:dyDescent="0.35">
      <c r="A17">
        <v>2013</v>
      </c>
      <c r="B17" t="s">
        <v>9</v>
      </c>
      <c r="C17" t="s">
        <v>10</v>
      </c>
      <c r="D17" s="1">
        <v>41343</v>
      </c>
      <c r="E17" s="11">
        <v>0</v>
      </c>
      <c r="F17">
        <v>0</v>
      </c>
    </row>
    <row r="18" spans="1:6" hidden="1" x14ac:dyDescent="0.35">
      <c r="A18">
        <v>2013</v>
      </c>
      <c r="B18" t="s">
        <v>9</v>
      </c>
      <c r="C18" t="s">
        <v>10</v>
      </c>
      <c r="D18" s="1">
        <v>41350</v>
      </c>
      <c r="E18" s="11">
        <v>0</v>
      </c>
      <c r="F18">
        <v>0</v>
      </c>
    </row>
    <row r="19" spans="1:6" hidden="1" x14ac:dyDescent="0.35">
      <c r="A19">
        <v>2013</v>
      </c>
      <c r="B19" t="s">
        <v>9</v>
      </c>
      <c r="C19" t="s">
        <v>10</v>
      </c>
      <c r="D19" s="1">
        <v>41357</v>
      </c>
      <c r="E19" s="11">
        <v>0</v>
      </c>
      <c r="F19">
        <v>0</v>
      </c>
    </row>
    <row r="20" spans="1:6" hidden="1" x14ac:dyDescent="0.35">
      <c r="A20">
        <v>2013</v>
      </c>
      <c r="B20" t="s">
        <v>9</v>
      </c>
      <c r="C20" t="s">
        <v>10</v>
      </c>
      <c r="D20" s="1">
        <v>41364</v>
      </c>
      <c r="E20" s="11">
        <v>0</v>
      </c>
      <c r="F20">
        <v>0</v>
      </c>
    </row>
    <row r="21" spans="1:6" hidden="1" x14ac:dyDescent="0.35">
      <c r="A21">
        <v>2013</v>
      </c>
      <c r="B21" t="s">
        <v>9</v>
      </c>
      <c r="C21" t="s">
        <v>10</v>
      </c>
      <c r="D21" s="1">
        <v>41371</v>
      </c>
      <c r="E21" s="11">
        <v>0</v>
      </c>
      <c r="F21">
        <v>0</v>
      </c>
    </row>
    <row r="22" spans="1:6" hidden="1" x14ac:dyDescent="0.35">
      <c r="A22">
        <v>2013</v>
      </c>
      <c r="B22" t="s">
        <v>9</v>
      </c>
      <c r="C22" t="s">
        <v>10</v>
      </c>
      <c r="D22" s="1">
        <v>41378</v>
      </c>
      <c r="E22" s="11">
        <v>0</v>
      </c>
      <c r="F22">
        <v>0</v>
      </c>
    </row>
    <row r="23" spans="1:6" hidden="1" x14ac:dyDescent="0.35">
      <c r="A23">
        <v>2013</v>
      </c>
      <c r="B23" t="s">
        <v>9</v>
      </c>
      <c r="C23" t="s">
        <v>10</v>
      </c>
      <c r="D23" s="1">
        <v>41385</v>
      </c>
      <c r="E23" s="11">
        <v>3</v>
      </c>
      <c r="F23">
        <v>3</v>
      </c>
    </row>
    <row r="24" spans="1:6" hidden="1" x14ac:dyDescent="0.35">
      <c r="A24">
        <v>2013</v>
      </c>
      <c r="B24" t="s">
        <v>9</v>
      </c>
      <c r="C24" t="s">
        <v>10</v>
      </c>
      <c r="D24" s="1">
        <v>41392</v>
      </c>
      <c r="E24" s="11">
        <v>0</v>
      </c>
      <c r="F24">
        <v>3</v>
      </c>
    </row>
    <row r="25" spans="1:6" hidden="1" x14ac:dyDescent="0.35">
      <c r="A25">
        <v>2013</v>
      </c>
      <c r="B25" t="s">
        <v>9</v>
      </c>
      <c r="C25" t="s">
        <v>10</v>
      </c>
      <c r="D25" s="1">
        <v>41399</v>
      </c>
      <c r="E25" s="11"/>
    </row>
    <row r="26" spans="1:6" hidden="1" x14ac:dyDescent="0.35">
      <c r="A26">
        <v>2013</v>
      </c>
      <c r="B26" t="s">
        <v>9</v>
      </c>
      <c r="C26" t="s">
        <v>10</v>
      </c>
      <c r="D26" s="1">
        <v>41406</v>
      </c>
      <c r="E26" s="11">
        <v>0</v>
      </c>
      <c r="F26" s="11">
        <v>3</v>
      </c>
    </row>
    <row r="27" spans="1:6" hidden="1" x14ac:dyDescent="0.35">
      <c r="A27">
        <v>2013</v>
      </c>
      <c r="B27" t="s">
        <v>9</v>
      </c>
      <c r="C27" t="s">
        <v>10</v>
      </c>
      <c r="D27" s="1">
        <v>41413</v>
      </c>
      <c r="E27" s="11">
        <v>0</v>
      </c>
      <c r="F27">
        <v>0</v>
      </c>
    </row>
    <row r="28" spans="1:6" hidden="1" x14ac:dyDescent="0.35">
      <c r="A28">
        <v>2013</v>
      </c>
      <c r="B28" t="s">
        <v>9</v>
      </c>
      <c r="C28" t="s">
        <v>10</v>
      </c>
      <c r="D28" s="1">
        <v>41420</v>
      </c>
      <c r="E28" s="11">
        <v>1</v>
      </c>
      <c r="F28">
        <v>1</v>
      </c>
    </row>
    <row r="29" spans="1:6" hidden="1" x14ac:dyDescent="0.35">
      <c r="A29">
        <v>2013</v>
      </c>
      <c r="B29" t="s">
        <v>9</v>
      </c>
      <c r="C29" t="s">
        <v>10</v>
      </c>
      <c r="D29" s="1">
        <v>41427</v>
      </c>
      <c r="E29" s="11"/>
    </row>
    <row r="30" spans="1:6" hidden="1" x14ac:dyDescent="0.35">
      <c r="A30">
        <v>2013</v>
      </c>
      <c r="B30" t="s">
        <v>9</v>
      </c>
      <c r="C30" t="s">
        <v>11</v>
      </c>
      <c r="D30" s="1">
        <v>41336</v>
      </c>
      <c r="E30" s="11"/>
    </row>
    <row r="31" spans="1:6" hidden="1" x14ac:dyDescent="0.35">
      <c r="A31">
        <v>2013</v>
      </c>
      <c r="B31" t="s">
        <v>9</v>
      </c>
      <c r="C31" t="s">
        <v>11</v>
      </c>
      <c r="D31" s="1">
        <v>41343</v>
      </c>
      <c r="E31" s="11"/>
    </row>
    <row r="32" spans="1:6" hidden="1" x14ac:dyDescent="0.35">
      <c r="A32">
        <v>2013</v>
      </c>
      <c r="B32" t="s">
        <v>9</v>
      </c>
      <c r="C32" t="s">
        <v>11</v>
      </c>
      <c r="D32" s="1">
        <v>41350</v>
      </c>
      <c r="E32" s="11">
        <v>0</v>
      </c>
      <c r="F32">
        <v>0</v>
      </c>
    </row>
    <row r="33" spans="1:6" hidden="1" x14ac:dyDescent="0.35">
      <c r="A33">
        <v>2013</v>
      </c>
      <c r="B33" t="s">
        <v>9</v>
      </c>
      <c r="C33" t="s">
        <v>11</v>
      </c>
      <c r="D33" s="1">
        <v>41357</v>
      </c>
      <c r="E33" s="11">
        <v>0</v>
      </c>
      <c r="F33">
        <v>0</v>
      </c>
    </row>
    <row r="34" spans="1:6" hidden="1" x14ac:dyDescent="0.35">
      <c r="A34">
        <v>2013</v>
      </c>
      <c r="B34" t="s">
        <v>9</v>
      </c>
      <c r="C34" t="s">
        <v>11</v>
      </c>
      <c r="D34" s="1">
        <v>41364</v>
      </c>
      <c r="E34" s="11">
        <v>0</v>
      </c>
      <c r="F34">
        <v>0</v>
      </c>
    </row>
    <row r="35" spans="1:6" hidden="1" x14ac:dyDescent="0.35">
      <c r="A35">
        <v>2013</v>
      </c>
      <c r="B35" t="s">
        <v>9</v>
      </c>
      <c r="C35" t="s">
        <v>11</v>
      </c>
      <c r="D35" s="1">
        <v>41371</v>
      </c>
      <c r="E35" s="11">
        <v>0</v>
      </c>
      <c r="F35">
        <v>0</v>
      </c>
    </row>
    <row r="36" spans="1:6" hidden="1" x14ac:dyDescent="0.35">
      <c r="A36">
        <v>2013</v>
      </c>
      <c r="B36" t="s">
        <v>9</v>
      </c>
      <c r="C36" t="s">
        <v>11</v>
      </c>
      <c r="D36" s="1">
        <v>41378</v>
      </c>
      <c r="E36" s="11">
        <v>5</v>
      </c>
      <c r="F36">
        <v>5</v>
      </c>
    </row>
    <row r="37" spans="1:6" hidden="1" x14ac:dyDescent="0.35">
      <c r="A37">
        <v>2013</v>
      </c>
      <c r="B37" t="s">
        <v>9</v>
      </c>
      <c r="C37" t="s">
        <v>11</v>
      </c>
      <c r="D37" s="1">
        <v>41385</v>
      </c>
      <c r="E37" s="11">
        <v>1</v>
      </c>
      <c r="F37">
        <v>6</v>
      </c>
    </row>
    <row r="38" spans="1:6" hidden="1" x14ac:dyDescent="0.35">
      <c r="A38">
        <v>2013</v>
      </c>
      <c r="B38" t="s">
        <v>9</v>
      </c>
      <c r="C38" t="s">
        <v>11</v>
      </c>
      <c r="D38" s="1">
        <v>41392</v>
      </c>
      <c r="E38" s="11">
        <v>0</v>
      </c>
      <c r="F38">
        <v>6</v>
      </c>
    </row>
    <row r="39" spans="1:6" hidden="1" x14ac:dyDescent="0.35">
      <c r="A39">
        <v>2013</v>
      </c>
      <c r="B39" t="s">
        <v>9</v>
      </c>
      <c r="C39" t="s">
        <v>11</v>
      </c>
      <c r="D39" s="1">
        <v>41399</v>
      </c>
      <c r="E39" s="11"/>
    </row>
    <row r="40" spans="1:6" hidden="1" x14ac:dyDescent="0.35">
      <c r="A40">
        <v>2013</v>
      </c>
      <c r="B40" t="s">
        <v>9</v>
      </c>
      <c r="C40" t="s">
        <v>11</v>
      </c>
      <c r="D40" s="1">
        <v>41406</v>
      </c>
      <c r="E40" s="11"/>
    </row>
    <row r="41" spans="1:6" hidden="1" x14ac:dyDescent="0.35">
      <c r="A41">
        <v>2013</v>
      </c>
      <c r="B41" t="s">
        <v>9</v>
      </c>
      <c r="C41" t="s">
        <v>11</v>
      </c>
      <c r="D41" s="1">
        <v>41413</v>
      </c>
      <c r="E41" s="11"/>
    </row>
    <row r="42" spans="1:6" hidden="1" x14ac:dyDescent="0.35">
      <c r="A42">
        <v>2013</v>
      </c>
      <c r="B42" t="s">
        <v>9</v>
      </c>
      <c r="C42" t="s">
        <v>11</v>
      </c>
      <c r="D42" s="1">
        <v>41420</v>
      </c>
      <c r="E42" s="11">
        <v>0</v>
      </c>
      <c r="F42">
        <v>0</v>
      </c>
    </row>
    <row r="43" spans="1:6" hidden="1" x14ac:dyDescent="0.35">
      <c r="A43">
        <v>2013</v>
      </c>
      <c r="B43" t="s">
        <v>9</v>
      </c>
      <c r="C43" t="s">
        <v>11</v>
      </c>
      <c r="D43" s="1">
        <v>41427</v>
      </c>
      <c r="E43" s="11"/>
    </row>
    <row r="44" spans="1:6" hidden="1" x14ac:dyDescent="0.35">
      <c r="A44">
        <v>2013</v>
      </c>
      <c r="B44" t="s">
        <v>9</v>
      </c>
      <c r="C44" t="s">
        <v>13</v>
      </c>
      <c r="D44" s="1">
        <v>41336</v>
      </c>
      <c r="E44" s="11"/>
    </row>
    <row r="45" spans="1:6" hidden="1" x14ac:dyDescent="0.35">
      <c r="A45">
        <v>2013</v>
      </c>
      <c r="B45" t="s">
        <v>9</v>
      </c>
      <c r="C45" t="s">
        <v>13</v>
      </c>
      <c r="D45" s="1">
        <v>41343</v>
      </c>
      <c r="E45" s="11">
        <v>0</v>
      </c>
      <c r="F45">
        <v>0</v>
      </c>
    </row>
    <row r="46" spans="1:6" hidden="1" x14ac:dyDescent="0.35">
      <c r="A46">
        <v>2013</v>
      </c>
      <c r="B46" t="s">
        <v>9</v>
      </c>
      <c r="C46" t="s">
        <v>13</v>
      </c>
      <c r="D46" s="1">
        <v>41350</v>
      </c>
      <c r="E46" s="11">
        <v>1</v>
      </c>
      <c r="F46">
        <v>1</v>
      </c>
    </row>
    <row r="47" spans="1:6" hidden="1" x14ac:dyDescent="0.35">
      <c r="A47">
        <v>2013</v>
      </c>
      <c r="B47" t="s">
        <v>9</v>
      </c>
      <c r="C47" t="s">
        <v>13</v>
      </c>
      <c r="D47" s="1">
        <v>41357</v>
      </c>
      <c r="E47" s="11">
        <v>9</v>
      </c>
      <c r="F47">
        <v>10</v>
      </c>
    </row>
    <row r="48" spans="1:6" hidden="1" x14ac:dyDescent="0.35">
      <c r="A48">
        <v>2013</v>
      </c>
      <c r="B48" t="s">
        <v>9</v>
      </c>
      <c r="C48" t="s">
        <v>13</v>
      </c>
      <c r="D48" s="1">
        <v>41364</v>
      </c>
      <c r="E48" s="11">
        <v>12</v>
      </c>
      <c r="F48">
        <v>22</v>
      </c>
    </row>
    <row r="49" spans="1:6" hidden="1" x14ac:dyDescent="0.35">
      <c r="A49">
        <v>2013</v>
      </c>
      <c r="B49" t="s">
        <v>9</v>
      </c>
      <c r="C49" t="s">
        <v>13</v>
      </c>
      <c r="D49" s="1">
        <v>41371</v>
      </c>
      <c r="E49" s="11">
        <v>13</v>
      </c>
      <c r="F49">
        <v>32</v>
      </c>
    </row>
    <row r="50" spans="1:6" hidden="1" x14ac:dyDescent="0.35">
      <c r="A50">
        <v>2013</v>
      </c>
      <c r="B50" t="s">
        <v>9</v>
      </c>
      <c r="C50" t="s">
        <v>13</v>
      </c>
      <c r="D50" s="1">
        <v>41378</v>
      </c>
      <c r="E50" s="11">
        <v>17</v>
      </c>
      <c r="F50">
        <v>43</v>
      </c>
    </row>
    <row r="51" spans="1:6" hidden="1" x14ac:dyDescent="0.35">
      <c r="A51">
        <v>2013</v>
      </c>
      <c r="B51" t="s">
        <v>9</v>
      </c>
      <c r="C51" t="s">
        <v>13</v>
      </c>
      <c r="D51" s="1">
        <v>41385</v>
      </c>
      <c r="E51" s="11">
        <v>11</v>
      </c>
      <c r="F51">
        <v>53</v>
      </c>
    </row>
    <row r="52" spans="1:6" hidden="1" x14ac:dyDescent="0.35">
      <c r="A52">
        <v>2013</v>
      </c>
      <c r="B52" t="s">
        <v>9</v>
      </c>
      <c r="C52" t="s">
        <v>13</v>
      </c>
      <c r="D52" s="1">
        <v>41392</v>
      </c>
      <c r="E52" s="11">
        <v>15</v>
      </c>
      <c r="F52">
        <v>64</v>
      </c>
    </row>
    <row r="53" spans="1:6" hidden="1" x14ac:dyDescent="0.35">
      <c r="A53">
        <v>2013</v>
      </c>
      <c r="B53" t="s">
        <v>9</v>
      </c>
      <c r="C53" t="s">
        <v>13</v>
      </c>
      <c r="D53" s="1">
        <v>41399</v>
      </c>
      <c r="E53" s="11"/>
    </row>
    <row r="54" spans="1:6" hidden="1" x14ac:dyDescent="0.35">
      <c r="A54">
        <v>2013</v>
      </c>
      <c r="B54" t="s">
        <v>9</v>
      </c>
      <c r="C54" t="s">
        <v>13</v>
      </c>
      <c r="D54" s="1">
        <v>41406</v>
      </c>
      <c r="E54" s="11"/>
    </row>
    <row r="55" spans="1:6" hidden="1" x14ac:dyDescent="0.35">
      <c r="A55">
        <v>2013</v>
      </c>
      <c r="B55" t="s">
        <v>9</v>
      </c>
      <c r="C55" t="s">
        <v>13</v>
      </c>
      <c r="D55" s="1">
        <v>41413</v>
      </c>
      <c r="E55" s="11"/>
    </row>
    <row r="56" spans="1:6" hidden="1" x14ac:dyDescent="0.35">
      <c r="A56">
        <v>2013</v>
      </c>
      <c r="B56" t="s">
        <v>9</v>
      </c>
      <c r="C56" t="s">
        <v>13</v>
      </c>
      <c r="D56" s="1">
        <v>41420</v>
      </c>
      <c r="E56" s="11">
        <v>1</v>
      </c>
      <c r="F56">
        <v>14</v>
      </c>
    </row>
    <row r="57" spans="1:6" hidden="1" x14ac:dyDescent="0.35">
      <c r="A57">
        <v>2013</v>
      </c>
      <c r="B57" t="s">
        <v>9</v>
      </c>
      <c r="C57" t="s">
        <v>13</v>
      </c>
      <c r="D57" s="1">
        <v>41427</v>
      </c>
      <c r="E57" s="11"/>
    </row>
    <row r="58" spans="1:6" hidden="1" x14ac:dyDescent="0.35">
      <c r="A58">
        <v>2013</v>
      </c>
      <c r="B58" t="s">
        <v>9</v>
      </c>
      <c r="C58" t="s">
        <v>14</v>
      </c>
      <c r="D58" s="1">
        <v>41336</v>
      </c>
      <c r="E58" s="11"/>
    </row>
    <row r="59" spans="1:6" hidden="1" x14ac:dyDescent="0.35">
      <c r="A59">
        <v>2013</v>
      </c>
      <c r="B59" t="s">
        <v>9</v>
      </c>
      <c r="C59" t="s">
        <v>14</v>
      </c>
      <c r="D59" s="1">
        <v>41343</v>
      </c>
      <c r="E59" s="11">
        <v>0</v>
      </c>
      <c r="F59">
        <v>0</v>
      </c>
    </row>
    <row r="60" spans="1:6" hidden="1" x14ac:dyDescent="0.35">
      <c r="A60">
        <v>2013</v>
      </c>
      <c r="B60" t="s">
        <v>9</v>
      </c>
      <c r="C60" t="s">
        <v>14</v>
      </c>
      <c r="D60" s="1">
        <v>41350</v>
      </c>
      <c r="E60" s="11">
        <v>0</v>
      </c>
      <c r="F60">
        <v>0</v>
      </c>
    </row>
    <row r="61" spans="1:6" hidden="1" x14ac:dyDescent="0.35">
      <c r="A61">
        <v>2013</v>
      </c>
      <c r="B61" t="s">
        <v>9</v>
      </c>
      <c r="C61" t="s">
        <v>14</v>
      </c>
      <c r="D61" s="1">
        <v>41357</v>
      </c>
      <c r="E61" s="11">
        <v>4</v>
      </c>
      <c r="F61">
        <v>4</v>
      </c>
    </row>
    <row r="62" spans="1:6" hidden="1" x14ac:dyDescent="0.35">
      <c r="A62">
        <v>2013</v>
      </c>
      <c r="B62" t="s">
        <v>9</v>
      </c>
      <c r="C62" t="s">
        <v>14</v>
      </c>
      <c r="D62" s="1">
        <v>41364</v>
      </c>
      <c r="E62" s="11">
        <v>5</v>
      </c>
      <c r="F62">
        <v>9</v>
      </c>
    </row>
    <row r="63" spans="1:6" hidden="1" x14ac:dyDescent="0.35">
      <c r="A63">
        <v>2013</v>
      </c>
      <c r="B63" t="s">
        <v>9</v>
      </c>
      <c r="C63" t="s">
        <v>14</v>
      </c>
      <c r="D63" s="1">
        <v>41371</v>
      </c>
      <c r="E63" s="11">
        <v>9</v>
      </c>
      <c r="F63">
        <v>18</v>
      </c>
    </row>
    <row r="64" spans="1:6" hidden="1" x14ac:dyDescent="0.35">
      <c r="A64">
        <v>2013</v>
      </c>
      <c r="B64" t="s">
        <v>9</v>
      </c>
      <c r="C64" t="s">
        <v>14</v>
      </c>
      <c r="D64" s="1">
        <v>41378</v>
      </c>
      <c r="E64" s="11">
        <v>17</v>
      </c>
      <c r="F64">
        <v>35</v>
      </c>
    </row>
    <row r="65" spans="1:6" hidden="1" x14ac:dyDescent="0.35">
      <c r="A65">
        <v>2013</v>
      </c>
      <c r="B65" t="s">
        <v>9</v>
      </c>
      <c r="C65" t="s">
        <v>14</v>
      </c>
      <c r="D65" s="1">
        <v>41385</v>
      </c>
      <c r="E65" s="11">
        <v>24</v>
      </c>
      <c r="F65">
        <v>59</v>
      </c>
    </row>
    <row r="66" spans="1:6" hidden="1" x14ac:dyDescent="0.35">
      <c r="A66">
        <v>2013</v>
      </c>
      <c r="B66" t="s">
        <v>9</v>
      </c>
      <c r="C66" t="s">
        <v>14</v>
      </c>
      <c r="D66" s="1">
        <v>41392</v>
      </c>
      <c r="E66" s="11">
        <v>21</v>
      </c>
      <c r="F66">
        <v>75</v>
      </c>
    </row>
    <row r="67" spans="1:6" hidden="1" x14ac:dyDescent="0.35">
      <c r="A67">
        <v>2013</v>
      </c>
      <c r="B67" t="s">
        <v>9</v>
      </c>
      <c r="C67" t="s">
        <v>14</v>
      </c>
      <c r="D67" s="1">
        <v>41399</v>
      </c>
    </row>
    <row r="68" spans="1:6" hidden="1" x14ac:dyDescent="0.35">
      <c r="A68">
        <v>2013</v>
      </c>
      <c r="B68" t="s">
        <v>9</v>
      </c>
      <c r="C68" t="s">
        <v>14</v>
      </c>
      <c r="D68" s="1">
        <v>41406</v>
      </c>
      <c r="E68">
        <v>0</v>
      </c>
      <c r="F68">
        <v>75</v>
      </c>
    </row>
    <row r="69" spans="1:6" hidden="1" x14ac:dyDescent="0.35">
      <c r="A69">
        <v>2013</v>
      </c>
      <c r="B69" t="s">
        <v>9</v>
      </c>
      <c r="C69" t="s">
        <v>14</v>
      </c>
      <c r="D69" s="1">
        <v>41413</v>
      </c>
      <c r="E69">
        <v>0</v>
      </c>
      <c r="F69">
        <v>75</v>
      </c>
    </row>
    <row r="70" spans="1:6" hidden="1" x14ac:dyDescent="0.35">
      <c r="A70">
        <v>2013</v>
      </c>
      <c r="B70" t="s">
        <v>9</v>
      </c>
      <c r="C70" t="s">
        <v>14</v>
      </c>
      <c r="D70" s="1">
        <v>41420</v>
      </c>
      <c r="E70">
        <v>4</v>
      </c>
      <c r="F70">
        <v>18</v>
      </c>
    </row>
    <row r="71" spans="1:6" hidden="1" x14ac:dyDescent="0.35">
      <c r="A71">
        <v>2013</v>
      </c>
      <c r="B71" t="s">
        <v>9</v>
      </c>
      <c r="C71" t="s">
        <v>14</v>
      </c>
      <c r="D71" s="1">
        <v>41427</v>
      </c>
    </row>
    <row r="72" spans="1:6" hidden="1" x14ac:dyDescent="0.35">
      <c r="A72">
        <v>2012</v>
      </c>
      <c r="B72" t="s">
        <v>9</v>
      </c>
      <c r="C72" t="s">
        <v>8</v>
      </c>
      <c r="D72" s="1">
        <v>40965</v>
      </c>
      <c r="E72">
        <v>0</v>
      </c>
      <c r="F72">
        <v>0</v>
      </c>
    </row>
    <row r="73" spans="1:6" hidden="1" x14ac:dyDescent="0.35">
      <c r="A73">
        <v>2012</v>
      </c>
      <c r="B73" t="s">
        <v>9</v>
      </c>
      <c r="C73" t="s">
        <v>8</v>
      </c>
      <c r="D73" s="1">
        <f>D72+7</f>
        <v>40972</v>
      </c>
      <c r="E73">
        <v>0</v>
      </c>
      <c r="F73">
        <v>0</v>
      </c>
    </row>
    <row r="74" spans="1:6" hidden="1" x14ac:dyDescent="0.35">
      <c r="A74">
        <v>2012</v>
      </c>
      <c r="B74" t="s">
        <v>9</v>
      </c>
      <c r="C74" t="s">
        <v>8</v>
      </c>
      <c r="D74" s="1">
        <f t="shared" ref="D74:D85" si="0">D73+7</f>
        <v>40979</v>
      </c>
      <c r="E74">
        <v>0</v>
      </c>
      <c r="F74">
        <v>0</v>
      </c>
    </row>
    <row r="75" spans="1:6" hidden="1" x14ac:dyDescent="0.35">
      <c r="A75">
        <v>2012</v>
      </c>
      <c r="B75" t="s">
        <v>9</v>
      </c>
      <c r="C75" t="s">
        <v>8</v>
      </c>
      <c r="D75" s="1">
        <f t="shared" si="0"/>
        <v>40986</v>
      </c>
      <c r="E75">
        <v>0</v>
      </c>
      <c r="F75">
        <v>0</v>
      </c>
    </row>
    <row r="76" spans="1:6" hidden="1" x14ac:dyDescent="0.35">
      <c r="A76">
        <v>2012</v>
      </c>
      <c r="B76" t="s">
        <v>9</v>
      </c>
      <c r="C76" t="s">
        <v>8</v>
      </c>
      <c r="D76" s="1">
        <f t="shared" si="0"/>
        <v>40993</v>
      </c>
      <c r="E76">
        <v>0</v>
      </c>
      <c r="F76">
        <v>0</v>
      </c>
    </row>
    <row r="77" spans="1:6" hidden="1" x14ac:dyDescent="0.35">
      <c r="A77">
        <v>2012</v>
      </c>
      <c r="B77" t="s">
        <v>9</v>
      </c>
      <c r="C77" t="s">
        <v>8</v>
      </c>
      <c r="D77" s="1">
        <f t="shared" si="0"/>
        <v>41000</v>
      </c>
      <c r="E77">
        <v>0</v>
      </c>
      <c r="F77">
        <v>0</v>
      </c>
    </row>
    <row r="78" spans="1:6" hidden="1" x14ac:dyDescent="0.35">
      <c r="A78">
        <v>2012</v>
      </c>
      <c r="B78" t="s">
        <v>9</v>
      </c>
      <c r="C78" t="s">
        <v>8</v>
      </c>
      <c r="D78" s="1">
        <f t="shared" si="0"/>
        <v>41007</v>
      </c>
      <c r="E78">
        <v>1</v>
      </c>
      <c r="F78">
        <v>1</v>
      </c>
    </row>
    <row r="79" spans="1:6" hidden="1" x14ac:dyDescent="0.35">
      <c r="A79">
        <v>2012</v>
      </c>
      <c r="B79" t="s">
        <v>9</v>
      </c>
      <c r="C79" t="s">
        <v>8</v>
      </c>
      <c r="D79" s="1">
        <f t="shared" si="0"/>
        <v>41014</v>
      </c>
    </row>
    <row r="80" spans="1:6" hidden="1" x14ac:dyDescent="0.35">
      <c r="A80">
        <v>2012</v>
      </c>
      <c r="B80" t="s">
        <v>9</v>
      </c>
      <c r="C80" t="s">
        <v>8</v>
      </c>
      <c r="D80" s="1">
        <f t="shared" si="0"/>
        <v>41021</v>
      </c>
    </row>
    <row r="81" spans="1:6" hidden="1" x14ac:dyDescent="0.35">
      <c r="A81">
        <v>2012</v>
      </c>
      <c r="B81" t="s">
        <v>9</v>
      </c>
      <c r="C81" t="s">
        <v>8</v>
      </c>
      <c r="D81" s="1">
        <f t="shared" si="0"/>
        <v>41028</v>
      </c>
    </row>
    <row r="82" spans="1:6" hidden="1" x14ac:dyDescent="0.35">
      <c r="A82">
        <v>2012</v>
      </c>
      <c r="B82" t="s">
        <v>9</v>
      </c>
      <c r="C82" t="s">
        <v>8</v>
      </c>
      <c r="D82" s="1">
        <f t="shared" si="0"/>
        <v>41035</v>
      </c>
    </row>
    <row r="83" spans="1:6" hidden="1" x14ac:dyDescent="0.35">
      <c r="A83">
        <v>2012</v>
      </c>
      <c r="B83" t="s">
        <v>9</v>
      </c>
      <c r="C83" t="s">
        <v>8</v>
      </c>
      <c r="D83" s="1">
        <f t="shared" si="0"/>
        <v>41042</v>
      </c>
    </row>
    <row r="84" spans="1:6" hidden="1" x14ac:dyDescent="0.35">
      <c r="A84">
        <v>2012</v>
      </c>
      <c r="B84" t="s">
        <v>9</v>
      </c>
      <c r="C84" t="s">
        <v>8</v>
      </c>
      <c r="D84" s="1">
        <f t="shared" si="0"/>
        <v>41049</v>
      </c>
    </row>
    <row r="85" spans="1:6" hidden="1" x14ac:dyDescent="0.35">
      <c r="A85">
        <v>2012</v>
      </c>
      <c r="B85" t="s">
        <v>9</v>
      </c>
      <c r="C85" t="s">
        <v>8</v>
      </c>
      <c r="D85" s="1">
        <f t="shared" si="0"/>
        <v>41056</v>
      </c>
    </row>
    <row r="86" spans="1:6" hidden="1" x14ac:dyDescent="0.35">
      <c r="A86">
        <v>2012</v>
      </c>
      <c r="B86" t="s">
        <v>9</v>
      </c>
      <c r="C86" t="s">
        <v>8</v>
      </c>
      <c r="D86" s="1">
        <f>D85+7</f>
        <v>41063</v>
      </c>
    </row>
    <row r="87" spans="1:6" hidden="1" x14ac:dyDescent="0.35">
      <c r="A87">
        <v>2012</v>
      </c>
      <c r="B87" t="s">
        <v>9</v>
      </c>
      <c r="C87" t="s">
        <v>10</v>
      </c>
      <c r="D87" s="1">
        <v>40965</v>
      </c>
    </row>
    <row r="88" spans="1:6" hidden="1" x14ac:dyDescent="0.35">
      <c r="A88">
        <v>2012</v>
      </c>
      <c r="B88" t="s">
        <v>9</v>
      </c>
      <c r="C88" t="s">
        <v>10</v>
      </c>
      <c r="D88" s="1">
        <f>D87+7</f>
        <v>40972</v>
      </c>
      <c r="E88">
        <v>0</v>
      </c>
      <c r="F88">
        <v>0</v>
      </c>
    </row>
    <row r="89" spans="1:6" hidden="1" x14ac:dyDescent="0.35">
      <c r="A89">
        <v>2012</v>
      </c>
      <c r="B89" t="s">
        <v>9</v>
      </c>
      <c r="C89" t="s">
        <v>10</v>
      </c>
      <c r="D89" s="1">
        <f t="shared" ref="D89:D101" si="1">D88+7</f>
        <v>40979</v>
      </c>
      <c r="E89">
        <v>0</v>
      </c>
      <c r="F89">
        <v>0</v>
      </c>
    </row>
    <row r="90" spans="1:6" hidden="1" x14ac:dyDescent="0.35">
      <c r="A90">
        <v>2012</v>
      </c>
      <c r="B90" t="s">
        <v>9</v>
      </c>
      <c r="C90" t="s">
        <v>10</v>
      </c>
      <c r="D90" s="1">
        <f t="shared" si="1"/>
        <v>40986</v>
      </c>
      <c r="E90">
        <v>0</v>
      </c>
      <c r="F90">
        <v>0</v>
      </c>
    </row>
    <row r="91" spans="1:6" hidden="1" x14ac:dyDescent="0.35">
      <c r="A91">
        <v>2012</v>
      </c>
      <c r="B91" t="s">
        <v>9</v>
      </c>
      <c r="C91" t="s">
        <v>10</v>
      </c>
      <c r="D91" s="1">
        <f t="shared" si="1"/>
        <v>40993</v>
      </c>
      <c r="E91">
        <v>0</v>
      </c>
      <c r="F91">
        <v>0</v>
      </c>
    </row>
    <row r="92" spans="1:6" hidden="1" x14ac:dyDescent="0.35">
      <c r="A92">
        <v>2012</v>
      </c>
      <c r="B92" t="s">
        <v>9</v>
      </c>
      <c r="C92" t="s">
        <v>10</v>
      </c>
      <c r="D92" s="1">
        <f t="shared" si="1"/>
        <v>41000</v>
      </c>
      <c r="E92">
        <v>0</v>
      </c>
      <c r="F92">
        <v>0</v>
      </c>
    </row>
    <row r="93" spans="1:6" hidden="1" x14ac:dyDescent="0.35">
      <c r="A93">
        <v>2012</v>
      </c>
      <c r="B93" t="s">
        <v>9</v>
      </c>
      <c r="C93" t="s">
        <v>10</v>
      </c>
      <c r="D93" s="1">
        <f t="shared" si="1"/>
        <v>41007</v>
      </c>
      <c r="E93">
        <v>1</v>
      </c>
      <c r="F93">
        <v>1</v>
      </c>
    </row>
    <row r="94" spans="1:6" hidden="1" x14ac:dyDescent="0.35">
      <c r="A94">
        <v>2012</v>
      </c>
      <c r="B94" t="s">
        <v>9</v>
      </c>
      <c r="C94" t="s">
        <v>10</v>
      </c>
      <c r="D94" s="1">
        <f t="shared" si="1"/>
        <v>41014</v>
      </c>
    </row>
    <row r="95" spans="1:6" hidden="1" x14ac:dyDescent="0.35">
      <c r="A95">
        <v>2012</v>
      </c>
      <c r="B95" t="s">
        <v>9</v>
      </c>
      <c r="C95" t="s">
        <v>10</v>
      </c>
      <c r="D95" s="1">
        <f t="shared" si="1"/>
        <v>41021</v>
      </c>
      <c r="E95">
        <v>0</v>
      </c>
      <c r="F95">
        <v>1</v>
      </c>
    </row>
    <row r="96" spans="1:6" hidden="1" x14ac:dyDescent="0.35">
      <c r="A96">
        <v>2012</v>
      </c>
      <c r="B96" t="s">
        <v>9</v>
      </c>
      <c r="C96" t="s">
        <v>10</v>
      </c>
      <c r="D96" s="1">
        <f t="shared" si="1"/>
        <v>41028</v>
      </c>
      <c r="E96">
        <v>0</v>
      </c>
      <c r="F96">
        <v>1</v>
      </c>
    </row>
    <row r="97" spans="1:6" hidden="1" x14ac:dyDescent="0.35">
      <c r="A97">
        <v>2012</v>
      </c>
      <c r="B97" t="s">
        <v>9</v>
      </c>
      <c r="C97" t="s">
        <v>10</v>
      </c>
      <c r="D97" s="1">
        <f t="shared" si="1"/>
        <v>41035</v>
      </c>
    </row>
    <row r="98" spans="1:6" hidden="1" x14ac:dyDescent="0.35">
      <c r="A98">
        <v>2012</v>
      </c>
      <c r="B98" t="s">
        <v>9</v>
      </c>
      <c r="C98" t="s">
        <v>10</v>
      </c>
      <c r="D98" s="1">
        <f t="shared" si="1"/>
        <v>41042</v>
      </c>
    </row>
    <row r="99" spans="1:6" hidden="1" x14ac:dyDescent="0.35">
      <c r="A99">
        <v>2012</v>
      </c>
      <c r="B99" t="s">
        <v>9</v>
      </c>
      <c r="C99" t="s">
        <v>10</v>
      </c>
      <c r="D99" s="1">
        <f t="shared" si="1"/>
        <v>41049</v>
      </c>
    </row>
    <row r="100" spans="1:6" hidden="1" x14ac:dyDescent="0.35">
      <c r="A100">
        <v>2012</v>
      </c>
      <c r="B100" t="s">
        <v>9</v>
      </c>
      <c r="C100" t="s">
        <v>10</v>
      </c>
      <c r="D100" s="1">
        <f t="shared" si="1"/>
        <v>41056</v>
      </c>
    </row>
    <row r="101" spans="1:6" hidden="1" x14ac:dyDescent="0.35">
      <c r="A101">
        <v>2012</v>
      </c>
      <c r="B101" t="s">
        <v>9</v>
      </c>
      <c r="C101" t="s">
        <v>10</v>
      </c>
      <c r="D101" s="1">
        <f t="shared" si="1"/>
        <v>41063</v>
      </c>
    </row>
    <row r="102" spans="1:6" hidden="1" x14ac:dyDescent="0.35">
      <c r="A102">
        <v>2012</v>
      </c>
      <c r="B102" t="s">
        <v>9</v>
      </c>
      <c r="C102" t="s">
        <v>11</v>
      </c>
      <c r="D102" s="1">
        <v>40965</v>
      </c>
      <c r="E102">
        <v>0</v>
      </c>
      <c r="F102">
        <v>0</v>
      </c>
    </row>
    <row r="103" spans="1:6" hidden="1" x14ac:dyDescent="0.35">
      <c r="A103">
        <v>2012</v>
      </c>
      <c r="B103" t="s">
        <v>9</v>
      </c>
      <c r="C103" t="s">
        <v>11</v>
      </c>
      <c r="D103" s="1">
        <f>D102+7</f>
        <v>40972</v>
      </c>
    </row>
    <row r="104" spans="1:6" hidden="1" x14ac:dyDescent="0.35">
      <c r="A104">
        <v>2012</v>
      </c>
      <c r="B104" t="s">
        <v>9</v>
      </c>
      <c r="C104" t="s">
        <v>11</v>
      </c>
      <c r="D104" s="1">
        <f t="shared" ref="D104:D116" si="2">D103+7</f>
        <v>40979</v>
      </c>
      <c r="E104">
        <v>0</v>
      </c>
      <c r="F104">
        <v>0</v>
      </c>
    </row>
    <row r="105" spans="1:6" hidden="1" x14ac:dyDescent="0.35">
      <c r="A105">
        <v>2012</v>
      </c>
      <c r="B105" t="s">
        <v>9</v>
      </c>
      <c r="C105" t="s">
        <v>11</v>
      </c>
      <c r="D105" s="1">
        <f t="shared" si="2"/>
        <v>40986</v>
      </c>
      <c r="E105">
        <v>0</v>
      </c>
      <c r="F105">
        <v>0</v>
      </c>
    </row>
    <row r="106" spans="1:6" hidden="1" x14ac:dyDescent="0.35">
      <c r="A106">
        <v>2012</v>
      </c>
      <c r="B106" t="s">
        <v>9</v>
      </c>
      <c r="C106" t="s">
        <v>11</v>
      </c>
      <c r="D106" s="1">
        <f t="shared" si="2"/>
        <v>40993</v>
      </c>
      <c r="E106">
        <v>0</v>
      </c>
      <c r="F106">
        <v>0</v>
      </c>
    </row>
    <row r="107" spans="1:6" hidden="1" x14ac:dyDescent="0.35">
      <c r="A107">
        <v>2012</v>
      </c>
      <c r="B107" t="s">
        <v>9</v>
      </c>
      <c r="C107" t="s">
        <v>11</v>
      </c>
      <c r="D107" s="1">
        <f t="shared" si="2"/>
        <v>41000</v>
      </c>
      <c r="E107">
        <v>0</v>
      </c>
      <c r="F107">
        <v>0</v>
      </c>
    </row>
    <row r="108" spans="1:6" hidden="1" x14ac:dyDescent="0.35">
      <c r="A108">
        <v>2012</v>
      </c>
      <c r="B108" t="s">
        <v>9</v>
      </c>
      <c r="C108" t="s">
        <v>11</v>
      </c>
      <c r="D108" s="1">
        <f t="shared" si="2"/>
        <v>41007</v>
      </c>
      <c r="E108">
        <v>0</v>
      </c>
      <c r="F108">
        <v>0</v>
      </c>
    </row>
    <row r="109" spans="1:6" hidden="1" x14ac:dyDescent="0.35">
      <c r="A109">
        <v>2012</v>
      </c>
      <c r="B109" t="s">
        <v>9</v>
      </c>
      <c r="C109" t="s">
        <v>11</v>
      </c>
      <c r="D109" s="1">
        <f t="shared" si="2"/>
        <v>41014</v>
      </c>
      <c r="E109" t="s">
        <v>12</v>
      </c>
    </row>
    <row r="110" spans="1:6" hidden="1" x14ac:dyDescent="0.35">
      <c r="A110">
        <v>2012</v>
      </c>
      <c r="B110" t="s">
        <v>9</v>
      </c>
      <c r="C110" t="s">
        <v>11</v>
      </c>
      <c r="D110" s="1">
        <f t="shared" si="2"/>
        <v>41021</v>
      </c>
    </row>
    <row r="111" spans="1:6" hidden="1" x14ac:dyDescent="0.35">
      <c r="A111">
        <v>2012</v>
      </c>
      <c r="B111" t="s">
        <v>9</v>
      </c>
      <c r="C111" t="s">
        <v>11</v>
      </c>
      <c r="D111" s="1">
        <f t="shared" si="2"/>
        <v>41028</v>
      </c>
    </row>
    <row r="112" spans="1:6" hidden="1" x14ac:dyDescent="0.35">
      <c r="A112">
        <v>2012</v>
      </c>
      <c r="B112" t="s">
        <v>9</v>
      </c>
      <c r="C112" t="s">
        <v>11</v>
      </c>
      <c r="D112" s="1">
        <f t="shared" si="2"/>
        <v>41035</v>
      </c>
    </row>
    <row r="113" spans="1:5" hidden="1" x14ac:dyDescent="0.35">
      <c r="A113">
        <v>2012</v>
      </c>
      <c r="B113" t="s">
        <v>9</v>
      </c>
      <c r="C113" t="s">
        <v>11</v>
      </c>
      <c r="D113" s="1">
        <f t="shared" si="2"/>
        <v>41042</v>
      </c>
    </row>
    <row r="114" spans="1:5" hidden="1" x14ac:dyDescent="0.35">
      <c r="A114">
        <v>2012</v>
      </c>
      <c r="B114" t="s">
        <v>9</v>
      </c>
      <c r="C114" t="s">
        <v>11</v>
      </c>
      <c r="D114" s="1">
        <f t="shared" si="2"/>
        <v>41049</v>
      </c>
    </row>
    <row r="115" spans="1:5" hidden="1" x14ac:dyDescent="0.35">
      <c r="A115">
        <v>2012</v>
      </c>
      <c r="B115" t="s">
        <v>9</v>
      </c>
      <c r="C115" t="s">
        <v>11</v>
      </c>
      <c r="D115" s="1">
        <f t="shared" si="2"/>
        <v>41056</v>
      </c>
    </row>
    <row r="116" spans="1:5" hidden="1" x14ac:dyDescent="0.35">
      <c r="A116">
        <v>2012</v>
      </c>
      <c r="B116" t="s">
        <v>9</v>
      </c>
      <c r="C116" t="s">
        <v>11</v>
      </c>
      <c r="D116" s="1">
        <f t="shared" si="2"/>
        <v>41063</v>
      </c>
    </row>
    <row r="117" spans="1:5" hidden="1" x14ac:dyDescent="0.35">
      <c r="A117">
        <v>2012</v>
      </c>
      <c r="B117" t="s">
        <v>9</v>
      </c>
      <c r="C117" t="s">
        <v>13</v>
      </c>
      <c r="D117" s="1">
        <v>40965</v>
      </c>
      <c r="E117" s="92">
        <v>0</v>
      </c>
    </row>
    <row r="118" spans="1:5" hidden="1" x14ac:dyDescent="0.35">
      <c r="A118">
        <v>2012</v>
      </c>
      <c r="B118" t="s">
        <v>9</v>
      </c>
      <c r="C118" t="s">
        <v>13</v>
      </c>
      <c r="D118" s="1">
        <f>D117+7</f>
        <v>40972</v>
      </c>
      <c r="E118" s="92">
        <v>0</v>
      </c>
    </row>
    <row r="119" spans="1:5" hidden="1" x14ac:dyDescent="0.35">
      <c r="A119">
        <v>2012</v>
      </c>
      <c r="B119" t="s">
        <v>9</v>
      </c>
      <c r="C119" t="s">
        <v>13</v>
      </c>
      <c r="D119" s="1">
        <f t="shared" ref="D119:D131" si="3">D118+7</f>
        <v>40979</v>
      </c>
      <c r="E119" s="92">
        <v>0</v>
      </c>
    </row>
    <row r="120" spans="1:5" hidden="1" x14ac:dyDescent="0.35">
      <c r="A120">
        <v>2012</v>
      </c>
      <c r="B120" t="s">
        <v>9</v>
      </c>
      <c r="C120" t="s">
        <v>13</v>
      </c>
      <c r="D120" s="1">
        <f t="shared" si="3"/>
        <v>40986</v>
      </c>
      <c r="E120" s="92">
        <v>0</v>
      </c>
    </row>
    <row r="121" spans="1:5" hidden="1" x14ac:dyDescent="0.35">
      <c r="A121">
        <v>2012</v>
      </c>
      <c r="B121" t="s">
        <v>9</v>
      </c>
      <c r="C121" t="s">
        <v>13</v>
      </c>
      <c r="D121" s="1">
        <f t="shared" si="3"/>
        <v>40993</v>
      </c>
      <c r="E121" s="92">
        <v>1</v>
      </c>
    </row>
    <row r="122" spans="1:5" hidden="1" x14ac:dyDescent="0.35">
      <c r="A122">
        <v>2012</v>
      </c>
      <c r="B122" t="s">
        <v>9</v>
      </c>
      <c r="C122" t="s">
        <v>13</v>
      </c>
      <c r="D122" s="1">
        <f t="shared" si="3"/>
        <v>41000</v>
      </c>
      <c r="E122" s="92">
        <v>5</v>
      </c>
    </row>
    <row r="123" spans="1:5" hidden="1" x14ac:dyDescent="0.35">
      <c r="A123">
        <v>2012</v>
      </c>
      <c r="B123" t="s">
        <v>9</v>
      </c>
      <c r="C123" t="s">
        <v>13</v>
      </c>
      <c r="D123" s="1">
        <f t="shared" si="3"/>
        <v>41007</v>
      </c>
      <c r="E123" s="92">
        <v>11</v>
      </c>
    </row>
    <row r="124" spans="1:5" hidden="1" x14ac:dyDescent="0.35">
      <c r="A124">
        <v>2012</v>
      </c>
      <c r="B124" t="s">
        <v>9</v>
      </c>
      <c r="C124" t="s">
        <v>13</v>
      </c>
      <c r="D124" s="1">
        <f t="shared" si="3"/>
        <v>41014</v>
      </c>
      <c r="E124" s="92">
        <v>1</v>
      </c>
    </row>
    <row r="125" spans="1:5" hidden="1" x14ac:dyDescent="0.35">
      <c r="A125">
        <v>2012</v>
      </c>
      <c r="B125" t="s">
        <v>9</v>
      </c>
      <c r="C125" t="s">
        <v>13</v>
      </c>
      <c r="D125" s="1">
        <f t="shared" si="3"/>
        <v>41021</v>
      </c>
      <c r="E125" s="92">
        <v>8</v>
      </c>
    </row>
    <row r="126" spans="1:5" hidden="1" x14ac:dyDescent="0.35">
      <c r="A126">
        <v>2012</v>
      </c>
      <c r="B126" t="s">
        <v>9</v>
      </c>
      <c r="C126" t="s">
        <v>13</v>
      </c>
      <c r="D126" s="1">
        <f t="shared" si="3"/>
        <v>41028</v>
      </c>
      <c r="E126" s="92">
        <v>6</v>
      </c>
    </row>
    <row r="127" spans="1:5" hidden="1" x14ac:dyDescent="0.35">
      <c r="A127">
        <v>2012</v>
      </c>
      <c r="B127" t="s">
        <v>9</v>
      </c>
      <c r="C127" t="s">
        <v>13</v>
      </c>
      <c r="D127" s="1">
        <f t="shared" si="3"/>
        <v>41035</v>
      </c>
      <c r="E127" s="92"/>
    </row>
    <row r="128" spans="1:5" hidden="1" x14ac:dyDescent="0.35">
      <c r="A128">
        <v>2012</v>
      </c>
      <c r="B128" t="s">
        <v>9</v>
      </c>
      <c r="C128" t="s">
        <v>13</v>
      </c>
      <c r="D128" s="1">
        <f t="shared" si="3"/>
        <v>41042</v>
      </c>
      <c r="E128" s="92"/>
    </row>
    <row r="129" spans="1:6" hidden="1" x14ac:dyDescent="0.35">
      <c r="A129">
        <v>2012</v>
      </c>
      <c r="B129" t="s">
        <v>9</v>
      </c>
      <c r="C129" t="s">
        <v>13</v>
      </c>
      <c r="D129" s="1">
        <f t="shared" si="3"/>
        <v>41049</v>
      </c>
      <c r="E129" s="92">
        <v>3</v>
      </c>
    </row>
    <row r="130" spans="1:6" hidden="1" x14ac:dyDescent="0.35">
      <c r="A130">
        <v>2012</v>
      </c>
      <c r="B130" t="s">
        <v>9</v>
      </c>
      <c r="C130" t="s">
        <v>13</v>
      </c>
      <c r="D130" s="1">
        <f t="shared" si="3"/>
        <v>41056</v>
      </c>
    </row>
    <row r="131" spans="1:6" hidden="1" x14ac:dyDescent="0.35">
      <c r="A131">
        <v>2012</v>
      </c>
      <c r="B131" t="s">
        <v>9</v>
      </c>
      <c r="C131" t="s">
        <v>13</v>
      </c>
      <c r="D131" s="1">
        <f t="shared" si="3"/>
        <v>41063</v>
      </c>
    </row>
    <row r="132" spans="1:6" hidden="1" x14ac:dyDescent="0.35">
      <c r="A132">
        <v>2012</v>
      </c>
      <c r="B132" t="s">
        <v>9</v>
      </c>
      <c r="C132" t="s">
        <v>14</v>
      </c>
      <c r="D132" s="1">
        <v>40965</v>
      </c>
      <c r="E132">
        <v>0</v>
      </c>
      <c r="F132">
        <v>0</v>
      </c>
    </row>
    <row r="133" spans="1:6" hidden="1" x14ac:dyDescent="0.35">
      <c r="A133">
        <v>2012</v>
      </c>
      <c r="B133" t="s">
        <v>9</v>
      </c>
      <c r="C133" t="s">
        <v>14</v>
      </c>
      <c r="D133" s="1">
        <f>D132+7</f>
        <v>40972</v>
      </c>
      <c r="E133">
        <v>0</v>
      </c>
      <c r="F133">
        <v>0</v>
      </c>
    </row>
    <row r="134" spans="1:6" hidden="1" x14ac:dyDescent="0.35">
      <c r="A134">
        <v>2012</v>
      </c>
      <c r="B134" t="s">
        <v>9</v>
      </c>
      <c r="C134" t="s">
        <v>14</v>
      </c>
      <c r="D134" s="1">
        <f t="shared" ref="D134:D146" si="4">D133+7</f>
        <v>40979</v>
      </c>
      <c r="E134">
        <v>0</v>
      </c>
      <c r="F134">
        <v>0</v>
      </c>
    </row>
    <row r="135" spans="1:6" hidden="1" x14ac:dyDescent="0.35">
      <c r="A135">
        <v>2012</v>
      </c>
      <c r="B135" t="s">
        <v>9</v>
      </c>
      <c r="C135" t="s">
        <v>14</v>
      </c>
      <c r="D135" s="1">
        <f t="shared" si="4"/>
        <v>40986</v>
      </c>
      <c r="E135">
        <v>0</v>
      </c>
      <c r="F135">
        <v>0</v>
      </c>
    </row>
    <row r="136" spans="1:6" hidden="1" x14ac:dyDescent="0.35">
      <c r="A136">
        <v>2012</v>
      </c>
      <c r="B136" t="s">
        <v>9</v>
      </c>
      <c r="C136" t="s">
        <v>14</v>
      </c>
      <c r="D136" s="1">
        <f t="shared" si="4"/>
        <v>40993</v>
      </c>
      <c r="E136">
        <v>3</v>
      </c>
      <c r="F136">
        <v>3</v>
      </c>
    </row>
    <row r="137" spans="1:6" hidden="1" x14ac:dyDescent="0.35">
      <c r="A137">
        <v>2012</v>
      </c>
      <c r="B137" t="s">
        <v>9</v>
      </c>
      <c r="C137" t="s">
        <v>14</v>
      </c>
      <c r="D137" s="1">
        <f t="shared" si="4"/>
        <v>41000</v>
      </c>
      <c r="E137">
        <v>15</v>
      </c>
      <c r="F137">
        <v>18</v>
      </c>
    </row>
    <row r="138" spans="1:6" hidden="1" x14ac:dyDescent="0.35">
      <c r="A138">
        <v>2012</v>
      </c>
      <c r="B138" t="s">
        <v>9</v>
      </c>
      <c r="C138" t="s">
        <v>14</v>
      </c>
      <c r="D138" s="1">
        <f t="shared" si="4"/>
        <v>41007</v>
      </c>
      <c r="E138">
        <v>0</v>
      </c>
      <c r="F138">
        <v>18</v>
      </c>
    </row>
    <row r="139" spans="1:6" hidden="1" x14ac:dyDescent="0.35">
      <c r="A139">
        <v>2012</v>
      </c>
      <c r="B139" t="s">
        <v>9</v>
      </c>
      <c r="C139" t="s">
        <v>14</v>
      </c>
      <c r="D139" s="1">
        <f t="shared" si="4"/>
        <v>41014</v>
      </c>
    </row>
    <row r="140" spans="1:6" hidden="1" x14ac:dyDescent="0.35">
      <c r="A140">
        <v>2012</v>
      </c>
      <c r="B140" t="s">
        <v>9</v>
      </c>
      <c r="C140" t="s">
        <v>14</v>
      </c>
      <c r="D140" s="1">
        <f t="shared" si="4"/>
        <v>41021</v>
      </c>
    </row>
    <row r="141" spans="1:6" hidden="1" x14ac:dyDescent="0.35">
      <c r="A141">
        <v>2012</v>
      </c>
      <c r="B141" t="s">
        <v>9</v>
      </c>
      <c r="C141" t="s">
        <v>14</v>
      </c>
      <c r="D141" s="1">
        <f t="shared" si="4"/>
        <v>41028</v>
      </c>
      <c r="E141">
        <v>45</v>
      </c>
      <c r="F141">
        <v>63</v>
      </c>
    </row>
    <row r="142" spans="1:6" hidden="1" x14ac:dyDescent="0.35">
      <c r="A142">
        <v>2012</v>
      </c>
      <c r="B142" t="s">
        <v>9</v>
      </c>
      <c r="C142" t="s">
        <v>14</v>
      </c>
      <c r="D142" s="1">
        <f t="shared" si="4"/>
        <v>41035</v>
      </c>
      <c r="E142">
        <v>29</v>
      </c>
      <c r="F142">
        <v>86</v>
      </c>
    </row>
    <row r="143" spans="1:6" hidden="1" x14ac:dyDescent="0.35">
      <c r="A143">
        <v>2012</v>
      </c>
      <c r="B143" t="s">
        <v>9</v>
      </c>
      <c r="C143" t="s">
        <v>14</v>
      </c>
      <c r="D143" s="1">
        <f t="shared" si="4"/>
        <v>41042</v>
      </c>
      <c r="F143" t="s">
        <v>12</v>
      </c>
    </row>
    <row r="144" spans="1:6" hidden="1" x14ac:dyDescent="0.35">
      <c r="A144">
        <v>2012</v>
      </c>
      <c r="B144" t="s">
        <v>9</v>
      </c>
      <c r="C144" t="s">
        <v>14</v>
      </c>
      <c r="D144" s="1">
        <f t="shared" si="4"/>
        <v>41049</v>
      </c>
    </row>
    <row r="145" spans="1:6" hidden="1" x14ac:dyDescent="0.35">
      <c r="A145">
        <v>2012</v>
      </c>
      <c r="B145" t="s">
        <v>9</v>
      </c>
      <c r="C145" t="s">
        <v>14</v>
      </c>
      <c r="D145" s="1">
        <f t="shared" si="4"/>
        <v>41056</v>
      </c>
    </row>
    <row r="146" spans="1:6" hidden="1" x14ac:dyDescent="0.35">
      <c r="A146">
        <v>2012</v>
      </c>
      <c r="B146" t="s">
        <v>9</v>
      </c>
      <c r="C146" t="s">
        <v>14</v>
      </c>
      <c r="D146" s="1">
        <f t="shared" si="4"/>
        <v>41063</v>
      </c>
    </row>
    <row r="147" spans="1:6" hidden="1" x14ac:dyDescent="0.35">
      <c r="A147">
        <v>2011</v>
      </c>
      <c r="B147" t="s">
        <v>9</v>
      </c>
      <c r="C147" t="s">
        <v>8</v>
      </c>
      <c r="D147" s="1">
        <v>40608</v>
      </c>
    </row>
    <row r="148" spans="1:6" hidden="1" x14ac:dyDescent="0.35">
      <c r="A148">
        <v>2011</v>
      </c>
      <c r="B148" t="s">
        <v>9</v>
      </c>
      <c r="C148" t="s">
        <v>8</v>
      </c>
      <c r="D148" s="1">
        <v>40615</v>
      </c>
      <c r="E148">
        <v>0</v>
      </c>
      <c r="F148">
        <v>0</v>
      </c>
    </row>
    <row r="149" spans="1:6" hidden="1" x14ac:dyDescent="0.35">
      <c r="A149">
        <v>2011</v>
      </c>
      <c r="B149" t="s">
        <v>9</v>
      </c>
      <c r="C149" t="s">
        <v>8</v>
      </c>
      <c r="D149" s="1">
        <v>40622</v>
      </c>
      <c r="E149">
        <v>2</v>
      </c>
      <c r="F149">
        <v>2</v>
      </c>
    </row>
    <row r="150" spans="1:6" hidden="1" x14ac:dyDescent="0.35">
      <c r="A150">
        <v>2011</v>
      </c>
      <c r="B150" t="s">
        <v>9</v>
      </c>
      <c r="C150" t="s">
        <v>8</v>
      </c>
      <c r="D150" s="1">
        <v>40629</v>
      </c>
      <c r="E150">
        <v>0</v>
      </c>
      <c r="F150">
        <v>2</v>
      </c>
    </row>
    <row r="151" spans="1:6" hidden="1" x14ac:dyDescent="0.35">
      <c r="A151">
        <v>2011</v>
      </c>
      <c r="B151" t="s">
        <v>9</v>
      </c>
      <c r="C151" t="s">
        <v>8</v>
      </c>
      <c r="D151" s="1">
        <v>40636</v>
      </c>
      <c r="E151">
        <v>0</v>
      </c>
      <c r="F151">
        <v>2</v>
      </c>
    </row>
    <row r="152" spans="1:6" hidden="1" x14ac:dyDescent="0.35">
      <c r="A152">
        <v>2011</v>
      </c>
      <c r="B152" t="s">
        <v>9</v>
      </c>
      <c r="C152" t="s">
        <v>8</v>
      </c>
      <c r="D152" s="1">
        <v>40643</v>
      </c>
      <c r="E152">
        <v>2</v>
      </c>
      <c r="F152">
        <v>4</v>
      </c>
    </row>
    <row r="153" spans="1:6" hidden="1" x14ac:dyDescent="0.35">
      <c r="A153">
        <v>2011</v>
      </c>
      <c r="B153" t="s">
        <v>9</v>
      </c>
      <c r="C153" t="s">
        <v>8</v>
      </c>
      <c r="D153" s="1">
        <v>40650</v>
      </c>
      <c r="E153">
        <v>9</v>
      </c>
      <c r="F153">
        <v>11</v>
      </c>
    </row>
    <row r="154" spans="1:6" hidden="1" x14ac:dyDescent="0.35">
      <c r="A154">
        <v>2011</v>
      </c>
      <c r="B154" t="s">
        <v>9</v>
      </c>
      <c r="C154" t="s">
        <v>8</v>
      </c>
      <c r="D154" s="1">
        <v>40657</v>
      </c>
      <c r="E154">
        <v>6</v>
      </c>
      <c r="F154">
        <v>16</v>
      </c>
    </row>
    <row r="155" spans="1:6" hidden="1" x14ac:dyDescent="0.35">
      <c r="A155">
        <v>2011</v>
      </c>
      <c r="B155" t="s">
        <v>9</v>
      </c>
      <c r="C155" t="s">
        <v>8</v>
      </c>
      <c r="D155" s="1">
        <v>40664</v>
      </c>
      <c r="E155">
        <v>2</v>
      </c>
      <c r="F155">
        <v>14</v>
      </c>
    </row>
    <row r="156" spans="1:6" hidden="1" x14ac:dyDescent="0.35">
      <c r="A156">
        <v>2011</v>
      </c>
      <c r="B156" t="s">
        <v>9</v>
      </c>
      <c r="C156" t="s">
        <v>8</v>
      </c>
      <c r="D156" s="1">
        <v>40671</v>
      </c>
      <c r="E156">
        <v>1</v>
      </c>
      <c r="F156">
        <v>11</v>
      </c>
    </row>
    <row r="157" spans="1:6" hidden="1" x14ac:dyDescent="0.35">
      <c r="A157">
        <v>2011</v>
      </c>
      <c r="B157" t="s">
        <v>9</v>
      </c>
      <c r="C157" t="s">
        <v>8</v>
      </c>
      <c r="D157" s="1">
        <v>40678</v>
      </c>
    </row>
    <row r="158" spans="1:6" hidden="1" x14ac:dyDescent="0.35">
      <c r="A158">
        <v>2011</v>
      </c>
      <c r="B158" t="s">
        <v>9</v>
      </c>
      <c r="C158" t="s">
        <v>8</v>
      </c>
      <c r="D158" s="1">
        <v>40685</v>
      </c>
    </row>
    <row r="159" spans="1:6" hidden="1" x14ac:dyDescent="0.35">
      <c r="A159">
        <v>2011</v>
      </c>
      <c r="B159" t="s">
        <v>9</v>
      </c>
      <c r="C159" t="s">
        <v>8</v>
      </c>
      <c r="D159" s="1">
        <v>40692</v>
      </c>
    </row>
    <row r="160" spans="1:6" hidden="1" x14ac:dyDescent="0.35">
      <c r="A160">
        <v>2011</v>
      </c>
      <c r="B160" t="s">
        <v>9</v>
      </c>
      <c r="C160" t="s">
        <v>10</v>
      </c>
      <c r="D160" s="1">
        <v>40608</v>
      </c>
      <c r="E160">
        <v>0</v>
      </c>
      <c r="F160">
        <v>0</v>
      </c>
    </row>
    <row r="161" spans="1:6" hidden="1" x14ac:dyDescent="0.35">
      <c r="A161">
        <v>2011</v>
      </c>
      <c r="B161" t="s">
        <v>9</v>
      </c>
      <c r="C161" t="s">
        <v>10</v>
      </c>
      <c r="D161" s="1">
        <v>40615</v>
      </c>
      <c r="E161">
        <v>0</v>
      </c>
      <c r="F161">
        <v>0</v>
      </c>
    </row>
    <row r="162" spans="1:6" hidden="1" x14ac:dyDescent="0.35">
      <c r="A162">
        <v>2011</v>
      </c>
      <c r="B162" t="s">
        <v>9</v>
      </c>
      <c r="C162" t="s">
        <v>10</v>
      </c>
      <c r="D162" s="1">
        <v>40622</v>
      </c>
      <c r="E162">
        <v>0</v>
      </c>
      <c r="F162">
        <v>0</v>
      </c>
    </row>
    <row r="163" spans="1:6" hidden="1" x14ac:dyDescent="0.35">
      <c r="A163">
        <v>2011</v>
      </c>
      <c r="B163" t="s">
        <v>9</v>
      </c>
      <c r="C163" t="s">
        <v>10</v>
      </c>
      <c r="D163" s="1">
        <v>40629</v>
      </c>
      <c r="E163">
        <v>0</v>
      </c>
      <c r="F163">
        <v>0</v>
      </c>
    </row>
    <row r="164" spans="1:6" hidden="1" x14ac:dyDescent="0.35">
      <c r="A164">
        <v>2011</v>
      </c>
      <c r="B164" t="s">
        <v>9</v>
      </c>
      <c r="C164" t="s">
        <v>10</v>
      </c>
      <c r="D164" s="1">
        <v>40636</v>
      </c>
      <c r="E164">
        <v>2</v>
      </c>
      <c r="F164">
        <v>2</v>
      </c>
    </row>
    <row r="165" spans="1:6" hidden="1" x14ac:dyDescent="0.35">
      <c r="A165">
        <v>2011</v>
      </c>
      <c r="B165" t="s">
        <v>9</v>
      </c>
      <c r="C165" t="s">
        <v>10</v>
      </c>
      <c r="D165" s="1">
        <v>40643</v>
      </c>
      <c r="E165">
        <v>8</v>
      </c>
      <c r="F165">
        <v>10</v>
      </c>
    </row>
    <row r="166" spans="1:6" hidden="1" x14ac:dyDescent="0.35">
      <c r="A166">
        <v>2011</v>
      </c>
      <c r="B166" t="s">
        <v>9</v>
      </c>
      <c r="C166" t="s">
        <v>10</v>
      </c>
      <c r="D166" s="1">
        <v>40650</v>
      </c>
      <c r="E166">
        <v>9</v>
      </c>
      <c r="F166">
        <v>19</v>
      </c>
    </row>
    <row r="167" spans="1:6" hidden="1" x14ac:dyDescent="0.35">
      <c r="A167">
        <v>2011</v>
      </c>
      <c r="B167" t="s">
        <v>9</v>
      </c>
      <c r="C167" t="s">
        <v>10</v>
      </c>
      <c r="D167" s="1">
        <v>40657</v>
      </c>
      <c r="E167">
        <v>7</v>
      </c>
      <c r="F167">
        <v>26</v>
      </c>
    </row>
    <row r="168" spans="1:6" hidden="1" x14ac:dyDescent="0.35">
      <c r="A168">
        <v>2011</v>
      </c>
      <c r="B168" t="s">
        <v>9</v>
      </c>
      <c r="C168" t="s">
        <v>10</v>
      </c>
      <c r="D168" s="1">
        <v>40664</v>
      </c>
      <c r="E168">
        <v>5</v>
      </c>
      <c r="F168">
        <v>31</v>
      </c>
    </row>
    <row r="169" spans="1:6" hidden="1" x14ac:dyDescent="0.35">
      <c r="A169">
        <v>2011</v>
      </c>
      <c r="B169" t="s">
        <v>9</v>
      </c>
      <c r="C169" t="s">
        <v>10</v>
      </c>
      <c r="D169" s="1">
        <v>40671</v>
      </c>
      <c r="E169">
        <v>0</v>
      </c>
      <c r="F169">
        <v>29</v>
      </c>
    </row>
    <row r="170" spans="1:6" hidden="1" x14ac:dyDescent="0.35">
      <c r="A170">
        <v>2011</v>
      </c>
      <c r="B170" t="s">
        <v>9</v>
      </c>
      <c r="C170" t="s">
        <v>10</v>
      </c>
      <c r="D170" s="1">
        <v>40678</v>
      </c>
    </row>
    <row r="171" spans="1:6" hidden="1" x14ac:dyDescent="0.35">
      <c r="A171">
        <v>2011</v>
      </c>
      <c r="B171" t="s">
        <v>9</v>
      </c>
      <c r="C171" t="s">
        <v>10</v>
      </c>
      <c r="D171" s="1">
        <v>40685</v>
      </c>
    </row>
    <row r="172" spans="1:6" hidden="1" x14ac:dyDescent="0.35">
      <c r="A172">
        <v>2011</v>
      </c>
      <c r="B172" t="s">
        <v>9</v>
      </c>
      <c r="C172" t="s">
        <v>10</v>
      </c>
      <c r="D172" s="1">
        <v>40692</v>
      </c>
    </row>
    <row r="173" spans="1:6" hidden="1" x14ac:dyDescent="0.35">
      <c r="A173">
        <v>2011</v>
      </c>
      <c r="B173" t="s">
        <v>9</v>
      </c>
      <c r="C173" t="s">
        <v>11</v>
      </c>
      <c r="D173" s="1">
        <v>40608</v>
      </c>
      <c r="E173">
        <v>0</v>
      </c>
      <c r="F173">
        <v>0</v>
      </c>
    </row>
    <row r="174" spans="1:6" hidden="1" x14ac:dyDescent="0.35">
      <c r="A174">
        <v>2011</v>
      </c>
      <c r="B174" t="s">
        <v>9</v>
      </c>
      <c r="C174" t="s">
        <v>11</v>
      </c>
      <c r="D174" s="1">
        <v>40615</v>
      </c>
      <c r="E174">
        <v>0</v>
      </c>
      <c r="F174">
        <v>0</v>
      </c>
    </row>
    <row r="175" spans="1:6" hidden="1" x14ac:dyDescent="0.35">
      <c r="A175">
        <v>2011</v>
      </c>
      <c r="B175" t="s">
        <v>9</v>
      </c>
      <c r="C175" t="s">
        <v>11</v>
      </c>
      <c r="D175" s="1">
        <v>40622</v>
      </c>
      <c r="E175">
        <v>0</v>
      </c>
      <c r="F175">
        <v>0</v>
      </c>
    </row>
    <row r="176" spans="1:6" hidden="1" x14ac:dyDescent="0.35">
      <c r="A176">
        <v>2011</v>
      </c>
      <c r="B176" t="s">
        <v>9</v>
      </c>
      <c r="C176" t="s">
        <v>11</v>
      </c>
      <c r="D176" s="1">
        <v>40629</v>
      </c>
    </row>
    <row r="177" spans="1:6" hidden="1" x14ac:dyDescent="0.35">
      <c r="A177">
        <v>2011</v>
      </c>
      <c r="B177" t="s">
        <v>9</v>
      </c>
      <c r="C177" t="s">
        <v>11</v>
      </c>
      <c r="D177" s="1">
        <v>40636</v>
      </c>
      <c r="E177">
        <v>0</v>
      </c>
      <c r="F177">
        <v>0</v>
      </c>
    </row>
    <row r="178" spans="1:6" hidden="1" x14ac:dyDescent="0.35">
      <c r="A178">
        <v>2011</v>
      </c>
      <c r="B178" t="s">
        <v>9</v>
      </c>
      <c r="C178" t="s">
        <v>11</v>
      </c>
      <c r="D178" s="1">
        <v>40643</v>
      </c>
      <c r="E178">
        <v>0</v>
      </c>
      <c r="F178">
        <v>0</v>
      </c>
    </row>
    <row r="179" spans="1:6" hidden="1" x14ac:dyDescent="0.35">
      <c r="A179">
        <v>2011</v>
      </c>
      <c r="B179" t="s">
        <v>9</v>
      </c>
      <c r="C179" t="s">
        <v>11</v>
      </c>
      <c r="D179" s="1">
        <v>40650</v>
      </c>
      <c r="E179">
        <v>0</v>
      </c>
      <c r="F179">
        <v>0</v>
      </c>
    </row>
    <row r="180" spans="1:6" hidden="1" x14ac:dyDescent="0.35">
      <c r="A180">
        <v>2011</v>
      </c>
      <c r="B180" t="s">
        <v>9</v>
      </c>
      <c r="C180" t="s">
        <v>11</v>
      </c>
      <c r="D180" s="1">
        <v>40657</v>
      </c>
      <c r="E180">
        <v>1</v>
      </c>
      <c r="F180">
        <v>1</v>
      </c>
    </row>
    <row r="181" spans="1:6" hidden="1" x14ac:dyDescent="0.35">
      <c r="A181">
        <v>2011</v>
      </c>
      <c r="B181" t="s">
        <v>9</v>
      </c>
      <c r="C181" t="s">
        <v>11</v>
      </c>
      <c r="D181" s="1">
        <v>40664</v>
      </c>
      <c r="E181">
        <v>2</v>
      </c>
      <c r="F181">
        <v>3</v>
      </c>
    </row>
    <row r="182" spans="1:6" hidden="1" x14ac:dyDescent="0.35">
      <c r="A182">
        <v>2011</v>
      </c>
      <c r="B182" t="s">
        <v>9</v>
      </c>
      <c r="C182" t="s">
        <v>11</v>
      </c>
      <c r="D182" s="1">
        <v>40671</v>
      </c>
      <c r="E182" s="91"/>
    </row>
    <row r="183" spans="1:6" hidden="1" x14ac:dyDescent="0.35">
      <c r="A183">
        <v>2011</v>
      </c>
      <c r="B183" t="s">
        <v>9</v>
      </c>
      <c r="C183" t="s">
        <v>11</v>
      </c>
      <c r="D183" s="1">
        <v>40678</v>
      </c>
      <c r="E183" s="91"/>
    </row>
    <row r="184" spans="1:6" hidden="1" x14ac:dyDescent="0.35">
      <c r="A184">
        <v>2011</v>
      </c>
      <c r="B184" t="s">
        <v>9</v>
      </c>
      <c r="C184" t="s">
        <v>11</v>
      </c>
      <c r="D184" s="1">
        <v>40685</v>
      </c>
      <c r="E184" s="91"/>
    </row>
    <row r="185" spans="1:6" hidden="1" x14ac:dyDescent="0.35">
      <c r="A185">
        <v>2011</v>
      </c>
      <c r="B185" t="s">
        <v>9</v>
      </c>
      <c r="C185" t="s">
        <v>11</v>
      </c>
      <c r="D185" s="1">
        <v>40692</v>
      </c>
      <c r="E185" s="91"/>
    </row>
    <row r="186" spans="1:6" hidden="1" x14ac:dyDescent="0.35">
      <c r="A186">
        <v>2011</v>
      </c>
      <c r="B186" t="s">
        <v>9</v>
      </c>
      <c r="C186" t="s">
        <v>13</v>
      </c>
      <c r="D186" s="1">
        <v>40608</v>
      </c>
      <c r="E186" s="92">
        <v>0</v>
      </c>
    </row>
    <row r="187" spans="1:6" hidden="1" x14ac:dyDescent="0.35">
      <c r="A187">
        <v>2011</v>
      </c>
      <c r="B187" t="s">
        <v>9</v>
      </c>
      <c r="C187" t="s">
        <v>13</v>
      </c>
      <c r="D187" s="1">
        <v>40615</v>
      </c>
      <c r="E187" s="92">
        <v>0</v>
      </c>
    </row>
    <row r="188" spans="1:6" hidden="1" x14ac:dyDescent="0.35">
      <c r="A188">
        <v>2011</v>
      </c>
      <c r="B188" t="s">
        <v>9</v>
      </c>
      <c r="C188" t="s">
        <v>13</v>
      </c>
      <c r="D188" s="1">
        <v>40622</v>
      </c>
      <c r="E188" s="92">
        <v>0</v>
      </c>
    </row>
    <row r="189" spans="1:6" hidden="1" x14ac:dyDescent="0.35">
      <c r="A189">
        <v>2011</v>
      </c>
      <c r="B189" t="s">
        <v>9</v>
      </c>
      <c r="C189" t="s">
        <v>13</v>
      </c>
      <c r="D189" s="1">
        <v>40629</v>
      </c>
      <c r="E189" s="92">
        <v>0</v>
      </c>
    </row>
    <row r="190" spans="1:6" hidden="1" x14ac:dyDescent="0.35">
      <c r="A190">
        <v>2011</v>
      </c>
      <c r="B190" t="s">
        <v>9</v>
      </c>
      <c r="C190" t="s">
        <v>13</v>
      </c>
      <c r="D190" s="1">
        <v>40636</v>
      </c>
      <c r="E190" s="92">
        <v>1</v>
      </c>
    </row>
    <row r="191" spans="1:6" hidden="1" x14ac:dyDescent="0.35">
      <c r="A191">
        <v>2011</v>
      </c>
      <c r="B191" t="s">
        <v>9</v>
      </c>
      <c r="C191" t="s">
        <v>13</v>
      </c>
      <c r="D191" s="1">
        <v>40643</v>
      </c>
      <c r="E191" s="92">
        <v>11</v>
      </c>
    </row>
    <row r="192" spans="1:6" hidden="1" x14ac:dyDescent="0.35">
      <c r="A192">
        <v>2011</v>
      </c>
      <c r="B192" t="s">
        <v>9</v>
      </c>
      <c r="C192" t="s">
        <v>13</v>
      </c>
      <c r="D192" s="1">
        <v>40650</v>
      </c>
      <c r="E192" s="92">
        <v>19</v>
      </c>
    </row>
    <row r="193" spans="1:5" hidden="1" x14ac:dyDescent="0.35">
      <c r="A193">
        <v>2011</v>
      </c>
      <c r="B193" t="s">
        <v>9</v>
      </c>
      <c r="C193" t="s">
        <v>13</v>
      </c>
      <c r="D193" s="1">
        <v>40657</v>
      </c>
      <c r="E193" s="92">
        <v>10</v>
      </c>
    </row>
    <row r="194" spans="1:5" hidden="1" x14ac:dyDescent="0.35">
      <c r="A194">
        <v>2011</v>
      </c>
      <c r="B194" t="s">
        <v>9</v>
      </c>
      <c r="C194" t="s">
        <v>13</v>
      </c>
      <c r="D194" s="1">
        <v>40664</v>
      </c>
      <c r="E194" s="92">
        <v>21</v>
      </c>
    </row>
    <row r="195" spans="1:5" hidden="1" x14ac:dyDescent="0.35">
      <c r="A195">
        <v>2011</v>
      </c>
      <c r="B195" t="s">
        <v>9</v>
      </c>
      <c r="C195" t="s">
        <v>13</v>
      </c>
      <c r="D195" s="1">
        <v>40671</v>
      </c>
      <c r="E195" s="92">
        <v>16</v>
      </c>
    </row>
    <row r="196" spans="1:5" hidden="1" x14ac:dyDescent="0.35">
      <c r="A196">
        <v>2011</v>
      </c>
      <c r="B196" t="s">
        <v>9</v>
      </c>
      <c r="C196" t="s">
        <v>13</v>
      </c>
      <c r="D196" s="1">
        <v>40678</v>
      </c>
      <c r="E196" s="92"/>
    </row>
    <row r="197" spans="1:5" hidden="1" x14ac:dyDescent="0.35">
      <c r="A197">
        <v>2011</v>
      </c>
      <c r="B197" t="s">
        <v>9</v>
      </c>
      <c r="C197" t="s">
        <v>13</v>
      </c>
      <c r="D197" s="1">
        <v>40685</v>
      </c>
      <c r="E197" s="92"/>
    </row>
    <row r="198" spans="1:5" hidden="1" x14ac:dyDescent="0.35">
      <c r="A198">
        <v>2011</v>
      </c>
      <c r="B198" t="s">
        <v>9</v>
      </c>
      <c r="C198" t="s">
        <v>13</v>
      </c>
      <c r="D198" s="1">
        <v>40692</v>
      </c>
      <c r="E198" s="92"/>
    </row>
    <row r="199" spans="1:5" hidden="1" x14ac:dyDescent="0.35">
      <c r="A199">
        <v>2011</v>
      </c>
      <c r="B199" t="s">
        <v>9</v>
      </c>
      <c r="C199" t="s">
        <v>14</v>
      </c>
      <c r="D199" s="1">
        <v>40608</v>
      </c>
      <c r="E199" s="92">
        <v>0</v>
      </c>
    </row>
    <row r="200" spans="1:5" hidden="1" x14ac:dyDescent="0.35">
      <c r="A200">
        <v>2011</v>
      </c>
      <c r="B200" t="s">
        <v>9</v>
      </c>
      <c r="C200" t="s">
        <v>14</v>
      </c>
      <c r="D200" s="1">
        <v>40615</v>
      </c>
      <c r="E200" s="92">
        <v>0</v>
      </c>
    </row>
    <row r="201" spans="1:5" hidden="1" x14ac:dyDescent="0.35">
      <c r="A201">
        <v>2011</v>
      </c>
      <c r="B201" t="s">
        <v>9</v>
      </c>
      <c r="C201" t="s">
        <v>14</v>
      </c>
      <c r="D201" s="1">
        <v>40622</v>
      </c>
      <c r="E201" s="92">
        <v>0</v>
      </c>
    </row>
    <row r="202" spans="1:5" hidden="1" x14ac:dyDescent="0.35">
      <c r="A202">
        <v>2011</v>
      </c>
      <c r="B202" t="s">
        <v>9</v>
      </c>
      <c r="C202" t="s">
        <v>14</v>
      </c>
      <c r="D202" s="1">
        <v>40629</v>
      </c>
      <c r="E202" s="92">
        <v>0</v>
      </c>
    </row>
    <row r="203" spans="1:5" hidden="1" x14ac:dyDescent="0.35">
      <c r="A203">
        <v>2011</v>
      </c>
      <c r="B203" t="s">
        <v>9</v>
      </c>
      <c r="C203" t="s">
        <v>14</v>
      </c>
      <c r="D203" s="1">
        <v>40636</v>
      </c>
      <c r="E203" s="92">
        <v>4</v>
      </c>
    </row>
    <row r="204" spans="1:5" hidden="1" x14ac:dyDescent="0.35">
      <c r="A204">
        <v>2011</v>
      </c>
      <c r="B204" t="s">
        <v>9</v>
      </c>
      <c r="C204" t="s">
        <v>14</v>
      </c>
      <c r="D204" s="1">
        <v>40643</v>
      </c>
      <c r="E204" s="92">
        <v>7</v>
      </c>
    </row>
    <row r="205" spans="1:5" hidden="1" x14ac:dyDescent="0.35">
      <c r="A205">
        <v>2011</v>
      </c>
      <c r="B205" t="s">
        <v>9</v>
      </c>
      <c r="C205" t="s">
        <v>14</v>
      </c>
      <c r="D205" s="1">
        <v>40650</v>
      </c>
      <c r="E205" s="92">
        <v>5</v>
      </c>
    </row>
    <row r="206" spans="1:5" hidden="1" x14ac:dyDescent="0.35">
      <c r="A206">
        <v>2011</v>
      </c>
      <c r="B206" t="s">
        <v>9</v>
      </c>
      <c r="C206" t="s">
        <v>14</v>
      </c>
      <c r="D206" s="1">
        <v>40657</v>
      </c>
      <c r="E206" s="92">
        <v>20</v>
      </c>
    </row>
    <row r="207" spans="1:5" hidden="1" x14ac:dyDescent="0.35">
      <c r="A207">
        <v>2011</v>
      </c>
      <c r="B207" t="s">
        <v>9</v>
      </c>
      <c r="C207" t="s">
        <v>14</v>
      </c>
      <c r="D207" s="1">
        <v>40664</v>
      </c>
      <c r="E207" s="92">
        <v>25</v>
      </c>
    </row>
    <row r="208" spans="1:5" hidden="1" x14ac:dyDescent="0.35">
      <c r="A208">
        <v>2011</v>
      </c>
      <c r="B208" t="s">
        <v>9</v>
      </c>
      <c r="C208" t="s">
        <v>14</v>
      </c>
      <c r="D208" s="1">
        <v>40671</v>
      </c>
      <c r="E208" s="92">
        <v>5</v>
      </c>
    </row>
    <row r="209" spans="1:5" hidden="1" x14ac:dyDescent="0.35">
      <c r="A209">
        <v>2011</v>
      </c>
      <c r="B209" t="s">
        <v>9</v>
      </c>
      <c r="C209" t="s">
        <v>14</v>
      </c>
      <c r="D209" s="1">
        <v>40678</v>
      </c>
      <c r="E209" s="91"/>
    </row>
    <row r="210" spans="1:5" hidden="1" x14ac:dyDescent="0.35">
      <c r="A210">
        <v>2011</v>
      </c>
      <c r="B210" t="s">
        <v>9</v>
      </c>
      <c r="C210" t="s">
        <v>14</v>
      </c>
      <c r="D210" s="1">
        <v>40685</v>
      </c>
      <c r="E210" s="91"/>
    </row>
    <row r="211" spans="1:5" hidden="1" x14ac:dyDescent="0.35">
      <c r="A211">
        <v>2011</v>
      </c>
      <c r="B211" t="s">
        <v>9</v>
      </c>
      <c r="C211" t="s">
        <v>14</v>
      </c>
      <c r="D211" s="1">
        <v>40692</v>
      </c>
      <c r="E211" s="91"/>
    </row>
    <row r="212" spans="1:5" hidden="1" x14ac:dyDescent="0.35">
      <c r="A212">
        <v>2011</v>
      </c>
      <c r="B212" t="s">
        <v>30</v>
      </c>
      <c r="C212" t="s">
        <v>31</v>
      </c>
      <c r="D212" s="1">
        <v>40608</v>
      </c>
      <c r="E212" s="92">
        <v>0</v>
      </c>
    </row>
    <row r="213" spans="1:5" hidden="1" x14ac:dyDescent="0.35">
      <c r="A213">
        <v>2011</v>
      </c>
      <c r="B213" t="s">
        <v>30</v>
      </c>
      <c r="C213" t="s">
        <v>31</v>
      </c>
      <c r="D213" s="1">
        <v>40615</v>
      </c>
      <c r="E213" s="92">
        <v>0</v>
      </c>
    </row>
    <row r="214" spans="1:5" hidden="1" x14ac:dyDescent="0.35">
      <c r="A214">
        <v>2011</v>
      </c>
      <c r="B214" t="s">
        <v>30</v>
      </c>
      <c r="C214" t="s">
        <v>31</v>
      </c>
      <c r="D214" s="1">
        <v>40622</v>
      </c>
      <c r="E214" s="92">
        <v>3</v>
      </c>
    </row>
    <row r="215" spans="1:5" hidden="1" x14ac:dyDescent="0.35">
      <c r="A215">
        <v>2011</v>
      </c>
      <c r="B215" t="s">
        <v>30</v>
      </c>
      <c r="C215" t="s">
        <v>31</v>
      </c>
      <c r="D215" s="1">
        <v>40629</v>
      </c>
      <c r="E215" s="92">
        <v>6</v>
      </c>
    </row>
    <row r="216" spans="1:5" hidden="1" x14ac:dyDescent="0.35">
      <c r="A216">
        <v>2011</v>
      </c>
      <c r="B216" t="s">
        <v>30</v>
      </c>
      <c r="C216" t="s">
        <v>31</v>
      </c>
      <c r="D216" s="1">
        <v>40636</v>
      </c>
      <c r="E216" s="92">
        <v>20</v>
      </c>
    </row>
    <row r="217" spans="1:5" hidden="1" x14ac:dyDescent="0.35">
      <c r="A217">
        <v>2011</v>
      </c>
      <c r="B217" t="s">
        <v>30</v>
      </c>
      <c r="C217" t="s">
        <v>31</v>
      </c>
      <c r="D217" s="1">
        <v>40643</v>
      </c>
      <c r="E217" s="92">
        <v>68</v>
      </c>
    </row>
    <row r="218" spans="1:5" hidden="1" x14ac:dyDescent="0.35">
      <c r="A218">
        <v>2011</v>
      </c>
      <c r="B218" t="s">
        <v>30</v>
      </c>
      <c r="C218" t="s">
        <v>31</v>
      </c>
      <c r="D218" s="1">
        <v>40650</v>
      </c>
      <c r="E218" s="92">
        <v>33</v>
      </c>
    </row>
    <row r="219" spans="1:5" hidden="1" x14ac:dyDescent="0.35">
      <c r="A219">
        <v>2011</v>
      </c>
      <c r="B219" t="s">
        <v>30</v>
      </c>
      <c r="C219" t="s">
        <v>31</v>
      </c>
      <c r="D219" s="1">
        <v>40657</v>
      </c>
      <c r="E219" s="92">
        <v>11</v>
      </c>
    </row>
    <row r="220" spans="1:5" hidden="1" x14ac:dyDescent="0.35">
      <c r="A220">
        <v>2011</v>
      </c>
      <c r="B220" t="s">
        <v>30</v>
      </c>
      <c r="C220" t="s">
        <v>31</v>
      </c>
      <c r="D220" s="1">
        <v>40664</v>
      </c>
      <c r="E220" s="92">
        <v>20</v>
      </c>
    </row>
    <row r="221" spans="1:5" hidden="1" x14ac:dyDescent="0.35">
      <c r="A221">
        <v>2011</v>
      </c>
      <c r="B221" t="s">
        <v>30</v>
      </c>
      <c r="C221" t="s">
        <v>31</v>
      </c>
      <c r="D221" s="1">
        <v>40671</v>
      </c>
      <c r="E221" s="92">
        <v>14</v>
      </c>
    </row>
    <row r="222" spans="1:5" hidden="1" x14ac:dyDescent="0.35">
      <c r="A222">
        <v>2011</v>
      </c>
      <c r="B222" t="s">
        <v>30</v>
      </c>
      <c r="C222" t="s">
        <v>31</v>
      </c>
      <c r="D222" s="1">
        <v>40678</v>
      </c>
      <c r="E222" s="92"/>
    </row>
    <row r="223" spans="1:5" hidden="1" x14ac:dyDescent="0.35">
      <c r="A223">
        <v>2011</v>
      </c>
      <c r="B223" t="s">
        <v>30</v>
      </c>
      <c r="C223" t="s">
        <v>31</v>
      </c>
      <c r="D223" s="1">
        <v>40685</v>
      </c>
      <c r="E223" s="91"/>
    </row>
    <row r="224" spans="1:5" hidden="1" x14ac:dyDescent="0.35">
      <c r="A224">
        <v>2011</v>
      </c>
      <c r="B224" t="s">
        <v>30</v>
      </c>
      <c r="C224" t="s">
        <v>31</v>
      </c>
      <c r="D224" s="1">
        <v>40692</v>
      </c>
      <c r="E224" s="91"/>
    </row>
    <row r="225" spans="1:6" hidden="1" x14ac:dyDescent="0.35">
      <c r="A225">
        <v>2010</v>
      </c>
      <c r="B225" t="s">
        <v>9</v>
      </c>
      <c r="C225" t="s">
        <v>8</v>
      </c>
      <c r="D225" s="1">
        <v>40237</v>
      </c>
    </row>
    <row r="226" spans="1:6" hidden="1" x14ac:dyDescent="0.35">
      <c r="A226">
        <v>2010</v>
      </c>
      <c r="B226" t="s">
        <v>9</v>
      </c>
      <c r="C226" t="s">
        <v>8</v>
      </c>
      <c r="D226" s="1">
        <v>40244</v>
      </c>
      <c r="E226">
        <v>0</v>
      </c>
      <c r="F226">
        <v>0</v>
      </c>
    </row>
    <row r="227" spans="1:6" hidden="1" x14ac:dyDescent="0.35">
      <c r="A227">
        <v>2010</v>
      </c>
      <c r="B227" t="s">
        <v>9</v>
      </c>
      <c r="C227" t="s">
        <v>8</v>
      </c>
      <c r="D227" s="1">
        <v>40251</v>
      </c>
      <c r="E227">
        <v>1</v>
      </c>
      <c r="F227">
        <v>1</v>
      </c>
    </row>
    <row r="228" spans="1:6" hidden="1" x14ac:dyDescent="0.35">
      <c r="A228">
        <v>2010</v>
      </c>
      <c r="B228" t="s">
        <v>9</v>
      </c>
      <c r="C228" t="s">
        <v>8</v>
      </c>
      <c r="D228" s="1">
        <v>40258</v>
      </c>
      <c r="E228">
        <v>1</v>
      </c>
      <c r="F228">
        <v>2</v>
      </c>
    </row>
    <row r="229" spans="1:6" hidden="1" x14ac:dyDescent="0.35">
      <c r="A229">
        <v>2010</v>
      </c>
      <c r="B229" t="s">
        <v>9</v>
      </c>
      <c r="C229" t="s">
        <v>8</v>
      </c>
      <c r="D229" s="1">
        <v>40265</v>
      </c>
      <c r="E229">
        <v>1</v>
      </c>
      <c r="F229">
        <v>3</v>
      </c>
    </row>
    <row r="230" spans="1:6" hidden="1" x14ac:dyDescent="0.35">
      <c r="A230">
        <v>2010</v>
      </c>
      <c r="B230" t="s">
        <v>9</v>
      </c>
      <c r="C230" t="s">
        <v>8</v>
      </c>
      <c r="D230" s="1">
        <v>40272</v>
      </c>
      <c r="E230">
        <v>1</v>
      </c>
      <c r="F230">
        <v>4</v>
      </c>
    </row>
    <row r="231" spans="1:6" hidden="1" x14ac:dyDescent="0.35">
      <c r="A231">
        <v>2010</v>
      </c>
      <c r="B231" t="s">
        <v>9</v>
      </c>
      <c r="C231" t="s">
        <v>8</v>
      </c>
      <c r="D231" s="1">
        <v>40279</v>
      </c>
      <c r="E231">
        <v>4</v>
      </c>
      <c r="F231">
        <v>8</v>
      </c>
    </row>
    <row r="232" spans="1:6" hidden="1" x14ac:dyDescent="0.35">
      <c r="A232">
        <v>2010</v>
      </c>
      <c r="B232" t="s">
        <v>9</v>
      </c>
      <c r="C232" t="s">
        <v>8</v>
      </c>
      <c r="D232" s="1">
        <v>40286</v>
      </c>
    </row>
    <row r="233" spans="1:6" hidden="1" x14ac:dyDescent="0.35">
      <c r="A233">
        <v>2010</v>
      </c>
      <c r="B233" t="s">
        <v>9</v>
      </c>
      <c r="C233" t="s">
        <v>8</v>
      </c>
      <c r="D233" s="1">
        <v>40293</v>
      </c>
      <c r="E233">
        <v>0</v>
      </c>
      <c r="F233">
        <v>8</v>
      </c>
    </row>
    <row r="234" spans="1:6" hidden="1" x14ac:dyDescent="0.35">
      <c r="A234">
        <v>2010</v>
      </c>
      <c r="B234" t="s">
        <v>9</v>
      </c>
      <c r="C234" t="s">
        <v>8</v>
      </c>
      <c r="D234" s="1">
        <v>40300</v>
      </c>
      <c r="E234">
        <v>0</v>
      </c>
      <c r="F234">
        <v>8</v>
      </c>
    </row>
    <row r="235" spans="1:6" hidden="1" x14ac:dyDescent="0.35">
      <c r="A235">
        <v>2010</v>
      </c>
      <c r="B235" t="s">
        <v>9</v>
      </c>
      <c r="C235" t="s">
        <v>8</v>
      </c>
      <c r="D235" s="1">
        <v>40307</v>
      </c>
      <c r="E235">
        <v>15</v>
      </c>
      <c r="F235">
        <v>17</v>
      </c>
    </row>
    <row r="236" spans="1:6" hidden="1" x14ac:dyDescent="0.35">
      <c r="A236">
        <v>2010</v>
      </c>
      <c r="B236" t="s">
        <v>9</v>
      </c>
      <c r="C236" t="s">
        <v>8</v>
      </c>
      <c r="D236" s="1">
        <v>40314</v>
      </c>
    </row>
    <row r="237" spans="1:6" hidden="1" x14ac:dyDescent="0.35">
      <c r="A237">
        <v>2010</v>
      </c>
      <c r="B237" t="s">
        <v>9</v>
      </c>
      <c r="C237" t="s">
        <v>8</v>
      </c>
      <c r="D237" s="1">
        <v>40321</v>
      </c>
    </row>
    <row r="238" spans="1:6" hidden="1" x14ac:dyDescent="0.35">
      <c r="A238">
        <v>2010</v>
      </c>
      <c r="B238" t="s">
        <v>9</v>
      </c>
      <c r="C238" t="s">
        <v>8</v>
      </c>
      <c r="D238" s="1">
        <v>40328</v>
      </c>
    </row>
    <row r="239" spans="1:6" hidden="1" x14ac:dyDescent="0.35">
      <c r="A239">
        <v>2010</v>
      </c>
      <c r="B239" t="s">
        <v>9</v>
      </c>
      <c r="C239" t="s">
        <v>10</v>
      </c>
      <c r="D239" s="1">
        <v>40237</v>
      </c>
      <c r="E239">
        <v>0</v>
      </c>
      <c r="F239">
        <v>0</v>
      </c>
    </row>
    <row r="240" spans="1:6" hidden="1" x14ac:dyDescent="0.35">
      <c r="A240">
        <v>2010</v>
      </c>
      <c r="B240" t="s">
        <v>9</v>
      </c>
      <c r="C240" t="s">
        <v>10</v>
      </c>
      <c r="D240" s="1">
        <v>40244</v>
      </c>
      <c r="E240">
        <v>0</v>
      </c>
      <c r="F240">
        <v>0</v>
      </c>
    </row>
    <row r="241" spans="1:6" hidden="1" x14ac:dyDescent="0.35">
      <c r="A241">
        <v>2010</v>
      </c>
      <c r="B241" t="s">
        <v>9</v>
      </c>
      <c r="C241" t="s">
        <v>10</v>
      </c>
      <c r="D241" s="1">
        <v>40251</v>
      </c>
      <c r="E241">
        <v>0</v>
      </c>
      <c r="F241">
        <v>0</v>
      </c>
    </row>
    <row r="242" spans="1:6" hidden="1" x14ac:dyDescent="0.35">
      <c r="A242">
        <v>2010</v>
      </c>
      <c r="B242" t="s">
        <v>9</v>
      </c>
      <c r="C242" t="s">
        <v>10</v>
      </c>
      <c r="D242" s="1">
        <v>40258</v>
      </c>
      <c r="E242">
        <v>3</v>
      </c>
      <c r="F242">
        <v>3</v>
      </c>
    </row>
    <row r="243" spans="1:6" hidden="1" x14ac:dyDescent="0.35">
      <c r="A243">
        <v>2010</v>
      </c>
      <c r="B243" t="s">
        <v>9</v>
      </c>
      <c r="C243" t="s">
        <v>10</v>
      </c>
      <c r="D243" s="1">
        <v>40265</v>
      </c>
      <c r="E243">
        <v>3</v>
      </c>
      <c r="F243">
        <v>6</v>
      </c>
    </row>
    <row r="244" spans="1:6" hidden="1" x14ac:dyDescent="0.35">
      <c r="A244">
        <v>2010</v>
      </c>
      <c r="B244" t="s">
        <v>9</v>
      </c>
      <c r="C244" t="s">
        <v>10</v>
      </c>
      <c r="D244" s="1">
        <v>40272</v>
      </c>
      <c r="E244">
        <v>2</v>
      </c>
      <c r="F244">
        <v>8</v>
      </c>
    </row>
    <row r="245" spans="1:6" hidden="1" x14ac:dyDescent="0.35">
      <c r="A245">
        <v>2010</v>
      </c>
      <c r="B245" t="s">
        <v>9</v>
      </c>
      <c r="C245" t="s">
        <v>10</v>
      </c>
      <c r="D245" s="1">
        <v>40279</v>
      </c>
      <c r="E245">
        <v>11</v>
      </c>
      <c r="F245">
        <v>19</v>
      </c>
    </row>
    <row r="246" spans="1:6" hidden="1" x14ac:dyDescent="0.35">
      <c r="A246">
        <v>2010</v>
      </c>
      <c r="B246" t="s">
        <v>9</v>
      </c>
      <c r="C246" t="s">
        <v>10</v>
      </c>
      <c r="D246" s="1">
        <v>40286</v>
      </c>
      <c r="E246">
        <v>0</v>
      </c>
      <c r="F246">
        <v>19</v>
      </c>
    </row>
    <row r="247" spans="1:6" hidden="1" x14ac:dyDescent="0.35">
      <c r="A247">
        <v>2010</v>
      </c>
      <c r="B247" t="s">
        <v>9</v>
      </c>
      <c r="C247" t="s">
        <v>10</v>
      </c>
      <c r="D247" s="1">
        <v>40293</v>
      </c>
      <c r="E247">
        <v>6</v>
      </c>
      <c r="F247">
        <v>16</v>
      </c>
    </row>
    <row r="248" spans="1:6" hidden="1" x14ac:dyDescent="0.35">
      <c r="A248">
        <v>2010</v>
      </c>
      <c r="B248" t="s">
        <v>9</v>
      </c>
      <c r="C248" t="s">
        <v>10</v>
      </c>
      <c r="D248" s="1">
        <v>40300</v>
      </c>
      <c r="E248">
        <v>2</v>
      </c>
      <c r="F248">
        <v>12</v>
      </c>
    </row>
    <row r="249" spans="1:6" hidden="1" x14ac:dyDescent="0.35">
      <c r="A249">
        <v>2010</v>
      </c>
      <c r="B249" t="s">
        <v>9</v>
      </c>
      <c r="C249" t="s">
        <v>10</v>
      </c>
      <c r="D249" s="1">
        <v>40307</v>
      </c>
      <c r="E249">
        <v>9</v>
      </c>
      <c r="F249">
        <v>21</v>
      </c>
    </row>
    <row r="250" spans="1:6" hidden="1" x14ac:dyDescent="0.35">
      <c r="A250">
        <v>2010</v>
      </c>
      <c r="B250" t="s">
        <v>9</v>
      </c>
      <c r="C250" t="s">
        <v>10</v>
      </c>
      <c r="D250" s="1">
        <v>40314</v>
      </c>
    </row>
    <row r="251" spans="1:6" hidden="1" x14ac:dyDescent="0.35">
      <c r="A251">
        <v>2010</v>
      </c>
      <c r="B251" t="s">
        <v>9</v>
      </c>
      <c r="C251" t="s">
        <v>10</v>
      </c>
      <c r="D251" s="1">
        <v>40321</v>
      </c>
    </row>
    <row r="252" spans="1:6" hidden="1" x14ac:dyDescent="0.35">
      <c r="A252">
        <v>2010</v>
      </c>
      <c r="B252" t="s">
        <v>9</v>
      </c>
      <c r="C252" t="s">
        <v>10</v>
      </c>
      <c r="D252" s="1">
        <v>40328</v>
      </c>
    </row>
    <row r="253" spans="1:6" hidden="1" x14ac:dyDescent="0.35">
      <c r="A253">
        <v>2010</v>
      </c>
      <c r="B253" t="s">
        <v>9</v>
      </c>
      <c r="C253" t="s">
        <v>11</v>
      </c>
      <c r="D253" s="1">
        <v>40237</v>
      </c>
    </row>
    <row r="254" spans="1:6" hidden="1" x14ac:dyDescent="0.35">
      <c r="A254">
        <v>2010</v>
      </c>
      <c r="B254" t="s">
        <v>9</v>
      </c>
      <c r="C254" t="s">
        <v>11</v>
      </c>
      <c r="D254" s="1">
        <v>40244</v>
      </c>
      <c r="E254">
        <v>0</v>
      </c>
      <c r="F254">
        <v>0</v>
      </c>
    </row>
    <row r="255" spans="1:6" hidden="1" x14ac:dyDescent="0.35">
      <c r="A255">
        <v>2010</v>
      </c>
      <c r="B255" t="s">
        <v>9</v>
      </c>
      <c r="C255" t="s">
        <v>11</v>
      </c>
      <c r="D255" s="1">
        <v>40251</v>
      </c>
      <c r="E255">
        <v>1</v>
      </c>
      <c r="F255">
        <v>1</v>
      </c>
    </row>
    <row r="256" spans="1:6" hidden="1" x14ac:dyDescent="0.35">
      <c r="A256">
        <v>2010</v>
      </c>
      <c r="B256" t="s">
        <v>9</v>
      </c>
      <c r="C256" t="s">
        <v>11</v>
      </c>
      <c r="D256" s="1">
        <v>40258</v>
      </c>
      <c r="E256">
        <v>2</v>
      </c>
      <c r="F256">
        <v>3</v>
      </c>
    </row>
    <row r="257" spans="1:6" hidden="1" x14ac:dyDescent="0.35">
      <c r="A257">
        <v>2010</v>
      </c>
      <c r="B257" t="s">
        <v>9</v>
      </c>
      <c r="C257" t="s">
        <v>11</v>
      </c>
      <c r="D257" s="1">
        <v>40265</v>
      </c>
      <c r="E257">
        <v>0</v>
      </c>
      <c r="F257">
        <v>3</v>
      </c>
    </row>
    <row r="258" spans="1:6" hidden="1" x14ac:dyDescent="0.35">
      <c r="A258">
        <v>2010</v>
      </c>
      <c r="B258" t="s">
        <v>9</v>
      </c>
      <c r="C258" t="s">
        <v>11</v>
      </c>
      <c r="D258" s="1">
        <v>40272</v>
      </c>
      <c r="E258">
        <v>1</v>
      </c>
      <c r="F258">
        <v>4</v>
      </c>
    </row>
    <row r="259" spans="1:6" hidden="1" x14ac:dyDescent="0.35">
      <c r="A259">
        <v>2010</v>
      </c>
      <c r="B259" t="s">
        <v>9</v>
      </c>
      <c r="C259" t="s">
        <v>11</v>
      </c>
      <c r="D259" s="1">
        <v>40279</v>
      </c>
      <c r="E259">
        <v>0</v>
      </c>
      <c r="F259">
        <v>4</v>
      </c>
    </row>
    <row r="260" spans="1:6" hidden="1" x14ac:dyDescent="0.35">
      <c r="A260">
        <v>2010</v>
      </c>
      <c r="B260" t="s">
        <v>9</v>
      </c>
      <c r="C260" t="s">
        <v>11</v>
      </c>
      <c r="D260" s="1">
        <v>40286</v>
      </c>
      <c r="E260">
        <v>0</v>
      </c>
      <c r="F260">
        <v>4</v>
      </c>
    </row>
    <row r="261" spans="1:6" hidden="1" x14ac:dyDescent="0.35">
      <c r="A261">
        <v>2010</v>
      </c>
      <c r="B261" t="s">
        <v>9</v>
      </c>
      <c r="C261" t="s">
        <v>11</v>
      </c>
      <c r="D261" s="1">
        <v>40293</v>
      </c>
      <c r="E261">
        <v>0</v>
      </c>
      <c r="F261">
        <v>3</v>
      </c>
    </row>
    <row r="262" spans="1:6" hidden="1" x14ac:dyDescent="0.35">
      <c r="A262">
        <v>2010</v>
      </c>
      <c r="B262" t="s">
        <v>9</v>
      </c>
      <c r="C262" t="s">
        <v>11</v>
      </c>
      <c r="D262" s="1">
        <v>40300</v>
      </c>
      <c r="F262">
        <v>3</v>
      </c>
    </row>
    <row r="263" spans="1:6" hidden="1" x14ac:dyDescent="0.35">
      <c r="A263">
        <v>2010</v>
      </c>
      <c r="B263" t="s">
        <v>9</v>
      </c>
      <c r="C263" t="s">
        <v>11</v>
      </c>
      <c r="D263" s="1">
        <v>40307</v>
      </c>
      <c r="E263">
        <v>3</v>
      </c>
      <c r="F263">
        <v>3</v>
      </c>
    </row>
    <row r="264" spans="1:6" hidden="1" x14ac:dyDescent="0.35">
      <c r="A264">
        <v>2010</v>
      </c>
      <c r="B264" t="s">
        <v>9</v>
      </c>
      <c r="C264" t="s">
        <v>11</v>
      </c>
      <c r="D264" s="1">
        <v>40314</v>
      </c>
    </row>
    <row r="265" spans="1:6" hidden="1" x14ac:dyDescent="0.35">
      <c r="A265">
        <v>2010</v>
      </c>
      <c r="B265" t="s">
        <v>9</v>
      </c>
      <c r="C265" t="s">
        <v>11</v>
      </c>
      <c r="D265" s="1">
        <v>40321</v>
      </c>
    </row>
    <row r="266" spans="1:6" hidden="1" x14ac:dyDescent="0.35">
      <c r="A266">
        <v>2010</v>
      </c>
      <c r="B266" t="s">
        <v>9</v>
      </c>
      <c r="C266" t="s">
        <v>11</v>
      </c>
      <c r="D266" s="1">
        <v>40328</v>
      </c>
    </row>
    <row r="267" spans="1:6" hidden="1" x14ac:dyDescent="0.35">
      <c r="A267">
        <v>2010</v>
      </c>
      <c r="B267" t="s">
        <v>9</v>
      </c>
      <c r="C267" t="s">
        <v>13</v>
      </c>
      <c r="D267" s="1">
        <v>40237</v>
      </c>
      <c r="E267" s="92">
        <v>0</v>
      </c>
    </row>
    <row r="268" spans="1:6" hidden="1" x14ac:dyDescent="0.35">
      <c r="A268">
        <v>2010</v>
      </c>
      <c r="B268" t="s">
        <v>9</v>
      </c>
      <c r="C268" t="s">
        <v>13</v>
      </c>
      <c r="D268" s="1">
        <v>40244</v>
      </c>
      <c r="E268" s="92">
        <v>0</v>
      </c>
    </row>
    <row r="269" spans="1:6" hidden="1" x14ac:dyDescent="0.35">
      <c r="A269">
        <v>2010</v>
      </c>
      <c r="B269" t="s">
        <v>9</v>
      </c>
      <c r="C269" t="s">
        <v>13</v>
      </c>
      <c r="D269" s="1">
        <v>40251</v>
      </c>
      <c r="E269" s="92">
        <v>2</v>
      </c>
    </row>
    <row r="270" spans="1:6" hidden="1" x14ac:dyDescent="0.35">
      <c r="A270">
        <v>2010</v>
      </c>
      <c r="B270" t="s">
        <v>9</v>
      </c>
      <c r="C270" t="s">
        <v>13</v>
      </c>
      <c r="D270" s="1">
        <v>40258</v>
      </c>
      <c r="E270" s="92">
        <v>4</v>
      </c>
    </row>
    <row r="271" spans="1:6" hidden="1" x14ac:dyDescent="0.35">
      <c r="A271">
        <v>2010</v>
      </c>
      <c r="B271" t="s">
        <v>9</v>
      </c>
      <c r="C271" t="s">
        <v>13</v>
      </c>
      <c r="D271" s="1">
        <v>40265</v>
      </c>
      <c r="E271" s="92">
        <v>2</v>
      </c>
    </row>
    <row r="272" spans="1:6" hidden="1" x14ac:dyDescent="0.35">
      <c r="A272">
        <v>2010</v>
      </c>
      <c r="B272" t="s">
        <v>9</v>
      </c>
      <c r="C272" t="s">
        <v>13</v>
      </c>
      <c r="D272" s="1">
        <v>40272</v>
      </c>
      <c r="E272" s="92">
        <v>22</v>
      </c>
    </row>
    <row r="273" spans="1:5" hidden="1" x14ac:dyDescent="0.35">
      <c r="A273">
        <v>2010</v>
      </c>
      <c r="B273" t="s">
        <v>9</v>
      </c>
      <c r="C273" t="s">
        <v>13</v>
      </c>
      <c r="D273" s="1">
        <v>40279</v>
      </c>
      <c r="E273" s="92">
        <v>32</v>
      </c>
    </row>
    <row r="274" spans="1:5" hidden="1" x14ac:dyDescent="0.35">
      <c r="A274">
        <v>2010</v>
      </c>
      <c r="B274" t="s">
        <v>9</v>
      </c>
      <c r="C274" t="s">
        <v>13</v>
      </c>
      <c r="D274" s="1">
        <v>40286</v>
      </c>
      <c r="E274" s="92">
        <v>15</v>
      </c>
    </row>
    <row r="275" spans="1:5" hidden="1" x14ac:dyDescent="0.35">
      <c r="A275">
        <v>2010</v>
      </c>
      <c r="B275" t="s">
        <v>9</v>
      </c>
      <c r="C275" t="s">
        <v>13</v>
      </c>
      <c r="D275" s="1">
        <v>40293</v>
      </c>
      <c r="E275" s="92">
        <v>18</v>
      </c>
    </row>
    <row r="276" spans="1:5" hidden="1" x14ac:dyDescent="0.35">
      <c r="A276">
        <v>2010</v>
      </c>
      <c r="B276" t="s">
        <v>9</v>
      </c>
      <c r="C276" t="s">
        <v>13</v>
      </c>
      <c r="D276" s="1">
        <v>40300</v>
      </c>
      <c r="E276" s="92">
        <v>11</v>
      </c>
    </row>
    <row r="277" spans="1:5" hidden="1" x14ac:dyDescent="0.35">
      <c r="A277">
        <v>2010</v>
      </c>
      <c r="B277" t="s">
        <v>9</v>
      </c>
      <c r="C277" t="s">
        <v>13</v>
      </c>
      <c r="D277" s="1">
        <v>40307</v>
      </c>
      <c r="E277" s="92">
        <v>2</v>
      </c>
    </row>
    <row r="278" spans="1:5" hidden="1" x14ac:dyDescent="0.35">
      <c r="A278">
        <v>2010</v>
      </c>
      <c r="B278" t="s">
        <v>9</v>
      </c>
      <c r="C278" t="s">
        <v>13</v>
      </c>
      <c r="D278" s="1">
        <v>40314</v>
      </c>
      <c r="E278" s="92"/>
    </row>
    <row r="279" spans="1:5" hidden="1" x14ac:dyDescent="0.35">
      <c r="A279">
        <v>2010</v>
      </c>
      <c r="B279" t="s">
        <v>9</v>
      </c>
      <c r="C279" t="s">
        <v>13</v>
      </c>
      <c r="D279" s="1">
        <v>40321</v>
      </c>
      <c r="E279" s="92"/>
    </row>
    <row r="280" spans="1:5" hidden="1" x14ac:dyDescent="0.35">
      <c r="A280">
        <v>2010</v>
      </c>
      <c r="B280" t="s">
        <v>9</v>
      </c>
      <c r="C280" t="s">
        <v>13</v>
      </c>
      <c r="D280" s="1">
        <v>40328</v>
      </c>
      <c r="E280" s="92"/>
    </row>
    <row r="281" spans="1:5" hidden="1" x14ac:dyDescent="0.35">
      <c r="A281">
        <v>2010</v>
      </c>
      <c r="B281" t="s">
        <v>9</v>
      </c>
      <c r="C281" t="s">
        <v>14</v>
      </c>
      <c r="D281" s="1">
        <v>40237</v>
      </c>
      <c r="E281" s="92">
        <v>0</v>
      </c>
    </row>
    <row r="282" spans="1:5" hidden="1" x14ac:dyDescent="0.35">
      <c r="A282">
        <v>2010</v>
      </c>
      <c r="B282" t="s">
        <v>9</v>
      </c>
      <c r="C282" t="s">
        <v>14</v>
      </c>
      <c r="D282" s="1">
        <v>40244</v>
      </c>
      <c r="E282" s="92">
        <v>1</v>
      </c>
    </row>
    <row r="283" spans="1:5" hidden="1" x14ac:dyDescent="0.35">
      <c r="A283">
        <v>2010</v>
      </c>
      <c r="B283" t="s">
        <v>9</v>
      </c>
      <c r="C283" t="s">
        <v>14</v>
      </c>
      <c r="D283" s="1">
        <v>40251</v>
      </c>
      <c r="E283" s="92">
        <v>3</v>
      </c>
    </row>
    <row r="284" spans="1:5" hidden="1" x14ac:dyDescent="0.35">
      <c r="A284">
        <v>2010</v>
      </c>
      <c r="B284" t="s">
        <v>9</v>
      </c>
      <c r="C284" t="s">
        <v>14</v>
      </c>
      <c r="D284" s="1">
        <v>40258</v>
      </c>
      <c r="E284" s="92">
        <v>2</v>
      </c>
    </row>
    <row r="285" spans="1:5" hidden="1" x14ac:dyDescent="0.35">
      <c r="A285">
        <v>2010</v>
      </c>
      <c r="B285" t="s">
        <v>9</v>
      </c>
      <c r="C285" t="s">
        <v>14</v>
      </c>
      <c r="D285" s="1">
        <v>40265</v>
      </c>
      <c r="E285" s="92">
        <v>1</v>
      </c>
    </row>
    <row r="286" spans="1:5" hidden="1" x14ac:dyDescent="0.35">
      <c r="A286">
        <v>2010</v>
      </c>
      <c r="B286" t="s">
        <v>9</v>
      </c>
      <c r="C286" t="s">
        <v>14</v>
      </c>
      <c r="D286" s="1">
        <v>40272</v>
      </c>
      <c r="E286" s="92">
        <v>5</v>
      </c>
    </row>
    <row r="287" spans="1:5" hidden="1" x14ac:dyDescent="0.35">
      <c r="A287">
        <v>2010</v>
      </c>
      <c r="B287" t="s">
        <v>9</v>
      </c>
      <c r="C287" t="s">
        <v>14</v>
      </c>
      <c r="D287" s="1">
        <v>40279</v>
      </c>
      <c r="E287" s="92">
        <v>19</v>
      </c>
    </row>
    <row r="288" spans="1:5" hidden="1" x14ac:dyDescent="0.35">
      <c r="A288">
        <v>2010</v>
      </c>
      <c r="B288" t="s">
        <v>9</v>
      </c>
      <c r="C288" t="s">
        <v>14</v>
      </c>
      <c r="D288" s="1">
        <v>40286</v>
      </c>
      <c r="E288" s="92">
        <v>47</v>
      </c>
    </row>
    <row r="289" spans="1:5" hidden="1" x14ac:dyDescent="0.35">
      <c r="A289">
        <v>2010</v>
      </c>
      <c r="B289" t="s">
        <v>9</v>
      </c>
      <c r="C289" t="s">
        <v>14</v>
      </c>
      <c r="D289" s="1">
        <v>40293</v>
      </c>
      <c r="E289" s="92">
        <v>12</v>
      </c>
    </row>
    <row r="290" spans="1:5" hidden="1" x14ac:dyDescent="0.35">
      <c r="A290">
        <v>2010</v>
      </c>
      <c r="B290" t="s">
        <v>9</v>
      </c>
      <c r="C290" t="s">
        <v>14</v>
      </c>
      <c r="D290" s="1">
        <v>40300</v>
      </c>
      <c r="E290" s="92">
        <v>45</v>
      </c>
    </row>
    <row r="291" spans="1:5" hidden="1" x14ac:dyDescent="0.35">
      <c r="A291">
        <v>2010</v>
      </c>
      <c r="B291" t="s">
        <v>9</v>
      </c>
      <c r="C291" t="s">
        <v>14</v>
      </c>
      <c r="D291" s="1">
        <v>40307</v>
      </c>
      <c r="E291" s="92">
        <v>4</v>
      </c>
    </row>
    <row r="292" spans="1:5" hidden="1" x14ac:dyDescent="0.35">
      <c r="A292">
        <v>2010</v>
      </c>
      <c r="B292" t="s">
        <v>9</v>
      </c>
      <c r="C292" t="s">
        <v>14</v>
      </c>
      <c r="D292" s="1">
        <v>40314</v>
      </c>
      <c r="E292" s="92"/>
    </row>
    <row r="293" spans="1:5" hidden="1" x14ac:dyDescent="0.35">
      <c r="A293">
        <v>2010</v>
      </c>
      <c r="B293" t="s">
        <v>9</v>
      </c>
      <c r="C293" t="s">
        <v>14</v>
      </c>
      <c r="D293" s="1">
        <v>40321</v>
      </c>
      <c r="E293" s="92">
        <v>0</v>
      </c>
    </row>
    <row r="294" spans="1:5" hidden="1" x14ac:dyDescent="0.35">
      <c r="A294">
        <v>2010</v>
      </c>
      <c r="B294" t="s">
        <v>9</v>
      </c>
      <c r="C294" t="s">
        <v>14</v>
      </c>
      <c r="D294" s="1">
        <v>40328</v>
      </c>
      <c r="E294" s="92"/>
    </row>
    <row r="295" spans="1:5" hidden="1" x14ac:dyDescent="0.35">
      <c r="A295">
        <v>2010</v>
      </c>
      <c r="B295" t="s">
        <v>16</v>
      </c>
      <c r="C295" t="s">
        <v>17</v>
      </c>
      <c r="D295" s="1">
        <v>40237</v>
      </c>
      <c r="E295" s="92">
        <v>0</v>
      </c>
    </row>
    <row r="296" spans="1:5" hidden="1" x14ac:dyDescent="0.35">
      <c r="A296">
        <v>2010</v>
      </c>
      <c r="B296" t="s">
        <v>16</v>
      </c>
      <c r="C296" t="s">
        <v>17</v>
      </c>
      <c r="D296" s="1">
        <v>40244</v>
      </c>
      <c r="E296" s="92">
        <v>2</v>
      </c>
    </row>
    <row r="297" spans="1:5" hidden="1" x14ac:dyDescent="0.35">
      <c r="A297">
        <v>2010</v>
      </c>
      <c r="B297" t="s">
        <v>16</v>
      </c>
      <c r="C297" t="s">
        <v>17</v>
      </c>
      <c r="D297" s="1">
        <v>40251</v>
      </c>
      <c r="E297" s="92">
        <v>3</v>
      </c>
    </row>
    <row r="298" spans="1:5" hidden="1" x14ac:dyDescent="0.35">
      <c r="A298">
        <v>2010</v>
      </c>
      <c r="B298" t="s">
        <v>16</v>
      </c>
      <c r="C298" t="s">
        <v>17</v>
      </c>
      <c r="D298" s="1">
        <v>40258</v>
      </c>
      <c r="E298" s="92">
        <v>4</v>
      </c>
    </row>
    <row r="299" spans="1:5" hidden="1" x14ac:dyDescent="0.35">
      <c r="A299">
        <v>2010</v>
      </c>
      <c r="B299" t="s">
        <v>16</v>
      </c>
      <c r="C299" t="s">
        <v>17</v>
      </c>
      <c r="D299" s="1">
        <v>40265</v>
      </c>
      <c r="E299" s="92">
        <v>11</v>
      </c>
    </row>
    <row r="300" spans="1:5" hidden="1" x14ac:dyDescent="0.35">
      <c r="A300">
        <v>2010</v>
      </c>
      <c r="B300" t="s">
        <v>16</v>
      </c>
      <c r="C300" t="s">
        <v>17</v>
      </c>
      <c r="D300" s="1">
        <v>40272</v>
      </c>
      <c r="E300" s="92">
        <v>7</v>
      </c>
    </row>
    <row r="301" spans="1:5" hidden="1" x14ac:dyDescent="0.35">
      <c r="A301">
        <v>2010</v>
      </c>
      <c r="B301" t="s">
        <v>16</v>
      </c>
      <c r="C301" t="s">
        <v>17</v>
      </c>
      <c r="D301" s="1">
        <v>40279</v>
      </c>
      <c r="E301" s="92">
        <v>14</v>
      </c>
    </row>
    <row r="302" spans="1:5" hidden="1" x14ac:dyDescent="0.35">
      <c r="A302">
        <v>2010</v>
      </c>
      <c r="B302" t="s">
        <v>16</v>
      </c>
      <c r="C302" t="s">
        <v>17</v>
      </c>
      <c r="D302" s="1">
        <v>40286</v>
      </c>
      <c r="E302" s="92"/>
    </row>
    <row r="303" spans="1:5" hidden="1" x14ac:dyDescent="0.35">
      <c r="A303">
        <v>2010</v>
      </c>
      <c r="B303" t="s">
        <v>16</v>
      </c>
      <c r="C303" t="s">
        <v>17</v>
      </c>
      <c r="D303" s="1">
        <v>40293</v>
      </c>
      <c r="E303" s="92">
        <v>13</v>
      </c>
    </row>
    <row r="304" spans="1:5" hidden="1" x14ac:dyDescent="0.35">
      <c r="A304">
        <v>2010</v>
      </c>
      <c r="B304" t="s">
        <v>16</v>
      </c>
      <c r="C304" t="s">
        <v>17</v>
      </c>
      <c r="D304" s="1">
        <v>40300</v>
      </c>
      <c r="E304" s="92">
        <v>9</v>
      </c>
    </row>
    <row r="305" spans="1:6" hidden="1" x14ac:dyDescent="0.35">
      <c r="A305">
        <v>2010</v>
      </c>
      <c r="B305" t="s">
        <v>16</v>
      </c>
      <c r="C305" t="s">
        <v>17</v>
      </c>
      <c r="D305" s="1">
        <v>40307</v>
      </c>
      <c r="E305" s="92"/>
    </row>
    <row r="306" spans="1:6" hidden="1" x14ac:dyDescent="0.35">
      <c r="A306">
        <v>2010</v>
      </c>
      <c r="B306" t="s">
        <v>16</v>
      </c>
      <c r="C306" t="s">
        <v>17</v>
      </c>
      <c r="D306" s="1">
        <v>40314</v>
      </c>
      <c r="E306" s="92"/>
    </row>
    <row r="307" spans="1:6" hidden="1" x14ac:dyDescent="0.35">
      <c r="A307">
        <v>2010</v>
      </c>
      <c r="B307" t="s">
        <v>16</v>
      </c>
      <c r="C307" t="s">
        <v>17</v>
      </c>
      <c r="D307" s="1">
        <v>40321</v>
      </c>
      <c r="E307" s="92"/>
    </row>
    <row r="308" spans="1:6" hidden="1" x14ac:dyDescent="0.35">
      <c r="A308">
        <v>2010</v>
      </c>
      <c r="B308" t="s">
        <v>16</v>
      </c>
      <c r="C308" t="s">
        <v>17</v>
      </c>
      <c r="D308" s="1">
        <v>40328</v>
      </c>
      <c r="E308" s="92"/>
    </row>
    <row r="309" spans="1:6" hidden="1" x14ac:dyDescent="0.35">
      <c r="A309">
        <v>2010</v>
      </c>
      <c r="B309" t="s">
        <v>16</v>
      </c>
      <c r="C309" t="s">
        <v>116</v>
      </c>
      <c r="D309" s="1">
        <v>40237</v>
      </c>
    </row>
    <row r="310" spans="1:6" hidden="1" x14ac:dyDescent="0.35">
      <c r="A310">
        <v>2010</v>
      </c>
      <c r="B310" t="s">
        <v>16</v>
      </c>
      <c r="C310" t="s">
        <v>116</v>
      </c>
      <c r="D310" s="1">
        <v>40244</v>
      </c>
    </row>
    <row r="311" spans="1:6" hidden="1" x14ac:dyDescent="0.35">
      <c r="A311">
        <v>2010</v>
      </c>
      <c r="B311" t="s">
        <v>16</v>
      </c>
      <c r="C311" t="s">
        <v>116</v>
      </c>
      <c r="D311" s="1">
        <v>40251</v>
      </c>
      <c r="E311">
        <v>0</v>
      </c>
      <c r="F311">
        <v>0</v>
      </c>
    </row>
    <row r="312" spans="1:6" hidden="1" x14ac:dyDescent="0.35">
      <c r="A312">
        <v>2010</v>
      </c>
      <c r="B312" t="s">
        <v>16</v>
      </c>
      <c r="C312" t="s">
        <v>116</v>
      </c>
      <c r="D312" s="1">
        <v>40258</v>
      </c>
      <c r="E312">
        <v>0</v>
      </c>
      <c r="F312">
        <v>0</v>
      </c>
    </row>
    <row r="313" spans="1:6" hidden="1" x14ac:dyDescent="0.35">
      <c r="A313">
        <v>2010</v>
      </c>
      <c r="B313" t="s">
        <v>16</v>
      </c>
      <c r="C313" t="s">
        <v>116</v>
      </c>
      <c r="D313" s="1">
        <v>40265</v>
      </c>
      <c r="E313">
        <v>0</v>
      </c>
      <c r="F313">
        <v>0</v>
      </c>
    </row>
    <row r="314" spans="1:6" hidden="1" x14ac:dyDescent="0.35">
      <c r="A314">
        <v>2010</v>
      </c>
      <c r="B314" t="s">
        <v>16</v>
      </c>
      <c r="C314" t="s">
        <v>116</v>
      </c>
      <c r="D314" s="1">
        <v>40272</v>
      </c>
      <c r="E314">
        <v>0</v>
      </c>
      <c r="F314">
        <v>0</v>
      </c>
    </row>
    <row r="315" spans="1:6" hidden="1" x14ac:dyDescent="0.35">
      <c r="A315">
        <v>2010</v>
      </c>
      <c r="B315" t="s">
        <v>16</v>
      </c>
      <c r="C315" t="s">
        <v>116</v>
      </c>
      <c r="D315" s="1">
        <v>40279</v>
      </c>
      <c r="E315">
        <v>0</v>
      </c>
      <c r="F315">
        <v>0</v>
      </c>
    </row>
    <row r="316" spans="1:6" hidden="1" x14ac:dyDescent="0.35">
      <c r="A316">
        <v>2010</v>
      </c>
      <c r="B316" t="s">
        <v>16</v>
      </c>
      <c r="C316" t="s">
        <v>116</v>
      </c>
      <c r="D316" s="1">
        <v>40286</v>
      </c>
      <c r="E316">
        <v>0</v>
      </c>
      <c r="F316">
        <v>0</v>
      </c>
    </row>
    <row r="317" spans="1:6" hidden="1" x14ac:dyDescent="0.35">
      <c r="A317">
        <v>2010</v>
      </c>
      <c r="B317" t="s">
        <v>16</v>
      </c>
      <c r="C317" t="s">
        <v>116</v>
      </c>
      <c r="D317" s="1">
        <v>40293</v>
      </c>
      <c r="E317">
        <v>0</v>
      </c>
      <c r="F317">
        <v>0</v>
      </c>
    </row>
    <row r="318" spans="1:6" hidden="1" x14ac:dyDescent="0.35">
      <c r="A318">
        <v>2010</v>
      </c>
      <c r="B318" t="s">
        <v>16</v>
      </c>
      <c r="C318" t="s">
        <v>116</v>
      </c>
      <c r="D318" s="1">
        <v>40300</v>
      </c>
      <c r="E318" t="s">
        <v>12</v>
      </c>
    </row>
    <row r="319" spans="1:6" hidden="1" x14ac:dyDescent="0.35">
      <c r="A319">
        <v>2010</v>
      </c>
      <c r="B319" t="s">
        <v>16</v>
      </c>
      <c r="C319" t="s">
        <v>116</v>
      </c>
      <c r="D319" s="1">
        <v>40307</v>
      </c>
      <c r="E319">
        <v>11</v>
      </c>
      <c r="F319">
        <v>11</v>
      </c>
    </row>
    <row r="320" spans="1:6" hidden="1" x14ac:dyDescent="0.35">
      <c r="A320">
        <v>2010</v>
      </c>
      <c r="B320" t="s">
        <v>16</v>
      </c>
      <c r="C320" t="s">
        <v>116</v>
      </c>
      <c r="D320" s="1">
        <v>40314</v>
      </c>
    </row>
    <row r="321" spans="1:6" hidden="1" x14ac:dyDescent="0.35">
      <c r="A321">
        <v>2010</v>
      </c>
      <c r="B321" t="s">
        <v>16</v>
      </c>
      <c r="C321" t="s">
        <v>116</v>
      </c>
      <c r="D321" s="1">
        <v>40321</v>
      </c>
    </row>
    <row r="322" spans="1:6" hidden="1" x14ac:dyDescent="0.35">
      <c r="A322">
        <v>2010</v>
      </c>
      <c r="B322" t="s">
        <v>16</v>
      </c>
      <c r="C322" t="s">
        <v>116</v>
      </c>
      <c r="D322" s="1">
        <v>40328</v>
      </c>
    </row>
    <row r="323" spans="1:6" hidden="1" x14ac:dyDescent="0.35">
      <c r="A323">
        <v>2010</v>
      </c>
      <c r="B323" t="s">
        <v>21</v>
      </c>
      <c r="C323" t="s">
        <v>22</v>
      </c>
      <c r="D323" s="1">
        <v>40237</v>
      </c>
    </row>
    <row r="324" spans="1:6" hidden="1" x14ac:dyDescent="0.35">
      <c r="A324">
        <v>2010</v>
      </c>
      <c r="B324" t="s">
        <v>21</v>
      </c>
      <c r="C324" t="s">
        <v>22</v>
      </c>
      <c r="D324" s="1">
        <v>40244</v>
      </c>
      <c r="E324">
        <v>0</v>
      </c>
      <c r="F324">
        <v>0</v>
      </c>
    </row>
    <row r="325" spans="1:6" hidden="1" x14ac:dyDescent="0.35">
      <c r="A325">
        <v>2010</v>
      </c>
      <c r="B325" t="s">
        <v>21</v>
      </c>
      <c r="C325" t="s">
        <v>22</v>
      </c>
      <c r="D325" s="1">
        <v>40251</v>
      </c>
      <c r="E325">
        <v>0</v>
      </c>
      <c r="F325">
        <v>0</v>
      </c>
    </row>
    <row r="326" spans="1:6" hidden="1" x14ac:dyDescent="0.35">
      <c r="A326">
        <v>2010</v>
      </c>
      <c r="B326" t="s">
        <v>21</v>
      </c>
      <c r="C326" t="s">
        <v>22</v>
      </c>
      <c r="D326" s="1">
        <v>40258</v>
      </c>
      <c r="E326">
        <v>1</v>
      </c>
      <c r="F326">
        <v>1</v>
      </c>
    </row>
    <row r="327" spans="1:6" hidden="1" x14ac:dyDescent="0.35">
      <c r="A327">
        <v>2010</v>
      </c>
      <c r="B327" t="s">
        <v>21</v>
      </c>
      <c r="C327" t="s">
        <v>22</v>
      </c>
      <c r="D327" s="1">
        <v>40265</v>
      </c>
      <c r="E327">
        <v>4</v>
      </c>
      <c r="F327">
        <v>5</v>
      </c>
    </row>
    <row r="328" spans="1:6" hidden="1" x14ac:dyDescent="0.35">
      <c r="A328">
        <v>2010</v>
      </c>
      <c r="B328" t="s">
        <v>21</v>
      </c>
      <c r="C328" t="s">
        <v>22</v>
      </c>
      <c r="D328" s="1">
        <v>40272</v>
      </c>
      <c r="E328">
        <v>4</v>
      </c>
      <c r="F328">
        <v>9</v>
      </c>
    </row>
    <row r="329" spans="1:6" hidden="1" x14ac:dyDescent="0.35">
      <c r="A329">
        <v>2010</v>
      </c>
      <c r="B329" t="s">
        <v>21</v>
      </c>
      <c r="C329" t="s">
        <v>22</v>
      </c>
      <c r="D329" s="1">
        <v>40279</v>
      </c>
      <c r="E329">
        <v>4</v>
      </c>
      <c r="F329">
        <v>13</v>
      </c>
    </row>
    <row r="330" spans="1:6" hidden="1" x14ac:dyDescent="0.35">
      <c r="A330">
        <v>2010</v>
      </c>
      <c r="B330" t="s">
        <v>21</v>
      </c>
      <c r="C330" t="s">
        <v>22</v>
      </c>
      <c r="D330" s="1">
        <v>40286</v>
      </c>
      <c r="E330">
        <v>1</v>
      </c>
      <c r="F330">
        <v>14</v>
      </c>
    </row>
    <row r="331" spans="1:6" hidden="1" x14ac:dyDescent="0.35">
      <c r="A331">
        <v>2010</v>
      </c>
      <c r="B331" t="s">
        <v>21</v>
      </c>
      <c r="C331" t="s">
        <v>22</v>
      </c>
      <c r="D331" s="1">
        <v>40293</v>
      </c>
      <c r="E331">
        <v>3</v>
      </c>
      <c r="F331">
        <v>16</v>
      </c>
    </row>
    <row r="332" spans="1:6" hidden="1" x14ac:dyDescent="0.35">
      <c r="A332">
        <v>2010</v>
      </c>
      <c r="B332" t="s">
        <v>21</v>
      </c>
      <c r="C332" t="s">
        <v>22</v>
      </c>
      <c r="D332" s="1">
        <v>40300</v>
      </c>
      <c r="E332">
        <v>4</v>
      </c>
      <c r="F332">
        <v>10</v>
      </c>
    </row>
    <row r="333" spans="1:6" hidden="1" x14ac:dyDescent="0.35">
      <c r="A333">
        <v>2010</v>
      </c>
      <c r="B333" t="s">
        <v>21</v>
      </c>
      <c r="C333" t="s">
        <v>22</v>
      </c>
      <c r="D333" s="1">
        <v>40307</v>
      </c>
      <c r="E333">
        <v>2</v>
      </c>
      <c r="F333">
        <v>11</v>
      </c>
    </row>
    <row r="334" spans="1:6" hidden="1" x14ac:dyDescent="0.35">
      <c r="A334">
        <v>2010</v>
      </c>
      <c r="B334" t="s">
        <v>21</v>
      </c>
      <c r="C334" t="s">
        <v>22</v>
      </c>
      <c r="D334" s="1">
        <v>40314</v>
      </c>
    </row>
    <row r="335" spans="1:6" hidden="1" x14ac:dyDescent="0.35">
      <c r="A335">
        <v>2010</v>
      </c>
      <c r="B335" t="s">
        <v>21</v>
      </c>
      <c r="C335" t="s">
        <v>22</v>
      </c>
      <c r="D335" s="1">
        <v>40321</v>
      </c>
    </row>
    <row r="336" spans="1:6" hidden="1" x14ac:dyDescent="0.35">
      <c r="A336">
        <v>2010</v>
      </c>
      <c r="B336" t="s">
        <v>21</v>
      </c>
      <c r="C336" t="s">
        <v>22</v>
      </c>
      <c r="D336" s="1">
        <v>40328</v>
      </c>
    </row>
    <row r="337" spans="1:6" hidden="1" x14ac:dyDescent="0.35">
      <c r="A337">
        <v>2010</v>
      </c>
      <c r="B337" t="s">
        <v>21</v>
      </c>
      <c r="C337" t="s">
        <v>23</v>
      </c>
      <c r="D337" s="1">
        <v>40237</v>
      </c>
    </row>
    <row r="338" spans="1:6" hidden="1" x14ac:dyDescent="0.35">
      <c r="A338">
        <v>2010</v>
      </c>
      <c r="B338" t="s">
        <v>21</v>
      </c>
      <c r="C338" t="s">
        <v>23</v>
      </c>
      <c r="D338" s="1">
        <v>40244</v>
      </c>
    </row>
    <row r="339" spans="1:6" hidden="1" x14ac:dyDescent="0.35">
      <c r="A339">
        <v>2010</v>
      </c>
      <c r="B339" t="s">
        <v>21</v>
      </c>
      <c r="C339" t="s">
        <v>23</v>
      </c>
      <c r="D339" s="1">
        <v>40251</v>
      </c>
    </row>
    <row r="340" spans="1:6" hidden="1" x14ac:dyDescent="0.35">
      <c r="A340">
        <v>2010</v>
      </c>
      <c r="B340" t="s">
        <v>21</v>
      </c>
      <c r="C340" t="s">
        <v>23</v>
      </c>
      <c r="D340" s="1">
        <v>40258</v>
      </c>
      <c r="E340">
        <v>1</v>
      </c>
      <c r="F340">
        <v>1</v>
      </c>
    </row>
    <row r="341" spans="1:6" hidden="1" x14ac:dyDescent="0.35">
      <c r="A341">
        <v>2010</v>
      </c>
      <c r="B341" t="s">
        <v>21</v>
      </c>
      <c r="C341" t="s">
        <v>23</v>
      </c>
      <c r="D341" s="1">
        <v>40265</v>
      </c>
      <c r="E341">
        <v>0</v>
      </c>
      <c r="F341">
        <v>1</v>
      </c>
    </row>
    <row r="342" spans="1:6" hidden="1" x14ac:dyDescent="0.35">
      <c r="A342">
        <v>2010</v>
      </c>
      <c r="B342" t="s">
        <v>21</v>
      </c>
      <c r="C342" t="s">
        <v>23</v>
      </c>
      <c r="D342" s="1">
        <v>40272</v>
      </c>
      <c r="E342">
        <v>0</v>
      </c>
      <c r="F342">
        <v>1</v>
      </c>
    </row>
    <row r="343" spans="1:6" hidden="1" x14ac:dyDescent="0.35">
      <c r="A343">
        <v>2010</v>
      </c>
      <c r="B343" t="s">
        <v>21</v>
      </c>
      <c r="C343" t="s">
        <v>23</v>
      </c>
      <c r="D343" s="1">
        <v>40279</v>
      </c>
      <c r="E343">
        <v>0</v>
      </c>
      <c r="F343">
        <v>1</v>
      </c>
    </row>
    <row r="344" spans="1:6" hidden="1" x14ac:dyDescent="0.35">
      <c r="A344">
        <v>2010</v>
      </c>
      <c r="B344" t="s">
        <v>21</v>
      </c>
      <c r="C344" t="s">
        <v>23</v>
      </c>
      <c r="D344" s="1">
        <v>40286</v>
      </c>
    </row>
    <row r="345" spans="1:6" hidden="1" x14ac:dyDescent="0.35">
      <c r="A345">
        <v>2010</v>
      </c>
      <c r="B345" t="s">
        <v>21</v>
      </c>
      <c r="C345" t="s">
        <v>23</v>
      </c>
      <c r="D345" s="1">
        <v>40293</v>
      </c>
      <c r="E345">
        <v>0</v>
      </c>
      <c r="F345">
        <v>1</v>
      </c>
    </row>
    <row r="346" spans="1:6" hidden="1" x14ac:dyDescent="0.35">
      <c r="A346">
        <v>2010</v>
      </c>
      <c r="B346" t="s">
        <v>21</v>
      </c>
      <c r="C346" t="s">
        <v>23</v>
      </c>
      <c r="D346" s="1">
        <v>40300</v>
      </c>
    </row>
    <row r="347" spans="1:6" hidden="1" x14ac:dyDescent="0.35">
      <c r="A347">
        <v>2010</v>
      </c>
      <c r="B347" t="s">
        <v>21</v>
      </c>
      <c r="C347" t="s">
        <v>23</v>
      </c>
      <c r="D347" s="1">
        <v>40307</v>
      </c>
      <c r="E347">
        <v>0</v>
      </c>
      <c r="F347">
        <v>1</v>
      </c>
    </row>
    <row r="348" spans="1:6" hidden="1" x14ac:dyDescent="0.35">
      <c r="A348">
        <v>2010</v>
      </c>
      <c r="B348" t="s">
        <v>21</v>
      </c>
      <c r="C348" t="s">
        <v>23</v>
      </c>
      <c r="D348" s="1">
        <v>40314</v>
      </c>
    </row>
    <row r="349" spans="1:6" hidden="1" x14ac:dyDescent="0.35">
      <c r="A349">
        <v>2010</v>
      </c>
      <c r="B349" t="s">
        <v>21</v>
      </c>
      <c r="C349" t="s">
        <v>23</v>
      </c>
      <c r="D349" s="1">
        <v>40321</v>
      </c>
      <c r="E349">
        <v>0</v>
      </c>
      <c r="F349">
        <v>1</v>
      </c>
    </row>
    <row r="350" spans="1:6" hidden="1" x14ac:dyDescent="0.35">
      <c r="A350">
        <v>2010</v>
      </c>
      <c r="B350" t="s">
        <v>21</v>
      </c>
      <c r="C350" t="s">
        <v>23</v>
      </c>
      <c r="D350" s="1">
        <v>40328</v>
      </c>
    </row>
    <row r="351" spans="1:6" x14ac:dyDescent="0.35">
      <c r="A351">
        <v>2010</v>
      </c>
      <c r="B351" t="s">
        <v>25</v>
      </c>
      <c r="C351" s="11" t="s">
        <v>26</v>
      </c>
      <c r="D351" s="1">
        <v>40237</v>
      </c>
      <c r="E351">
        <v>0</v>
      </c>
      <c r="F351">
        <v>0</v>
      </c>
    </row>
    <row r="352" spans="1:6" x14ac:dyDescent="0.35">
      <c r="A352">
        <v>2010</v>
      </c>
      <c r="B352" t="s">
        <v>25</v>
      </c>
      <c r="C352" s="11" t="s">
        <v>26</v>
      </c>
      <c r="D352" s="1">
        <v>40244</v>
      </c>
      <c r="E352">
        <v>0</v>
      </c>
      <c r="F352">
        <v>0</v>
      </c>
    </row>
    <row r="353" spans="1:6" x14ac:dyDescent="0.35">
      <c r="A353">
        <v>2010</v>
      </c>
      <c r="B353" t="s">
        <v>25</v>
      </c>
      <c r="C353" s="11" t="s">
        <v>26</v>
      </c>
      <c r="D353" s="1">
        <v>40251</v>
      </c>
      <c r="E353">
        <v>0</v>
      </c>
      <c r="F353">
        <v>0</v>
      </c>
    </row>
    <row r="354" spans="1:6" x14ac:dyDescent="0.35">
      <c r="A354">
        <v>2010</v>
      </c>
      <c r="B354" t="s">
        <v>25</v>
      </c>
      <c r="C354" s="11" t="s">
        <v>26</v>
      </c>
      <c r="D354" s="1">
        <v>40258</v>
      </c>
      <c r="E354">
        <v>1</v>
      </c>
      <c r="F354">
        <v>1</v>
      </c>
    </row>
    <row r="355" spans="1:6" x14ac:dyDescent="0.35">
      <c r="A355">
        <v>2010</v>
      </c>
      <c r="B355" t="s">
        <v>25</v>
      </c>
      <c r="C355" s="11" t="s">
        <v>26</v>
      </c>
      <c r="D355" s="1">
        <v>40265</v>
      </c>
      <c r="E355">
        <v>3</v>
      </c>
      <c r="F355">
        <v>4</v>
      </c>
    </row>
    <row r="356" spans="1:6" x14ac:dyDescent="0.35">
      <c r="A356">
        <v>2010</v>
      </c>
      <c r="B356" t="s">
        <v>25</v>
      </c>
      <c r="C356" s="11" t="s">
        <v>26</v>
      </c>
      <c r="D356" s="1">
        <v>40272</v>
      </c>
      <c r="E356">
        <v>3</v>
      </c>
      <c r="F356">
        <v>6</v>
      </c>
    </row>
    <row r="357" spans="1:6" x14ac:dyDescent="0.35">
      <c r="A357">
        <v>2010</v>
      </c>
      <c r="B357" t="s">
        <v>25</v>
      </c>
      <c r="C357" s="11" t="s">
        <v>26</v>
      </c>
      <c r="D357" s="1">
        <v>40279</v>
      </c>
      <c r="E357">
        <v>5</v>
      </c>
      <c r="F357">
        <v>11</v>
      </c>
    </row>
    <row r="358" spans="1:6" x14ac:dyDescent="0.35">
      <c r="A358">
        <v>2010</v>
      </c>
      <c r="B358" t="s">
        <v>25</v>
      </c>
      <c r="C358" s="11" t="s">
        <v>26</v>
      </c>
      <c r="D358" s="1">
        <v>40286</v>
      </c>
      <c r="E358">
        <v>2</v>
      </c>
      <c r="F358">
        <v>13</v>
      </c>
    </row>
    <row r="359" spans="1:6" x14ac:dyDescent="0.35">
      <c r="A359">
        <v>2010</v>
      </c>
      <c r="B359" t="s">
        <v>25</v>
      </c>
      <c r="C359" s="11" t="s">
        <v>26</v>
      </c>
      <c r="D359" s="1">
        <v>40293</v>
      </c>
      <c r="E359">
        <v>9</v>
      </c>
      <c r="F359">
        <v>17</v>
      </c>
    </row>
    <row r="360" spans="1:6" x14ac:dyDescent="0.35">
      <c r="A360">
        <v>2010</v>
      </c>
      <c r="B360" t="s">
        <v>25</v>
      </c>
      <c r="C360" s="11" t="s">
        <v>26</v>
      </c>
      <c r="D360" s="1">
        <v>40300</v>
      </c>
      <c r="E360">
        <v>4</v>
      </c>
      <c r="F360">
        <v>19</v>
      </c>
    </row>
    <row r="361" spans="1:6" x14ac:dyDescent="0.35">
      <c r="A361">
        <v>2010</v>
      </c>
      <c r="B361" t="s">
        <v>25</v>
      </c>
      <c r="C361" s="11" t="s">
        <v>26</v>
      </c>
      <c r="D361" s="1">
        <v>40307</v>
      </c>
      <c r="E361">
        <v>1</v>
      </c>
      <c r="F361">
        <v>19</v>
      </c>
    </row>
    <row r="362" spans="1:6" x14ac:dyDescent="0.35">
      <c r="A362">
        <v>2010</v>
      </c>
      <c r="B362" t="s">
        <v>25</v>
      </c>
      <c r="C362" s="11" t="s">
        <v>26</v>
      </c>
      <c r="D362" s="1">
        <v>40314</v>
      </c>
      <c r="E362" t="s">
        <v>12</v>
      </c>
    </row>
    <row r="363" spans="1:6" x14ac:dyDescent="0.35">
      <c r="A363">
        <v>2010</v>
      </c>
      <c r="B363" t="s">
        <v>25</v>
      </c>
      <c r="C363" s="11" t="s">
        <v>26</v>
      </c>
      <c r="D363" s="1">
        <v>40321</v>
      </c>
      <c r="E363">
        <v>0</v>
      </c>
      <c r="F363">
        <v>19</v>
      </c>
    </row>
    <row r="364" spans="1:6" x14ac:dyDescent="0.35">
      <c r="A364">
        <v>2010</v>
      </c>
      <c r="B364" t="s">
        <v>25</v>
      </c>
      <c r="C364" s="11" t="s">
        <v>26</v>
      </c>
      <c r="D364" s="1">
        <v>40328</v>
      </c>
      <c r="E364" t="s">
        <v>12</v>
      </c>
    </row>
    <row r="365" spans="1:6" x14ac:dyDescent="0.35">
      <c r="A365">
        <v>2010</v>
      </c>
      <c r="B365" t="s">
        <v>25</v>
      </c>
      <c r="C365" s="11" t="s">
        <v>27</v>
      </c>
      <c r="D365" s="1">
        <v>40237</v>
      </c>
      <c r="E365">
        <v>0</v>
      </c>
      <c r="F365">
        <v>0</v>
      </c>
    </row>
    <row r="366" spans="1:6" x14ac:dyDescent="0.35">
      <c r="A366">
        <v>2010</v>
      </c>
      <c r="B366" t="s">
        <v>25</v>
      </c>
      <c r="C366" s="11" t="s">
        <v>27</v>
      </c>
      <c r="D366" s="1">
        <v>40244</v>
      </c>
      <c r="E366">
        <v>0</v>
      </c>
      <c r="F366">
        <v>0</v>
      </c>
    </row>
    <row r="367" spans="1:6" x14ac:dyDescent="0.35">
      <c r="A367">
        <v>2010</v>
      </c>
      <c r="B367" t="s">
        <v>25</v>
      </c>
      <c r="C367" s="11" t="s">
        <v>27</v>
      </c>
      <c r="D367" s="1">
        <v>40251</v>
      </c>
      <c r="E367">
        <v>0</v>
      </c>
      <c r="F367">
        <v>0</v>
      </c>
    </row>
    <row r="368" spans="1:6" x14ac:dyDescent="0.35">
      <c r="A368">
        <v>2010</v>
      </c>
      <c r="B368" t="s">
        <v>25</v>
      </c>
      <c r="C368" s="11" t="s">
        <v>27</v>
      </c>
      <c r="D368" s="1">
        <v>40258</v>
      </c>
      <c r="E368">
        <v>0</v>
      </c>
      <c r="F368">
        <v>0</v>
      </c>
    </row>
    <row r="369" spans="1:6" x14ac:dyDescent="0.35">
      <c r="A369">
        <v>2010</v>
      </c>
      <c r="B369" t="s">
        <v>25</v>
      </c>
      <c r="C369" s="11" t="s">
        <v>27</v>
      </c>
      <c r="D369" s="1">
        <v>40265</v>
      </c>
      <c r="E369">
        <v>2</v>
      </c>
      <c r="F369">
        <v>2</v>
      </c>
    </row>
    <row r="370" spans="1:6" x14ac:dyDescent="0.35">
      <c r="A370">
        <v>2010</v>
      </c>
      <c r="B370" t="s">
        <v>25</v>
      </c>
      <c r="C370" s="11" t="s">
        <v>27</v>
      </c>
      <c r="D370" s="1">
        <v>40272</v>
      </c>
      <c r="E370">
        <v>1</v>
      </c>
      <c r="F370">
        <v>3</v>
      </c>
    </row>
    <row r="371" spans="1:6" x14ac:dyDescent="0.35">
      <c r="A371">
        <v>2010</v>
      </c>
      <c r="B371" t="s">
        <v>25</v>
      </c>
      <c r="C371" s="11" t="s">
        <v>27</v>
      </c>
      <c r="D371" s="1">
        <v>40279</v>
      </c>
      <c r="E371">
        <v>2</v>
      </c>
      <c r="F371">
        <v>5</v>
      </c>
    </row>
    <row r="372" spans="1:6" x14ac:dyDescent="0.35">
      <c r="A372">
        <v>2010</v>
      </c>
      <c r="B372" t="s">
        <v>25</v>
      </c>
      <c r="C372" s="11" t="s">
        <v>27</v>
      </c>
      <c r="D372" s="1">
        <v>40286</v>
      </c>
      <c r="E372">
        <v>1</v>
      </c>
      <c r="F372">
        <v>6</v>
      </c>
    </row>
    <row r="373" spans="1:6" x14ac:dyDescent="0.35">
      <c r="A373">
        <v>2010</v>
      </c>
      <c r="B373" t="s">
        <v>25</v>
      </c>
      <c r="C373" s="11" t="s">
        <v>27</v>
      </c>
      <c r="D373" s="1">
        <v>40293</v>
      </c>
      <c r="E373">
        <v>5</v>
      </c>
      <c r="F373">
        <v>11</v>
      </c>
    </row>
    <row r="374" spans="1:6" x14ac:dyDescent="0.35">
      <c r="A374">
        <v>2010</v>
      </c>
      <c r="B374" t="s">
        <v>25</v>
      </c>
      <c r="C374" s="11" t="s">
        <v>27</v>
      </c>
      <c r="D374" s="1">
        <v>40300</v>
      </c>
      <c r="E374">
        <v>3</v>
      </c>
      <c r="F374">
        <v>13</v>
      </c>
    </row>
    <row r="375" spans="1:6" x14ac:dyDescent="0.35">
      <c r="A375">
        <v>2010</v>
      </c>
      <c r="B375" t="s">
        <v>25</v>
      </c>
      <c r="C375" s="11" t="s">
        <v>27</v>
      </c>
      <c r="D375" s="1">
        <v>40307</v>
      </c>
      <c r="E375">
        <v>2</v>
      </c>
      <c r="F375">
        <v>15</v>
      </c>
    </row>
    <row r="376" spans="1:6" x14ac:dyDescent="0.35">
      <c r="A376">
        <v>2010</v>
      </c>
      <c r="B376" t="s">
        <v>25</v>
      </c>
      <c r="C376" s="11" t="s">
        <v>27</v>
      </c>
      <c r="D376" s="1">
        <v>40314</v>
      </c>
    </row>
    <row r="377" spans="1:6" x14ac:dyDescent="0.35">
      <c r="A377">
        <v>2010</v>
      </c>
      <c r="B377" t="s">
        <v>25</v>
      </c>
      <c r="C377" s="11" t="s">
        <v>27</v>
      </c>
      <c r="D377" s="1">
        <v>40321</v>
      </c>
      <c r="E377">
        <v>0</v>
      </c>
      <c r="F377">
        <v>9</v>
      </c>
    </row>
    <row r="378" spans="1:6" x14ac:dyDescent="0.35">
      <c r="A378">
        <v>2010</v>
      </c>
      <c r="B378" t="s">
        <v>25</v>
      </c>
      <c r="C378" s="11" t="s">
        <v>27</v>
      </c>
      <c r="D378" s="1">
        <v>40328</v>
      </c>
      <c r="E378">
        <v>0</v>
      </c>
      <c r="F378">
        <v>9</v>
      </c>
    </row>
    <row r="379" spans="1:6" x14ac:dyDescent="0.35">
      <c r="A379">
        <v>2010</v>
      </c>
      <c r="B379" t="s">
        <v>25</v>
      </c>
      <c r="C379" t="s">
        <v>28</v>
      </c>
      <c r="D379" s="1">
        <v>40237</v>
      </c>
      <c r="E379" s="92">
        <v>0</v>
      </c>
    </row>
    <row r="380" spans="1:6" x14ac:dyDescent="0.35">
      <c r="A380">
        <v>2010</v>
      </c>
      <c r="B380" t="s">
        <v>25</v>
      </c>
      <c r="C380" t="s">
        <v>28</v>
      </c>
      <c r="D380" s="1">
        <v>40244</v>
      </c>
      <c r="E380" s="92">
        <v>0</v>
      </c>
    </row>
    <row r="381" spans="1:6" x14ac:dyDescent="0.35">
      <c r="A381">
        <v>2010</v>
      </c>
      <c r="B381" t="s">
        <v>25</v>
      </c>
      <c r="C381" t="s">
        <v>28</v>
      </c>
      <c r="D381" s="1">
        <v>40251</v>
      </c>
      <c r="E381" s="92">
        <v>0</v>
      </c>
    </row>
    <row r="382" spans="1:6" x14ac:dyDescent="0.35">
      <c r="A382">
        <v>2010</v>
      </c>
      <c r="B382" t="s">
        <v>25</v>
      </c>
      <c r="C382" t="s">
        <v>28</v>
      </c>
      <c r="D382" s="1">
        <v>40258</v>
      </c>
      <c r="E382" s="92">
        <v>0</v>
      </c>
    </row>
    <row r="383" spans="1:6" x14ac:dyDescent="0.35">
      <c r="A383">
        <v>2010</v>
      </c>
      <c r="B383" t="s">
        <v>25</v>
      </c>
      <c r="C383" t="s">
        <v>28</v>
      </c>
      <c r="D383" s="1">
        <v>40265</v>
      </c>
      <c r="E383" s="92">
        <v>1</v>
      </c>
    </row>
    <row r="384" spans="1:6" x14ac:dyDescent="0.35">
      <c r="A384">
        <v>2010</v>
      </c>
      <c r="B384" t="s">
        <v>25</v>
      </c>
      <c r="C384" t="s">
        <v>28</v>
      </c>
      <c r="D384" s="1">
        <v>40272</v>
      </c>
      <c r="E384" s="92">
        <v>6</v>
      </c>
    </row>
    <row r="385" spans="1:6" x14ac:dyDescent="0.35">
      <c r="A385">
        <v>2010</v>
      </c>
      <c r="B385" t="s">
        <v>25</v>
      </c>
      <c r="C385" t="s">
        <v>28</v>
      </c>
      <c r="D385" s="1">
        <v>40279</v>
      </c>
      <c r="E385" s="92">
        <v>9</v>
      </c>
    </row>
    <row r="386" spans="1:6" x14ac:dyDescent="0.35">
      <c r="A386">
        <v>2010</v>
      </c>
      <c r="B386" t="s">
        <v>25</v>
      </c>
      <c r="C386" t="s">
        <v>28</v>
      </c>
      <c r="D386" s="1">
        <v>40286</v>
      </c>
      <c r="E386" s="92">
        <v>4</v>
      </c>
    </row>
    <row r="387" spans="1:6" x14ac:dyDescent="0.35">
      <c r="A387">
        <v>2010</v>
      </c>
      <c r="B387" t="s">
        <v>25</v>
      </c>
      <c r="C387" t="s">
        <v>28</v>
      </c>
      <c r="D387" s="1">
        <v>40293</v>
      </c>
      <c r="E387" s="92">
        <v>47</v>
      </c>
    </row>
    <row r="388" spans="1:6" x14ac:dyDescent="0.35">
      <c r="A388">
        <v>2010</v>
      </c>
      <c r="B388" t="s">
        <v>25</v>
      </c>
      <c r="C388" t="s">
        <v>28</v>
      </c>
      <c r="D388" s="1">
        <v>40300</v>
      </c>
      <c r="E388" s="92">
        <v>41</v>
      </c>
    </row>
    <row r="389" spans="1:6" x14ac:dyDescent="0.35">
      <c r="A389">
        <v>2010</v>
      </c>
      <c r="B389" t="s">
        <v>25</v>
      </c>
      <c r="C389" t="s">
        <v>28</v>
      </c>
      <c r="D389" s="1">
        <v>40307</v>
      </c>
      <c r="E389" s="92">
        <v>32</v>
      </c>
    </row>
    <row r="390" spans="1:6" x14ac:dyDescent="0.35">
      <c r="A390">
        <v>2010</v>
      </c>
      <c r="B390" t="s">
        <v>25</v>
      </c>
      <c r="C390" t="s">
        <v>28</v>
      </c>
      <c r="D390" s="1">
        <v>40314</v>
      </c>
      <c r="E390" s="92"/>
    </row>
    <row r="391" spans="1:6" x14ac:dyDescent="0.35">
      <c r="A391">
        <v>2010</v>
      </c>
      <c r="B391" t="s">
        <v>25</v>
      </c>
      <c r="C391" t="s">
        <v>28</v>
      </c>
      <c r="D391" s="1">
        <v>40321</v>
      </c>
      <c r="E391" s="92">
        <v>8</v>
      </c>
    </row>
    <row r="392" spans="1:6" x14ac:dyDescent="0.35">
      <c r="A392">
        <v>2010</v>
      </c>
      <c r="B392" t="s">
        <v>25</v>
      </c>
      <c r="C392" t="s">
        <v>28</v>
      </c>
      <c r="D392" s="1">
        <v>40328</v>
      </c>
      <c r="E392" s="92">
        <v>6</v>
      </c>
    </row>
    <row r="393" spans="1:6" x14ac:dyDescent="0.35">
      <c r="A393">
        <v>2010</v>
      </c>
      <c r="B393" t="s">
        <v>25</v>
      </c>
      <c r="C393" s="11" t="s">
        <v>29</v>
      </c>
      <c r="D393" s="1">
        <v>40237</v>
      </c>
    </row>
    <row r="394" spans="1:6" x14ac:dyDescent="0.35">
      <c r="A394">
        <v>2010</v>
      </c>
      <c r="B394" t="s">
        <v>25</v>
      </c>
      <c r="C394" s="11" t="s">
        <v>29</v>
      </c>
      <c r="D394" s="1">
        <v>40244</v>
      </c>
      <c r="E394">
        <v>0</v>
      </c>
      <c r="F394">
        <v>0</v>
      </c>
    </row>
    <row r="395" spans="1:6" x14ac:dyDescent="0.35">
      <c r="A395">
        <v>2010</v>
      </c>
      <c r="B395" t="s">
        <v>25</v>
      </c>
      <c r="C395" s="11" t="s">
        <v>29</v>
      </c>
      <c r="D395" s="1">
        <v>40251</v>
      </c>
      <c r="E395">
        <v>0</v>
      </c>
      <c r="F395">
        <v>0</v>
      </c>
    </row>
    <row r="396" spans="1:6" x14ac:dyDescent="0.35">
      <c r="A396">
        <v>2010</v>
      </c>
      <c r="B396" t="s">
        <v>25</v>
      </c>
      <c r="C396" s="11" t="s">
        <v>29</v>
      </c>
      <c r="D396" s="1">
        <v>40258</v>
      </c>
      <c r="E396">
        <v>0</v>
      </c>
      <c r="F396">
        <v>0</v>
      </c>
    </row>
    <row r="397" spans="1:6" x14ac:dyDescent="0.35">
      <c r="A397">
        <v>2010</v>
      </c>
      <c r="B397" t="s">
        <v>25</v>
      </c>
      <c r="C397" s="11" t="s">
        <v>29</v>
      </c>
      <c r="D397" s="1">
        <v>40265</v>
      </c>
      <c r="E397">
        <v>0</v>
      </c>
      <c r="F397">
        <v>0</v>
      </c>
    </row>
    <row r="398" spans="1:6" x14ac:dyDescent="0.35">
      <c r="A398">
        <v>2010</v>
      </c>
      <c r="B398" t="s">
        <v>25</v>
      </c>
      <c r="C398" s="11" t="s">
        <v>29</v>
      </c>
      <c r="D398" s="1">
        <v>40272</v>
      </c>
      <c r="E398">
        <v>0</v>
      </c>
      <c r="F398">
        <v>0</v>
      </c>
    </row>
    <row r="399" spans="1:6" x14ac:dyDescent="0.35">
      <c r="A399">
        <v>2010</v>
      </c>
      <c r="B399" t="s">
        <v>25</v>
      </c>
      <c r="C399" s="11" t="s">
        <v>29</v>
      </c>
      <c r="D399" s="1">
        <v>40279</v>
      </c>
      <c r="E399">
        <v>3</v>
      </c>
      <c r="F399">
        <v>3</v>
      </c>
    </row>
    <row r="400" spans="1:6" x14ac:dyDescent="0.35">
      <c r="A400">
        <v>2010</v>
      </c>
      <c r="B400" t="s">
        <v>25</v>
      </c>
      <c r="C400" s="11" t="s">
        <v>29</v>
      </c>
      <c r="D400" s="1">
        <v>40286</v>
      </c>
      <c r="E400">
        <v>0</v>
      </c>
      <c r="F400">
        <v>3</v>
      </c>
    </row>
    <row r="401" spans="1:6" x14ac:dyDescent="0.35">
      <c r="A401">
        <v>2010</v>
      </c>
      <c r="B401" t="s">
        <v>25</v>
      </c>
      <c r="C401" s="11" t="s">
        <v>29</v>
      </c>
      <c r="D401" s="1">
        <v>40293</v>
      </c>
      <c r="E401">
        <v>5</v>
      </c>
      <c r="F401">
        <v>8</v>
      </c>
    </row>
    <row r="402" spans="1:6" x14ac:dyDescent="0.35">
      <c r="A402">
        <v>2010</v>
      </c>
      <c r="B402" t="s">
        <v>25</v>
      </c>
      <c r="C402" s="11" t="s">
        <v>29</v>
      </c>
      <c r="D402" s="1">
        <v>40300</v>
      </c>
      <c r="E402">
        <v>9</v>
      </c>
      <c r="F402">
        <v>17</v>
      </c>
    </row>
    <row r="403" spans="1:6" x14ac:dyDescent="0.35">
      <c r="A403">
        <v>2010</v>
      </c>
      <c r="B403" t="s">
        <v>25</v>
      </c>
      <c r="C403" s="11" t="s">
        <v>29</v>
      </c>
      <c r="D403" s="1">
        <v>40307</v>
      </c>
      <c r="E403">
        <v>3</v>
      </c>
      <c r="F403">
        <v>20</v>
      </c>
    </row>
    <row r="404" spans="1:6" x14ac:dyDescent="0.35">
      <c r="A404">
        <v>2010</v>
      </c>
      <c r="B404" t="s">
        <v>25</v>
      </c>
      <c r="C404" s="11" t="s">
        <v>29</v>
      </c>
      <c r="D404" s="1">
        <v>40314</v>
      </c>
    </row>
    <row r="405" spans="1:6" x14ac:dyDescent="0.35">
      <c r="A405">
        <v>2010</v>
      </c>
      <c r="B405" t="s">
        <v>25</v>
      </c>
      <c r="C405" s="11" t="s">
        <v>29</v>
      </c>
      <c r="D405" s="1">
        <v>40321</v>
      </c>
      <c r="E405">
        <v>2</v>
      </c>
      <c r="F405">
        <v>22</v>
      </c>
    </row>
    <row r="406" spans="1:6" x14ac:dyDescent="0.35">
      <c r="A406">
        <v>2010</v>
      </c>
      <c r="B406" t="s">
        <v>25</v>
      </c>
      <c r="C406" s="11" t="s">
        <v>29</v>
      </c>
      <c r="D406" s="1">
        <v>40328</v>
      </c>
      <c r="E406">
        <v>1</v>
      </c>
      <c r="F406">
        <v>23</v>
      </c>
    </row>
    <row r="407" spans="1:6" hidden="1" x14ac:dyDescent="0.35">
      <c r="A407">
        <v>2010</v>
      </c>
      <c r="B407" t="s">
        <v>30</v>
      </c>
      <c r="C407" s="11" t="s">
        <v>31</v>
      </c>
      <c r="D407" s="1">
        <v>40237</v>
      </c>
      <c r="E407" s="92">
        <v>0</v>
      </c>
    </row>
    <row r="408" spans="1:6" hidden="1" x14ac:dyDescent="0.35">
      <c r="A408">
        <v>2010</v>
      </c>
      <c r="B408" t="s">
        <v>30</v>
      </c>
      <c r="C408" s="11" t="s">
        <v>31</v>
      </c>
      <c r="D408" s="1">
        <v>40244</v>
      </c>
      <c r="E408" s="92">
        <v>0</v>
      </c>
    </row>
    <row r="409" spans="1:6" hidden="1" x14ac:dyDescent="0.35">
      <c r="A409">
        <v>2010</v>
      </c>
      <c r="B409" t="s">
        <v>30</v>
      </c>
      <c r="C409" s="11" t="s">
        <v>31</v>
      </c>
      <c r="D409" s="1">
        <v>40251</v>
      </c>
      <c r="E409" s="92">
        <v>1</v>
      </c>
    </row>
    <row r="410" spans="1:6" hidden="1" x14ac:dyDescent="0.35">
      <c r="A410">
        <v>2010</v>
      </c>
      <c r="B410" t="s">
        <v>30</v>
      </c>
      <c r="C410" s="11" t="s">
        <v>31</v>
      </c>
      <c r="D410" s="1">
        <v>40258</v>
      </c>
      <c r="E410" s="92">
        <v>8</v>
      </c>
    </row>
    <row r="411" spans="1:6" hidden="1" x14ac:dyDescent="0.35">
      <c r="A411">
        <v>2010</v>
      </c>
      <c r="B411" t="s">
        <v>30</v>
      </c>
      <c r="C411" s="11" t="s">
        <v>31</v>
      </c>
      <c r="D411" s="1">
        <v>40265</v>
      </c>
      <c r="E411" s="92">
        <v>4</v>
      </c>
    </row>
    <row r="412" spans="1:6" hidden="1" x14ac:dyDescent="0.35">
      <c r="A412">
        <v>2010</v>
      </c>
      <c r="B412" t="s">
        <v>30</v>
      </c>
      <c r="C412" s="11" t="s">
        <v>31</v>
      </c>
      <c r="D412" s="1">
        <v>40272</v>
      </c>
      <c r="E412" s="92">
        <v>14</v>
      </c>
    </row>
    <row r="413" spans="1:6" hidden="1" x14ac:dyDescent="0.35">
      <c r="A413">
        <v>2010</v>
      </c>
      <c r="B413" t="s">
        <v>30</v>
      </c>
      <c r="C413" s="11" t="s">
        <v>31</v>
      </c>
      <c r="D413" s="1">
        <v>40279</v>
      </c>
      <c r="E413" s="92">
        <v>40</v>
      </c>
    </row>
    <row r="414" spans="1:6" hidden="1" x14ac:dyDescent="0.35">
      <c r="A414">
        <v>2010</v>
      </c>
      <c r="B414" t="s">
        <v>30</v>
      </c>
      <c r="C414" s="11" t="s">
        <v>31</v>
      </c>
      <c r="D414" s="1">
        <v>40286</v>
      </c>
      <c r="E414" s="92">
        <v>0</v>
      </c>
    </row>
    <row r="415" spans="1:6" hidden="1" x14ac:dyDescent="0.35">
      <c r="A415">
        <v>2010</v>
      </c>
      <c r="B415" t="s">
        <v>30</v>
      </c>
      <c r="C415" s="11" t="s">
        <v>31</v>
      </c>
      <c r="D415" s="1">
        <v>40293</v>
      </c>
      <c r="E415" s="92">
        <v>36</v>
      </c>
    </row>
    <row r="416" spans="1:6" hidden="1" x14ac:dyDescent="0.35">
      <c r="A416">
        <v>2010</v>
      </c>
      <c r="B416" t="s">
        <v>30</v>
      </c>
      <c r="C416" s="11" t="s">
        <v>31</v>
      </c>
      <c r="D416" s="1">
        <v>40300</v>
      </c>
      <c r="E416" s="92">
        <v>11</v>
      </c>
    </row>
    <row r="417" spans="1:6" hidden="1" x14ac:dyDescent="0.35">
      <c r="A417">
        <v>2010</v>
      </c>
      <c r="B417" t="s">
        <v>30</v>
      </c>
      <c r="C417" s="11" t="s">
        <v>31</v>
      </c>
      <c r="D417" s="1">
        <v>40307</v>
      </c>
    </row>
    <row r="418" spans="1:6" hidden="1" x14ac:dyDescent="0.35">
      <c r="A418">
        <v>2010</v>
      </c>
      <c r="B418" t="s">
        <v>30</v>
      </c>
      <c r="C418" s="11" t="s">
        <v>31</v>
      </c>
      <c r="D418" s="1">
        <v>40314</v>
      </c>
    </row>
    <row r="419" spans="1:6" hidden="1" x14ac:dyDescent="0.35">
      <c r="A419">
        <v>2010</v>
      </c>
      <c r="B419" t="s">
        <v>30</v>
      </c>
      <c r="C419" s="11" t="s">
        <v>31</v>
      </c>
      <c r="D419" s="1">
        <v>40321</v>
      </c>
    </row>
    <row r="420" spans="1:6" hidden="1" x14ac:dyDescent="0.35">
      <c r="A420">
        <v>2010</v>
      </c>
      <c r="B420" t="s">
        <v>30</v>
      </c>
      <c r="C420" s="11" t="s">
        <v>31</v>
      </c>
      <c r="D420" s="1">
        <v>40328</v>
      </c>
    </row>
    <row r="421" spans="1:6" hidden="1" x14ac:dyDescent="0.35">
      <c r="A421">
        <v>2010</v>
      </c>
      <c r="B421" t="s">
        <v>98</v>
      </c>
      <c r="C421" s="11" t="s">
        <v>117</v>
      </c>
      <c r="D421" s="1">
        <v>40237</v>
      </c>
    </row>
    <row r="422" spans="1:6" hidden="1" x14ac:dyDescent="0.35">
      <c r="A422">
        <v>2010</v>
      </c>
      <c r="B422" t="s">
        <v>98</v>
      </c>
      <c r="C422" s="11" t="s">
        <v>117</v>
      </c>
      <c r="D422" s="1">
        <v>40244</v>
      </c>
      <c r="E422">
        <v>0</v>
      </c>
      <c r="F422">
        <v>0</v>
      </c>
    </row>
    <row r="423" spans="1:6" hidden="1" x14ac:dyDescent="0.35">
      <c r="A423">
        <v>2010</v>
      </c>
      <c r="B423" t="s">
        <v>98</v>
      </c>
      <c r="C423" s="11" t="s">
        <v>117</v>
      </c>
      <c r="D423" s="1">
        <v>40251</v>
      </c>
      <c r="E423">
        <v>0</v>
      </c>
      <c r="F423">
        <v>0</v>
      </c>
    </row>
    <row r="424" spans="1:6" hidden="1" x14ac:dyDescent="0.35">
      <c r="A424">
        <v>2010</v>
      </c>
      <c r="B424" t="s">
        <v>98</v>
      </c>
      <c r="C424" s="11" t="s">
        <v>117</v>
      </c>
      <c r="D424" s="1">
        <v>40258</v>
      </c>
      <c r="E424">
        <v>0</v>
      </c>
      <c r="F424">
        <v>0</v>
      </c>
    </row>
    <row r="425" spans="1:6" hidden="1" x14ac:dyDescent="0.35">
      <c r="A425">
        <v>2010</v>
      </c>
      <c r="B425" t="s">
        <v>98</v>
      </c>
      <c r="C425" s="11" t="s">
        <v>117</v>
      </c>
      <c r="D425" s="1">
        <v>40265</v>
      </c>
      <c r="E425">
        <v>0</v>
      </c>
      <c r="F425">
        <v>0</v>
      </c>
    </row>
    <row r="426" spans="1:6" hidden="1" x14ac:dyDescent="0.35">
      <c r="A426">
        <v>2010</v>
      </c>
      <c r="B426" t="s">
        <v>98</v>
      </c>
      <c r="C426" s="11" t="s">
        <v>117</v>
      </c>
      <c r="D426" s="1">
        <v>40272</v>
      </c>
      <c r="E426">
        <v>0</v>
      </c>
      <c r="F426">
        <v>0</v>
      </c>
    </row>
    <row r="427" spans="1:6" hidden="1" x14ac:dyDescent="0.35">
      <c r="A427">
        <v>2010</v>
      </c>
      <c r="B427" t="s">
        <v>98</v>
      </c>
      <c r="C427" s="11" t="s">
        <v>117</v>
      </c>
      <c r="D427" s="1">
        <v>40279</v>
      </c>
    </row>
    <row r="428" spans="1:6" hidden="1" x14ac:dyDescent="0.35">
      <c r="A428">
        <v>2010</v>
      </c>
      <c r="B428" t="s">
        <v>98</v>
      </c>
      <c r="C428" s="11" t="s">
        <v>117</v>
      </c>
      <c r="D428" s="1">
        <v>40286</v>
      </c>
    </row>
    <row r="429" spans="1:6" hidden="1" x14ac:dyDescent="0.35">
      <c r="A429">
        <v>2010</v>
      </c>
      <c r="B429" t="s">
        <v>98</v>
      </c>
      <c r="C429" s="11" t="s">
        <v>117</v>
      </c>
      <c r="D429" s="1">
        <v>40293</v>
      </c>
      <c r="E429">
        <v>1</v>
      </c>
      <c r="F429">
        <v>1</v>
      </c>
    </row>
    <row r="430" spans="1:6" hidden="1" x14ac:dyDescent="0.35">
      <c r="A430">
        <v>2010</v>
      </c>
      <c r="B430" t="s">
        <v>98</v>
      </c>
      <c r="C430" s="11" t="s">
        <v>117</v>
      </c>
      <c r="D430" s="1">
        <v>40300</v>
      </c>
    </row>
    <row r="431" spans="1:6" hidden="1" x14ac:dyDescent="0.35">
      <c r="A431">
        <v>2010</v>
      </c>
      <c r="B431" t="s">
        <v>98</v>
      </c>
      <c r="C431" s="11" t="s">
        <v>117</v>
      </c>
      <c r="D431" s="1">
        <v>40307</v>
      </c>
      <c r="E431">
        <v>2</v>
      </c>
      <c r="F431">
        <v>3</v>
      </c>
    </row>
    <row r="432" spans="1:6" hidden="1" x14ac:dyDescent="0.35">
      <c r="A432">
        <v>2010</v>
      </c>
      <c r="B432" t="s">
        <v>98</v>
      </c>
      <c r="C432" s="11" t="s">
        <v>117</v>
      </c>
      <c r="D432" s="1">
        <v>40314</v>
      </c>
    </row>
    <row r="433" spans="1:6" hidden="1" x14ac:dyDescent="0.35">
      <c r="A433">
        <v>2010</v>
      </c>
      <c r="B433" t="s">
        <v>98</v>
      </c>
      <c r="C433" s="11" t="s">
        <v>117</v>
      </c>
      <c r="D433" s="1">
        <v>40321</v>
      </c>
      <c r="E433">
        <v>0</v>
      </c>
      <c r="F433">
        <v>3</v>
      </c>
    </row>
    <row r="434" spans="1:6" hidden="1" x14ac:dyDescent="0.35">
      <c r="A434">
        <v>2010</v>
      </c>
      <c r="B434" t="s">
        <v>98</v>
      </c>
      <c r="C434" s="11" t="s">
        <v>117</v>
      </c>
      <c r="D434" s="1">
        <v>40328</v>
      </c>
    </row>
    <row r="435" spans="1:6" hidden="1" x14ac:dyDescent="0.35">
      <c r="A435">
        <v>2010</v>
      </c>
      <c r="B435" t="s">
        <v>97</v>
      </c>
      <c r="C435" s="11" t="s">
        <v>118</v>
      </c>
      <c r="D435" s="1">
        <v>40237</v>
      </c>
    </row>
    <row r="436" spans="1:6" hidden="1" x14ac:dyDescent="0.35">
      <c r="A436">
        <v>2010</v>
      </c>
      <c r="B436" t="s">
        <v>97</v>
      </c>
      <c r="C436" s="11" t="s">
        <v>118</v>
      </c>
      <c r="D436" s="1">
        <v>40244</v>
      </c>
    </row>
    <row r="437" spans="1:6" hidden="1" x14ac:dyDescent="0.35">
      <c r="A437">
        <v>2010</v>
      </c>
      <c r="B437" t="s">
        <v>97</v>
      </c>
      <c r="C437" s="11" t="s">
        <v>118</v>
      </c>
      <c r="D437" s="1">
        <v>40251</v>
      </c>
    </row>
    <row r="438" spans="1:6" hidden="1" x14ac:dyDescent="0.35">
      <c r="A438">
        <v>2010</v>
      </c>
      <c r="B438" t="s">
        <v>97</v>
      </c>
      <c r="C438" s="11" t="s">
        <v>118</v>
      </c>
      <c r="D438" s="1">
        <v>40258</v>
      </c>
    </row>
    <row r="439" spans="1:6" hidden="1" x14ac:dyDescent="0.35">
      <c r="A439">
        <v>2010</v>
      </c>
      <c r="B439" t="s">
        <v>97</v>
      </c>
      <c r="C439" s="11" t="s">
        <v>118</v>
      </c>
      <c r="D439" s="1">
        <v>40265</v>
      </c>
      <c r="E439">
        <v>0</v>
      </c>
      <c r="F439">
        <v>0</v>
      </c>
    </row>
    <row r="440" spans="1:6" hidden="1" x14ac:dyDescent="0.35">
      <c r="A440">
        <v>2010</v>
      </c>
      <c r="B440" t="s">
        <v>97</v>
      </c>
      <c r="C440" s="11" t="s">
        <v>118</v>
      </c>
      <c r="D440" s="1">
        <v>40272</v>
      </c>
    </row>
    <row r="441" spans="1:6" hidden="1" x14ac:dyDescent="0.35">
      <c r="A441">
        <v>2010</v>
      </c>
      <c r="B441" t="s">
        <v>97</v>
      </c>
      <c r="C441" s="11" t="s">
        <v>118</v>
      </c>
      <c r="D441" s="1">
        <v>40279</v>
      </c>
    </row>
    <row r="442" spans="1:6" hidden="1" x14ac:dyDescent="0.35">
      <c r="A442">
        <v>2010</v>
      </c>
      <c r="B442" t="s">
        <v>97</v>
      </c>
      <c r="C442" s="11" t="s">
        <v>118</v>
      </c>
      <c r="D442" s="1">
        <v>40286</v>
      </c>
    </row>
    <row r="443" spans="1:6" hidden="1" x14ac:dyDescent="0.35">
      <c r="A443">
        <v>2010</v>
      </c>
      <c r="B443" t="s">
        <v>97</v>
      </c>
      <c r="C443" s="11" t="s">
        <v>118</v>
      </c>
      <c r="D443" s="1">
        <v>40293</v>
      </c>
    </row>
    <row r="444" spans="1:6" hidden="1" x14ac:dyDescent="0.35">
      <c r="A444">
        <v>2010</v>
      </c>
      <c r="B444" t="s">
        <v>97</v>
      </c>
      <c r="C444" s="11" t="s">
        <v>118</v>
      </c>
      <c r="D444" s="1">
        <v>40300</v>
      </c>
    </row>
    <row r="445" spans="1:6" hidden="1" x14ac:dyDescent="0.35">
      <c r="A445">
        <v>2010</v>
      </c>
      <c r="B445" t="s">
        <v>97</v>
      </c>
      <c r="C445" s="11" t="s">
        <v>118</v>
      </c>
      <c r="D445" s="1">
        <v>40307</v>
      </c>
      <c r="E445">
        <v>2</v>
      </c>
      <c r="F445">
        <v>2</v>
      </c>
    </row>
    <row r="446" spans="1:6" hidden="1" x14ac:dyDescent="0.35">
      <c r="A446">
        <v>2010</v>
      </c>
      <c r="B446" t="s">
        <v>97</v>
      </c>
      <c r="C446" s="11" t="s">
        <v>118</v>
      </c>
      <c r="D446" s="1">
        <v>40314</v>
      </c>
    </row>
    <row r="447" spans="1:6" hidden="1" x14ac:dyDescent="0.35">
      <c r="A447">
        <v>2010</v>
      </c>
      <c r="B447" t="s">
        <v>97</v>
      </c>
      <c r="C447" s="11" t="s">
        <v>118</v>
      </c>
      <c r="D447" s="1">
        <v>40321</v>
      </c>
    </row>
    <row r="448" spans="1:6" hidden="1" x14ac:dyDescent="0.35">
      <c r="A448">
        <v>2010</v>
      </c>
      <c r="B448" t="s">
        <v>97</v>
      </c>
      <c r="C448" s="11" t="s">
        <v>118</v>
      </c>
      <c r="D448" s="1">
        <v>40328</v>
      </c>
    </row>
    <row r="449" spans="1:6" hidden="1" x14ac:dyDescent="0.35">
      <c r="A449">
        <v>2010</v>
      </c>
      <c r="B449" t="s">
        <v>97</v>
      </c>
      <c r="C449" s="11" t="s">
        <v>101</v>
      </c>
      <c r="D449" s="1">
        <v>40237</v>
      </c>
    </row>
    <row r="450" spans="1:6" hidden="1" x14ac:dyDescent="0.35">
      <c r="A450">
        <v>2010</v>
      </c>
      <c r="B450" t="s">
        <v>97</v>
      </c>
      <c r="C450" s="11" t="s">
        <v>101</v>
      </c>
      <c r="D450" s="1">
        <v>40244</v>
      </c>
    </row>
    <row r="451" spans="1:6" hidden="1" x14ac:dyDescent="0.35">
      <c r="A451">
        <v>2010</v>
      </c>
      <c r="B451" t="s">
        <v>97</v>
      </c>
      <c r="C451" s="11" t="s">
        <v>101</v>
      </c>
      <c r="D451" s="1">
        <v>40251</v>
      </c>
    </row>
    <row r="452" spans="1:6" hidden="1" x14ac:dyDescent="0.35">
      <c r="A452">
        <v>2010</v>
      </c>
      <c r="B452" t="s">
        <v>97</v>
      </c>
      <c r="C452" s="11" t="s">
        <v>101</v>
      </c>
      <c r="D452" s="1">
        <v>40258</v>
      </c>
    </row>
    <row r="453" spans="1:6" hidden="1" x14ac:dyDescent="0.35">
      <c r="A453">
        <v>2010</v>
      </c>
      <c r="B453" t="s">
        <v>97</v>
      </c>
      <c r="C453" s="11" t="s">
        <v>101</v>
      </c>
      <c r="D453" s="1">
        <v>40265</v>
      </c>
      <c r="E453">
        <v>0</v>
      </c>
      <c r="F453">
        <v>0</v>
      </c>
    </row>
    <row r="454" spans="1:6" hidden="1" x14ac:dyDescent="0.35">
      <c r="A454">
        <v>2010</v>
      </c>
      <c r="B454" t="s">
        <v>97</v>
      </c>
      <c r="C454" s="11" t="s">
        <v>101</v>
      </c>
      <c r="D454" s="1">
        <v>40272</v>
      </c>
    </row>
    <row r="455" spans="1:6" hidden="1" x14ac:dyDescent="0.35">
      <c r="A455">
        <v>2010</v>
      </c>
      <c r="B455" t="s">
        <v>97</v>
      </c>
      <c r="C455" s="11" t="s">
        <v>101</v>
      </c>
      <c r="D455" s="1">
        <v>40279</v>
      </c>
    </row>
    <row r="456" spans="1:6" hidden="1" x14ac:dyDescent="0.35">
      <c r="A456">
        <v>2010</v>
      </c>
      <c r="B456" t="s">
        <v>97</v>
      </c>
      <c r="C456" s="11" t="s">
        <v>101</v>
      </c>
      <c r="D456" s="1">
        <v>40286</v>
      </c>
    </row>
    <row r="457" spans="1:6" hidden="1" x14ac:dyDescent="0.35">
      <c r="A457">
        <v>2010</v>
      </c>
      <c r="B457" t="s">
        <v>97</v>
      </c>
      <c r="C457" s="11" t="s">
        <v>101</v>
      </c>
      <c r="D457" s="1">
        <v>40293</v>
      </c>
    </row>
    <row r="458" spans="1:6" hidden="1" x14ac:dyDescent="0.35">
      <c r="A458">
        <v>2010</v>
      </c>
      <c r="B458" t="s">
        <v>97</v>
      </c>
      <c r="C458" s="11" t="s">
        <v>101</v>
      </c>
      <c r="D458" s="1">
        <v>40300</v>
      </c>
    </row>
    <row r="459" spans="1:6" hidden="1" x14ac:dyDescent="0.35">
      <c r="A459">
        <v>2010</v>
      </c>
      <c r="B459" t="s">
        <v>97</v>
      </c>
      <c r="C459" s="11" t="s">
        <v>101</v>
      </c>
      <c r="D459" s="1">
        <v>40307</v>
      </c>
      <c r="E459">
        <v>2</v>
      </c>
      <c r="F459">
        <v>2</v>
      </c>
    </row>
    <row r="460" spans="1:6" hidden="1" x14ac:dyDescent="0.35">
      <c r="A460">
        <v>2010</v>
      </c>
      <c r="B460" t="s">
        <v>97</v>
      </c>
      <c r="C460" s="11" t="s">
        <v>101</v>
      </c>
      <c r="D460" s="1">
        <v>40314</v>
      </c>
    </row>
    <row r="461" spans="1:6" hidden="1" x14ac:dyDescent="0.35">
      <c r="A461">
        <v>2010</v>
      </c>
      <c r="B461" t="s">
        <v>97</v>
      </c>
      <c r="C461" s="11" t="s">
        <v>101</v>
      </c>
      <c r="D461" s="1">
        <v>40321</v>
      </c>
    </row>
    <row r="462" spans="1:6" hidden="1" x14ac:dyDescent="0.35">
      <c r="A462">
        <v>2010</v>
      </c>
      <c r="B462" t="s">
        <v>97</v>
      </c>
      <c r="C462" s="11" t="s">
        <v>101</v>
      </c>
      <c r="D462" s="1">
        <v>40328</v>
      </c>
    </row>
    <row r="463" spans="1:6" hidden="1" x14ac:dyDescent="0.35">
      <c r="A463">
        <v>2009</v>
      </c>
      <c r="B463" t="s">
        <v>9</v>
      </c>
      <c r="C463" t="s">
        <v>8</v>
      </c>
      <c r="D463" s="1">
        <v>39873</v>
      </c>
      <c r="E463" s="97">
        <v>0</v>
      </c>
      <c r="F463">
        <v>0</v>
      </c>
    </row>
    <row r="464" spans="1:6" hidden="1" x14ac:dyDescent="0.35">
      <c r="A464">
        <v>2009</v>
      </c>
      <c r="B464" t="s">
        <v>9</v>
      </c>
      <c r="C464" t="s">
        <v>8</v>
      </c>
      <c r="D464" s="1">
        <v>39880</v>
      </c>
      <c r="E464" s="97">
        <v>0</v>
      </c>
      <c r="F464">
        <v>0</v>
      </c>
    </row>
    <row r="465" spans="1:6" hidden="1" x14ac:dyDescent="0.35">
      <c r="A465">
        <v>2009</v>
      </c>
      <c r="B465" t="s">
        <v>9</v>
      </c>
      <c r="C465" t="s">
        <v>8</v>
      </c>
      <c r="D465" s="1">
        <v>39887</v>
      </c>
      <c r="E465" s="97">
        <v>0</v>
      </c>
      <c r="F465">
        <v>0</v>
      </c>
    </row>
    <row r="466" spans="1:6" hidden="1" x14ac:dyDescent="0.35">
      <c r="A466">
        <v>2009</v>
      </c>
      <c r="B466" t="s">
        <v>9</v>
      </c>
      <c r="C466" t="s">
        <v>8</v>
      </c>
      <c r="D466" s="1">
        <v>39894</v>
      </c>
      <c r="E466" s="97">
        <v>2</v>
      </c>
      <c r="F466">
        <v>2</v>
      </c>
    </row>
    <row r="467" spans="1:6" hidden="1" x14ac:dyDescent="0.35">
      <c r="A467">
        <v>2009</v>
      </c>
      <c r="B467" t="s">
        <v>9</v>
      </c>
      <c r="C467" t="s">
        <v>8</v>
      </c>
      <c r="D467" s="1">
        <v>39901</v>
      </c>
      <c r="E467" s="97">
        <v>1</v>
      </c>
      <c r="F467">
        <v>3</v>
      </c>
    </row>
    <row r="468" spans="1:6" hidden="1" x14ac:dyDescent="0.35">
      <c r="A468">
        <v>2009</v>
      </c>
      <c r="B468" t="s">
        <v>9</v>
      </c>
      <c r="C468" t="s">
        <v>8</v>
      </c>
      <c r="D468" s="1">
        <v>39908</v>
      </c>
      <c r="E468" s="97">
        <v>1</v>
      </c>
      <c r="F468">
        <v>4</v>
      </c>
    </row>
    <row r="469" spans="1:6" hidden="1" x14ac:dyDescent="0.35">
      <c r="A469">
        <v>2009</v>
      </c>
      <c r="B469" t="s">
        <v>9</v>
      </c>
      <c r="C469" t="s">
        <v>8</v>
      </c>
      <c r="D469" s="1">
        <v>39915</v>
      </c>
      <c r="E469" s="97">
        <v>1</v>
      </c>
      <c r="F469">
        <v>5</v>
      </c>
    </row>
    <row r="470" spans="1:6" hidden="1" x14ac:dyDescent="0.35">
      <c r="A470">
        <v>2009</v>
      </c>
      <c r="B470" t="s">
        <v>9</v>
      </c>
      <c r="C470" t="s">
        <v>8</v>
      </c>
      <c r="D470" s="1">
        <v>39922</v>
      </c>
      <c r="E470" s="97"/>
    </row>
    <row r="471" spans="1:6" hidden="1" x14ac:dyDescent="0.35">
      <c r="A471">
        <v>2009</v>
      </c>
      <c r="B471" t="s">
        <v>9</v>
      </c>
      <c r="C471" t="s">
        <v>8</v>
      </c>
      <c r="D471" s="1">
        <v>39929</v>
      </c>
      <c r="E471" s="97">
        <v>5</v>
      </c>
      <c r="F471">
        <v>8</v>
      </c>
    </row>
    <row r="472" spans="1:6" hidden="1" x14ac:dyDescent="0.35">
      <c r="A472">
        <v>2009</v>
      </c>
      <c r="B472" t="s">
        <v>9</v>
      </c>
      <c r="C472" t="s">
        <v>8</v>
      </c>
      <c r="D472" s="1">
        <v>39936</v>
      </c>
      <c r="E472" s="97">
        <v>7</v>
      </c>
      <c r="F472">
        <v>13</v>
      </c>
    </row>
    <row r="473" spans="1:6" hidden="1" x14ac:dyDescent="0.35">
      <c r="A473">
        <v>2009</v>
      </c>
      <c r="B473" t="s">
        <v>9</v>
      </c>
      <c r="C473" t="s">
        <v>8</v>
      </c>
      <c r="D473" s="1">
        <v>39943</v>
      </c>
      <c r="E473" s="97">
        <v>1</v>
      </c>
      <c r="F473">
        <v>10</v>
      </c>
    </row>
    <row r="474" spans="1:6" hidden="1" x14ac:dyDescent="0.35">
      <c r="A474">
        <v>2009</v>
      </c>
      <c r="B474" t="s">
        <v>9</v>
      </c>
      <c r="C474" t="s">
        <v>8</v>
      </c>
      <c r="D474" s="1">
        <v>39950</v>
      </c>
      <c r="E474" s="81"/>
    </row>
    <row r="475" spans="1:6" hidden="1" x14ac:dyDescent="0.35">
      <c r="A475">
        <v>2009</v>
      </c>
      <c r="B475" t="s">
        <v>9</v>
      </c>
      <c r="C475" t="s">
        <v>8</v>
      </c>
      <c r="D475" s="1">
        <v>39957</v>
      </c>
      <c r="E475" s="81"/>
    </row>
    <row r="476" spans="1:6" hidden="1" x14ac:dyDescent="0.35">
      <c r="A476">
        <v>2009</v>
      </c>
      <c r="B476" t="s">
        <v>9</v>
      </c>
      <c r="C476" t="s">
        <v>8</v>
      </c>
      <c r="D476" s="1">
        <v>39964</v>
      </c>
      <c r="E476" s="81"/>
    </row>
    <row r="477" spans="1:6" hidden="1" x14ac:dyDescent="0.35">
      <c r="A477">
        <v>2009</v>
      </c>
      <c r="B477" t="s">
        <v>9</v>
      </c>
      <c r="C477" t="s">
        <v>10</v>
      </c>
      <c r="D477" s="1">
        <v>39873</v>
      </c>
      <c r="E477" s="97">
        <v>0</v>
      </c>
      <c r="F477">
        <v>0</v>
      </c>
    </row>
    <row r="478" spans="1:6" hidden="1" x14ac:dyDescent="0.35">
      <c r="A478">
        <v>2009</v>
      </c>
      <c r="B478" t="s">
        <v>9</v>
      </c>
      <c r="C478" t="s">
        <v>10</v>
      </c>
      <c r="D478" s="1">
        <v>39880</v>
      </c>
      <c r="E478" s="97"/>
    </row>
    <row r="479" spans="1:6" hidden="1" x14ac:dyDescent="0.35">
      <c r="A479">
        <v>2009</v>
      </c>
      <c r="B479" t="s">
        <v>9</v>
      </c>
      <c r="C479" t="s">
        <v>10</v>
      </c>
      <c r="D479" s="1">
        <v>39887</v>
      </c>
      <c r="E479" s="97">
        <v>0</v>
      </c>
      <c r="F479">
        <v>0</v>
      </c>
    </row>
    <row r="480" spans="1:6" hidden="1" x14ac:dyDescent="0.35">
      <c r="A480">
        <v>2009</v>
      </c>
      <c r="B480" t="s">
        <v>9</v>
      </c>
      <c r="C480" t="s">
        <v>10</v>
      </c>
      <c r="D480" s="1">
        <v>39894</v>
      </c>
      <c r="E480" s="97">
        <v>0</v>
      </c>
      <c r="F480">
        <v>0</v>
      </c>
    </row>
    <row r="481" spans="1:6" hidden="1" x14ac:dyDescent="0.35">
      <c r="A481">
        <v>2009</v>
      </c>
      <c r="B481" t="s">
        <v>9</v>
      </c>
      <c r="C481" t="s">
        <v>10</v>
      </c>
      <c r="D481" s="1">
        <v>39901</v>
      </c>
      <c r="E481" s="97">
        <v>0</v>
      </c>
      <c r="F481">
        <v>0</v>
      </c>
    </row>
    <row r="482" spans="1:6" hidden="1" x14ac:dyDescent="0.35">
      <c r="A482">
        <v>2009</v>
      </c>
      <c r="B482" t="s">
        <v>9</v>
      </c>
      <c r="C482" t="s">
        <v>10</v>
      </c>
      <c r="D482" s="1">
        <v>39908</v>
      </c>
      <c r="E482" s="97">
        <v>5</v>
      </c>
      <c r="F482">
        <v>5</v>
      </c>
    </row>
    <row r="483" spans="1:6" hidden="1" x14ac:dyDescent="0.35">
      <c r="A483">
        <v>2009</v>
      </c>
      <c r="B483" t="s">
        <v>9</v>
      </c>
      <c r="C483" t="s">
        <v>10</v>
      </c>
      <c r="D483" s="1">
        <v>39915</v>
      </c>
      <c r="E483" s="97">
        <v>4</v>
      </c>
      <c r="F483">
        <v>9</v>
      </c>
    </row>
    <row r="484" spans="1:6" hidden="1" x14ac:dyDescent="0.35">
      <c r="A484">
        <v>2009</v>
      </c>
      <c r="B484" t="s">
        <v>9</v>
      </c>
      <c r="C484" t="s">
        <v>10</v>
      </c>
      <c r="D484" s="1">
        <v>39922</v>
      </c>
      <c r="E484" s="97"/>
    </row>
    <row r="485" spans="1:6" hidden="1" x14ac:dyDescent="0.35">
      <c r="A485">
        <v>2009</v>
      </c>
      <c r="B485" t="s">
        <v>9</v>
      </c>
      <c r="C485" t="s">
        <v>10</v>
      </c>
      <c r="D485" s="1">
        <v>39929</v>
      </c>
      <c r="E485" s="97">
        <v>5</v>
      </c>
      <c r="F485">
        <v>6</v>
      </c>
    </row>
    <row r="486" spans="1:6" hidden="1" x14ac:dyDescent="0.35">
      <c r="A486">
        <v>2009</v>
      </c>
      <c r="B486" t="s">
        <v>9</v>
      </c>
      <c r="C486" t="s">
        <v>10</v>
      </c>
      <c r="D486" s="1">
        <v>39936</v>
      </c>
      <c r="E486" s="97">
        <v>2</v>
      </c>
      <c r="F486">
        <v>5</v>
      </c>
    </row>
    <row r="487" spans="1:6" hidden="1" x14ac:dyDescent="0.35">
      <c r="A487">
        <v>2009</v>
      </c>
      <c r="B487" t="s">
        <v>9</v>
      </c>
      <c r="C487" t="s">
        <v>10</v>
      </c>
      <c r="D487" s="1">
        <v>39943</v>
      </c>
      <c r="E487" s="81"/>
    </row>
    <row r="488" spans="1:6" hidden="1" x14ac:dyDescent="0.35">
      <c r="A488">
        <v>2009</v>
      </c>
      <c r="B488" t="s">
        <v>9</v>
      </c>
      <c r="C488" t="s">
        <v>10</v>
      </c>
      <c r="D488" s="1">
        <v>39950</v>
      </c>
      <c r="E488" s="81"/>
    </row>
    <row r="489" spans="1:6" hidden="1" x14ac:dyDescent="0.35">
      <c r="A489">
        <v>2009</v>
      </c>
      <c r="B489" t="s">
        <v>9</v>
      </c>
      <c r="C489" t="s">
        <v>10</v>
      </c>
      <c r="D489" s="1">
        <v>39957</v>
      </c>
      <c r="E489" s="81"/>
    </row>
    <row r="490" spans="1:6" hidden="1" x14ac:dyDescent="0.35">
      <c r="A490">
        <v>2009</v>
      </c>
      <c r="B490" t="s">
        <v>9</v>
      </c>
      <c r="C490" t="s">
        <v>10</v>
      </c>
      <c r="D490" s="1">
        <v>39964</v>
      </c>
      <c r="E490" s="81"/>
    </row>
    <row r="491" spans="1:6" hidden="1" x14ac:dyDescent="0.35">
      <c r="A491">
        <v>2009</v>
      </c>
      <c r="B491" t="s">
        <v>9</v>
      </c>
      <c r="C491" t="s">
        <v>11</v>
      </c>
      <c r="D491" s="1">
        <v>39873</v>
      </c>
      <c r="E491" s="81"/>
    </row>
    <row r="492" spans="1:6" hidden="1" x14ac:dyDescent="0.35">
      <c r="A492">
        <v>2009</v>
      </c>
      <c r="B492" t="s">
        <v>9</v>
      </c>
      <c r="C492" t="s">
        <v>11</v>
      </c>
      <c r="D492" s="1">
        <v>39880</v>
      </c>
      <c r="E492" s="97">
        <v>0</v>
      </c>
      <c r="F492">
        <v>0</v>
      </c>
    </row>
    <row r="493" spans="1:6" hidden="1" x14ac:dyDescent="0.35">
      <c r="A493">
        <v>2009</v>
      </c>
      <c r="B493" t="s">
        <v>9</v>
      </c>
      <c r="C493" t="s">
        <v>11</v>
      </c>
      <c r="D493" s="1">
        <v>39887</v>
      </c>
      <c r="E493" s="97">
        <v>1</v>
      </c>
      <c r="F493">
        <v>1</v>
      </c>
    </row>
    <row r="494" spans="1:6" hidden="1" x14ac:dyDescent="0.35">
      <c r="A494">
        <v>2009</v>
      </c>
      <c r="B494" t="s">
        <v>9</v>
      </c>
      <c r="C494" t="s">
        <v>11</v>
      </c>
      <c r="D494" s="1">
        <v>39894</v>
      </c>
      <c r="E494" s="97">
        <v>0</v>
      </c>
      <c r="F494">
        <v>1</v>
      </c>
    </row>
    <row r="495" spans="1:6" hidden="1" x14ac:dyDescent="0.35">
      <c r="A495">
        <v>2009</v>
      </c>
      <c r="B495" t="s">
        <v>9</v>
      </c>
      <c r="C495" t="s">
        <v>11</v>
      </c>
      <c r="D495" s="1">
        <v>39901</v>
      </c>
      <c r="E495" s="97">
        <v>1</v>
      </c>
      <c r="F495">
        <v>2</v>
      </c>
    </row>
    <row r="496" spans="1:6" hidden="1" x14ac:dyDescent="0.35">
      <c r="A496">
        <v>2009</v>
      </c>
      <c r="B496" t="s">
        <v>9</v>
      </c>
      <c r="C496" t="s">
        <v>11</v>
      </c>
      <c r="D496" s="1">
        <v>39908</v>
      </c>
      <c r="E496" s="97">
        <v>1</v>
      </c>
      <c r="F496">
        <v>3</v>
      </c>
    </row>
    <row r="497" spans="1:6" hidden="1" x14ac:dyDescent="0.35">
      <c r="A497">
        <v>2009</v>
      </c>
      <c r="B497" t="s">
        <v>9</v>
      </c>
      <c r="C497" t="s">
        <v>11</v>
      </c>
      <c r="D497" s="1">
        <v>39915</v>
      </c>
      <c r="E497" s="97">
        <v>5</v>
      </c>
      <c r="F497">
        <v>8</v>
      </c>
    </row>
    <row r="498" spans="1:6" hidden="1" x14ac:dyDescent="0.35">
      <c r="A498">
        <v>2009</v>
      </c>
      <c r="B498" t="s">
        <v>9</v>
      </c>
      <c r="C498" t="s">
        <v>11</v>
      </c>
      <c r="D498" s="1">
        <v>39922</v>
      </c>
      <c r="E498" s="97">
        <v>1</v>
      </c>
      <c r="F498">
        <v>9</v>
      </c>
    </row>
    <row r="499" spans="1:6" hidden="1" x14ac:dyDescent="0.35">
      <c r="A499">
        <v>2009</v>
      </c>
      <c r="B499" t="s">
        <v>9</v>
      </c>
      <c r="C499" t="s">
        <v>11</v>
      </c>
      <c r="D499" s="1">
        <v>39929</v>
      </c>
      <c r="E499" s="97">
        <v>3</v>
      </c>
      <c r="F499">
        <v>11</v>
      </c>
    </row>
    <row r="500" spans="1:6" hidden="1" x14ac:dyDescent="0.35">
      <c r="A500">
        <v>2009</v>
      </c>
      <c r="B500" t="s">
        <v>9</v>
      </c>
      <c r="C500" t="s">
        <v>11</v>
      </c>
      <c r="D500" s="1">
        <v>39936</v>
      </c>
      <c r="E500" s="97">
        <v>2</v>
      </c>
      <c r="F500">
        <v>13</v>
      </c>
    </row>
    <row r="501" spans="1:6" hidden="1" x14ac:dyDescent="0.35">
      <c r="A501">
        <v>2009</v>
      </c>
      <c r="B501" t="s">
        <v>9</v>
      </c>
      <c r="C501" t="s">
        <v>11</v>
      </c>
      <c r="D501" s="1">
        <v>39943</v>
      </c>
      <c r="E501" s="97">
        <v>2</v>
      </c>
      <c r="F501">
        <v>13</v>
      </c>
    </row>
    <row r="502" spans="1:6" hidden="1" x14ac:dyDescent="0.35">
      <c r="A502">
        <v>2009</v>
      </c>
      <c r="B502" t="s">
        <v>9</v>
      </c>
      <c r="C502" t="s">
        <v>11</v>
      </c>
      <c r="D502" s="1">
        <v>39950</v>
      </c>
      <c r="E502" s="81"/>
    </row>
    <row r="503" spans="1:6" hidden="1" x14ac:dyDescent="0.35">
      <c r="A503">
        <v>2009</v>
      </c>
      <c r="B503" t="s">
        <v>9</v>
      </c>
      <c r="C503" t="s">
        <v>11</v>
      </c>
      <c r="D503" s="1">
        <v>39957</v>
      </c>
      <c r="E503" s="81"/>
    </row>
    <row r="504" spans="1:6" hidden="1" x14ac:dyDescent="0.35">
      <c r="A504">
        <v>2009</v>
      </c>
      <c r="B504" t="s">
        <v>9</v>
      </c>
      <c r="C504" t="s">
        <v>11</v>
      </c>
      <c r="D504" s="1">
        <v>39964</v>
      </c>
      <c r="E504" s="81"/>
    </row>
    <row r="505" spans="1:6" hidden="1" x14ac:dyDescent="0.35">
      <c r="A505">
        <v>2009</v>
      </c>
      <c r="B505" t="s">
        <v>9</v>
      </c>
      <c r="C505" t="s">
        <v>13</v>
      </c>
      <c r="D505" s="1">
        <v>39873</v>
      </c>
      <c r="E505" s="81"/>
    </row>
    <row r="506" spans="1:6" hidden="1" x14ac:dyDescent="0.35">
      <c r="A506">
        <v>2009</v>
      </c>
      <c r="B506" t="s">
        <v>9</v>
      </c>
      <c r="C506" t="s">
        <v>13</v>
      </c>
      <c r="D506" s="1">
        <v>39880</v>
      </c>
      <c r="E506" s="81"/>
    </row>
    <row r="507" spans="1:6" hidden="1" x14ac:dyDescent="0.35">
      <c r="A507">
        <v>2009</v>
      </c>
      <c r="B507" t="s">
        <v>9</v>
      </c>
      <c r="C507" t="s">
        <v>13</v>
      </c>
      <c r="D507" s="1">
        <v>39887</v>
      </c>
      <c r="E507" s="97">
        <v>1</v>
      </c>
      <c r="F507">
        <v>1</v>
      </c>
    </row>
    <row r="508" spans="1:6" hidden="1" x14ac:dyDescent="0.35">
      <c r="A508">
        <v>2009</v>
      </c>
      <c r="B508" t="s">
        <v>9</v>
      </c>
      <c r="C508" t="s">
        <v>13</v>
      </c>
      <c r="D508" s="1">
        <v>39894</v>
      </c>
      <c r="E508" s="97">
        <v>2</v>
      </c>
      <c r="F508">
        <v>3</v>
      </c>
    </row>
    <row r="509" spans="1:6" hidden="1" x14ac:dyDescent="0.35">
      <c r="A509">
        <v>2009</v>
      </c>
      <c r="B509" t="s">
        <v>9</v>
      </c>
      <c r="C509" t="s">
        <v>13</v>
      </c>
      <c r="D509" s="1">
        <v>39901</v>
      </c>
      <c r="E509" s="97">
        <v>1</v>
      </c>
      <c r="F509">
        <v>4</v>
      </c>
    </row>
    <row r="510" spans="1:6" hidden="1" x14ac:dyDescent="0.35">
      <c r="A510">
        <v>2009</v>
      </c>
      <c r="B510" t="s">
        <v>9</v>
      </c>
      <c r="C510" t="s">
        <v>13</v>
      </c>
      <c r="D510" s="1">
        <v>39908</v>
      </c>
      <c r="E510" s="97">
        <v>8</v>
      </c>
      <c r="F510">
        <v>12</v>
      </c>
    </row>
    <row r="511" spans="1:6" hidden="1" x14ac:dyDescent="0.35">
      <c r="A511">
        <v>2009</v>
      </c>
      <c r="B511" t="s">
        <v>9</v>
      </c>
      <c r="C511" t="s">
        <v>13</v>
      </c>
      <c r="D511" s="1">
        <v>39915</v>
      </c>
      <c r="E511" s="97">
        <v>7</v>
      </c>
      <c r="F511">
        <v>18</v>
      </c>
    </row>
    <row r="512" spans="1:6" hidden="1" x14ac:dyDescent="0.35">
      <c r="A512">
        <v>2009</v>
      </c>
      <c r="B512" t="s">
        <v>9</v>
      </c>
      <c r="C512" t="s">
        <v>13</v>
      </c>
      <c r="D512" s="1">
        <v>39922</v>
      </c>
      <c r="E512" s="97"/>
    </row>
    <row r="513" spans="1:6" hidden="1" x14ac:dyDescent="0.35">
      <c r="A513">
        <v>2009</v>
      </c>
      <c r="B513" t="s">
        <v>9</v>
      </c>
      <c r="C513" t="s">
        <v>13</v>
      </c>
      <c r="D513" s="1">
        <v>39929</v>
      </c>
      <c r="E513" s="97">
        <v>42</v>
      </c>
      <c r="F513">
        <v>57</v>
      </c>
    </row>
    <row r="514" spans="1:6" hidden="1" x14ac:dyDescent="0.35">
      <c r="A514">
        <v>2009</v>
      </c>
      <c r="B514" t="s">
        <v>9</v>
      </c>
      <c r="C514" t="s">
        <v>13</v>
      </c>
      <c r="D514" s="1">
        <v>39936</v>
      </c>
      <c r="E514" s="97">
        <v>8</v>
      </c>
      <c r="F514">
        <v>62</v>
      </c>
    </row>
    <row r="515" spans="1:6" hidden="1" x14ac:dyDescent="0.35">
      <c r="A515">
        <v>2009</v>
      </c>
      <c r="B515" t="s">
        <v>9</v>
      </c>
      <c r="C515" t="s">
        <v>13</v>
      </c>
      <c r="D515" s="1">
        <v>39943</v>
      </c>
      <c r="E515" s="97">
        <v>7</v>
      </c>
      <c r="F515">
        <v>57</v>
      </c>
    </row>
    <row r="516" spans="1:6" hidden="1" x14ac:dyDescent="0.35">
      <c r="A516">
        <v>2009</v>
      </c>
      <c r="B516" t="s">
        <v>9</v>
      </c>
      <c r="C516" t="s">
        <v>13</v>
      </c>
      <c r="D516" s="1">
        <v>39950</v>
      </c>
      <c r="E516" s="81"/>
    </row>
    <row r="517" spans="1:6" hidden="1" x14ac:dyDescent="0.35">
      <c r="A517">
        <v>2009</v>
      </c>
      <c r="B517" t="s">
        <v>9</v>
      </c>
      <c r="C517" t="s">
        <v>13</v>
      </c>
      <c r="D517" s="1">
        <v>39957</v>
      </c>
      <c r="E517" s="81"/>
    </row>
    <row r="518" spans="1:6" hidden="1" x14ac:dyDescent="0.35">
      <c r="A518">
        <v>2009</v>
      </c>
      <c r="B518" t="s">
        <v>9</v>
      </c>
      <c r="C518" t="s">
        <v>13</v>
      </c>
      <c r="D518" s="1">
        <v>39964</v>
      </c>
      <c r="E518" s="81"/>
    </row>
    <row r="519" spans="1:6" hidden="1" x14ac:dyDescent="0.35">
      <c r="A519">
        <v>2009</v>
      </c>
      <c r="B519" t="s">
        <v>9</v>
      </c>
      <c r="C519" t="s">
        <v>14</v>
      </c>
      <c r="D519" s="1">
        <v>39873</v>
      </c>
      <c r="E519" s="81"/>
    </row>
    <row r="520" spans="1:6" hidden="1" x14ac:dyDescent="0.35">
      <c r="A520">
        <v>2009</v>
      </c>
      <c r="B520" t="s">
        <v>9</v>
      </c>
      <c r="C520" t="s">
        <v>14</v>
      </c>
      <c r="D520" s="1">
        <v>39880</v>
      </c>
      <c r="E520" s="81"/>
    </row>
    <row r="521" spans="1:6" hidden="1" x14ac:dyDescent="0.35">
      <c r="A521">
        <v>2009</v>
      </c>
      <c r="B521" t="s">
        <v>9</v>
      </c>
      <c r="C521" t="s">
        <v>14</v>
      </c>
      <c r="D521" s="1">
        <v>39887</v>
      </c>
      <c r="E521" s="97">
        <v>0</v>
      </c>
      <c r="F521">
        <v>0</v>
      </c>
    </row>
    <row r="522" spans="1:6" hidden="1" x14ac:dyDescent="0.35">
      <c r="A522">
        <v>2009</v>
      </c>
      <c r="B522" t="s">
        <v>9</v>
      </c>
      <c r="C522" t="s">
        <v>14</v>
      </c>
      <c r="D522" s="1">
        <v>39894</v>
      </c>
      <c r="E522" s="97">
        <v>1</v>
      </c>
      <c r="F522">
        <v>1</v>
      </c>
    </row>
    <row r="523" spans="1:6" hidden="1" x14ac:dyDescent="0.35">
      <c r="A523">
        <v>2009</v>
      </c>
      <c r="B523" t="s">
        <v>9</v>
      </c>
      <c r="C523" t="s">
        <v>14</v>
      </c>
      <c r="D523" s="1">
        <v>39901</v>
      </c>
      <c r="E523" s="97">
        <v>4</v>
      </c>
      <c r="F523">
        <v>5</v>
      </c>
    </row>
    <row r="524" spans="1:6" hidden="1" x14ac:dyDescent="0.35">
      <c r="A524">
        <v>2009</v>
      </c>
      <c r="B524" t="s">
        <v>9</v>
      </c>
      <c r="C524" t="s">
        <v>14</v>
      </c>
      <c r="D524" s="1">
        <v>39908</v>
      </c>
      <c r="E524" s="97">
        <v>11</v>
      </c>
      <c r="F524">
        <v>16</v>
      </c>
    </row>
    <row r="525" spans="1:6" hidden="1" x14ac:dyDescent="0.35">
      <c r="A525">
        <v>2009</v>
      </c>
      <c r="B525" t="s">
        <v>9</v>
      </c>
      <c r="C525" t="s">
        <v>14</v>
      </c>
      <c r="D525" s="1">
        <v>39915</v>
      </c>
      <c r="E525" s="97">
        <v>19</v>
      </c>
      <c r="F525">
        <v>35</v>
      </c>
    </row>
    <row r="526" spans="1:6" hidden="1" x14ac:dyDescent="0.35">
      <c r="A526">
        <v>2009</v>
      </c>
      <c r="B526" t="s">
        <v>9</v>
      </c>
      <c r="C526" t="s">
        <v>14</v>
      </c>
      <c r="D526" s="1">
        <v>39922</v>
      </c>
      <c r="E526" s="97"/>
    </row>
    <row r="527" spans="1:6" hidden="1" x14ac:dyDescent="0.35">
      <c r="A527">
        <v>2009</v>
      </c>
      <c r="B527" t="s">
        <v>9</v>
      </c>
      <c r="C527" t="s">
        <v>14</v>
      </c>
      <c r="D527" s="1">
        <v>39929</v>
      </c>
      <c r="E527" s="97">
        <v>21</v>
      </c>
      <c r="F527">
        <v>48</v>
      </c>
    </row>
    <row r="528" spans="1:6" hidden="1" x14ac:dyDescent="0.35">
      <c r="A528">
        <v>2009</v>
      </c>
      <c r="B528" t="s">
        <v>9</v>
      </c>
      <c r="C528" t="s">
        <v>14</v>
      </c>
      <c r="D528" s="1">
        <v>39936</v>
      </c>
      <c r="E528" s="97">
        <v>20</v>
      </c>
      <c r="F528">
        <v>52</v>
      </c>
    </row>
    <row r="529" spans="1:6" hidden="1" x14ac:dyDescent="0.35">
      <c r="A529">
        <v>2009</v>
      </c>
      <c r="B529" t="s">
        <v>9</v>
      </c>
      <c r="C529" t="s">
        <v>14</v>
      </c>
      <c r="D529" s="1">
        <v>39943</v>
      </c>
      <c r="E529" s="97">
        <v>18</v>
      </c>
      <c r="F529">
        <v>56</v>
      </c>
    </row>
    <row r="530" spans="1:6" hidden="1" x14ac:dyDescent="0.35">
      <c r="A530">
        <v>2009</v>
      </c>
      <c r="B530" t="s">
        <v>9</v>
      </c>
      <c r="C530" t="s">
        <v>14</v>
      </c>
      <c r="D530" s="1">
        <v>39950</v>
      </c>
      <c r="E530" s="81"/>
    </row>
    <row r="531" spans="1:6" hidden="1" x14ac:dyDescent="0.35">
      <c r="A531">
        <v>2009</v>
      </c>
      <c r="B531" t="s">
        <v>9</v>
      </c>
      <c r="C531" t="s">
        <v>14</v>
      </c>
      <c r="D531" s="1">
        <v>39957</v>
      </c>
      <c r="E531" s="81"/>
    </row>
    <row r="532" spans="1:6" hidden="1" x14ac:dyDescent="0.35">
      <c r="A532">
        <v>2009</v>
      </c>
      <c r="B532" t="s">
        <v>9</v>
      </c>
      <c r="C532" t="s">
        <v>14</v>
      </c>
      <c r="D532" s="1">
        <v>39964</v>
      </c>
      <c r="E532" s="81"/>
    </row>
    <row r="533" spans="1:6" hidden="1" x14ac:dyDescent="0.35">
      <c r="A533">
        <v>2009</v>
      </c>
      <c r="B533" t="s">
        <v>16</v>
      </c>
      <c r="C533" t="s">
        <v>17</v>
      </c>
      <c r="D533" s="1">
        <v>39873</v>
      </c>
      <c r="E533" s="81"/>
    </row>
    <row r="534" spans="1:6" hidden="1" x14ac:dyDescent="0.35">
      <c r="A534">
        <v>2009</v>
      </c>
      <c r="B534" t="s">
        <v>16</v>
      </c>
      <c r="C534" t="s">
        <v>17</v>
      </c>
      <c r="D534" s="1">
        <v>39880</v>
      </c>
      <c r="E534" s="81"/>
    </row>
    <row r="535" spans="1:6" hidden="1" x14ac:dyDescent="0.35">
      <c r="A535">
        <v>2009</v>
      </c>
      <c r="B535" t="s">
        <v>16</v>
      </c>
      <c r="C535" t="s">
        <v>17</v>
      </c>
      <c r="D535" s="1">
        <v>39887</v>
      </c>
      <c r="E535" s="97">
        <v>1</v>
      </c>
      <c r="F535">
        <v>1</v>
      </c>
    </row>
    <row r="536" spans="1:6" hidden="1" x14ac:dyDescent="0.35">
      <c r="A536">
        <v>2009</v>
      </c>
      <c r="B536" t="s">
        <v>16</v>
      </c>
      <c r="C536" t="s">
        <v>17</v>
      </c>
      <c r="D536" s="1">
        <v>39894</v>
      </c>
      <c r="E536" s="97">
        <v>3</v>
      </c>
      <c r="F536">
        <v>4</v>
      </c>
    </row>
    <row r="537" spans="1:6" hidden="1" x14ac:dyDescent="0.35">
      <c r="A537">
        <v>2009</v>
      </c>
      <c r="B537" t="s">
        <v>16</v>
      </c>
      <c r="C537" t="s">
        <v>17</v>
      </c>
      <c r="D537" s="1">
        <v>39901</v>
      </c>
      <c r="E537" s="97">
        <v>3</v>
      </c>
      <c r="F537">
        <v>7</v>
      </c>
    </row>
    <row r="538" spans="1:6" hidden="1" x14ac:dyDescent="0.35">
      <c r="A538">
        <v>2009</v>
      </c>
      <c r="B538" t="s">
        <v>16</v>
      </c>
      <c r="C538" t="s">
        <v>17</v>
      </c>
      <c r="D538" s="1">
        <v>39908</v>
      </c>
      <c r="E538" s="97"/>
    </row>
    <row r="539" spans="1:6" hidden="1" x14ac:dyDescent="0.35">
      <c r="A539">
        <v>2009</v>
      </c>
      <c r="B539" t="s">
        <v>16</v>
      </c>
      <c r="C539" t="s">
        <v>17</v>
      </c>
      <c r="D539" s="1">
        <v>39915</v>
      </c>
      <c r="E539" s="97">
        <v>0</v>
      </c>
      <c r="F539">
        <v>7</v>
      </c>
    </row>
    <row r="540" spans="1:6" hidden="1" x14ac:dyDescent="0.35">
      <c r="A540">
        <v>2009</v>
      </c>
      <c r="B540" t="s">
        <v>16</v>
      </c>
      <c r="C540" t="s">
        <v>17</v>
      </c>
      <c r="D540" s="1">
        <v>39922</v>
      </c>
      <c r="E540" s="97"/>
    </row>
    <row r="541" spans="1:6" hidden="1" x14ac:dyDescent="0.35">
      <c r="A541">
        <v>2009</v>
      </c>
      <c r="B541" t="s">
        <v>16</v>
      </c>
      <c r="C541" t="s">
        <v>17</v>
      </c>
      <c r="D541" s="1">
        <v>39929</v>
      </c>
      <c r="E541" s="97"/>
    </row>
    <row r="542" spans="1:6" hidden="1" x14ac:dyDescent="0.35">
      <c r="A542">
        <v>2009</v>
      </c>
      <c r="B542" t="s">
        <v>16</v>
      </c>
      <c r="C542" t="s">
        <v>17</v>
      </c>
      <c r="D542" s="1">
        <v>39936</v>
      </c>
      <c r="E542" s="97">
        <v>10</v>
      </c>
      <c r="F542">
        <v>11</v>
      </c>
    </row>
    <row r="543" spans="1:6" hidden="1" x14ac:dyDescent="0.35">
      <c r="A543">
        <v>2009</v>
      </c>
      <c r="B543" t="s">
        <v>16</v>
      </c>
      <c r="C543" t="s">
        <v>17</v>
      </c>
      <c r="D543" s="1">
        <v>39943</v>
      </c>
      <c r="E543" s="97">
        <v>4</v>
      </c>
      <c r="F543">
        <v>11</v>
      </c>
    </row>
    <row r="544" spans="1:6" hidden="1" x14ac:dyDescent="0.35">
      <c r="A544">
        <v>2009</v>
      </c>
      <c r="B544" t="s">
        <v>16</v>
      </c>
      <c r="C544" t="s">
        <v>17</v>
      </c>
      <c r="D544" s="1">
        <v>39950</v>
      </c>
      <c r="E544" s="97"/>
    </row>
    <row r="545" spans="1:6" hidden="1" x14ac:dyDescent="0.35">
      <c r="A545">
        <v>2009</v>
      </c>
      <c r="B545" t="s">
        <v>16</v>
      </c>
      <c r="C545" t="s">
        <v>17</v>
      </c>
      <c r="D545" s="1">
        <v>39957</v>
      </c>
      <c r="E545" s="97"/>
    </row>
    <row r="546" spans="1:6" hidden="1" x14ac:dyDescent="0.35">
      <c r="A546">
        <v>2009</v>
      </c>
      <c r="B546" t="s">
        <v>16</v>
      </c>
      <c r="C546" t="s">
        <v>17</v>
      </c>
      <c r="D546" s="1">
        <v>39964</v>
      </c>
      <c r="E546" s="97"/>
    </row>
    <row r="547" spans="1:6" hidden="1" x14ac:dyDescent="0.35">
      <c r="A547">
        <v>2009</v>
      </c>
      <c r="B547" t="s">
        <v>16</v>
      </c>
      <c r="C547" t="s">
        <v>116</v>
      </c>
      <c r="D547" s="1">
        <v>39873</v>
      </c>
      <c r="E547" s="97"/>
    </row>
    <row r="548" spans="1:6" hidden="1" x14ac:dyDescent="0.35">
      <c r="A548">
        <v>2009</v>
      </c>
      <c r="B548" t="s">
        <v>16</v>
      </c>
      <c r="C548" t="s">
        <v>116</v>
      </c>
      <c r="D548" s="1">
        <v>39880</v>
      </c>
      <c r="E548" s="97"/>
    </row>
    <row r="549" spans="1:6" hidden="1" x14ac:dyDescent="0.35">
      <c r="A549">
        <v>2009</v>
      </c>
      <c r="B549" t="s">
        <v>16</v>
      </c>
      <c r="C549" t="s">
        <v>116</v>
      </c>
      <c r="D549" s="1">
        <v>39887</v>
      </c>
      <c r="E549" s="97">
        <v>0</v>
      </c>
      <c r="F549">
        <v>0</v>
      </c>
    </row>
    <row r="550" spans="1:6" hidden="1" x14ac:dyDescent="0.35">
      <c r="A550">
        <v>2009</v>
      </c>
      <c r="B550" t="s">
        <v>16</v>
      </c>
      <c r="C550" t="s">
        <v>116</v>
      </c>
      <c r="D550" s="1">
        <v>39894</v>
      </c>
      <c r="E550" s="97">
        <v>0</v>
      </c>
      <c r="F550">
        <v>0</v>
      </c>
    </row>
    <row r="551" spans="1:6" hidden="1" x14ac:dyDescent="0.35">
      <c r="A551">
        <v>2009</v>
      </c>
      <c r="B551" t="s">
        <v>16</v>
      </c>
      <c r="C551" t="s">
        <v>116</v>
      </c>
      <c r="D551" s="1">
        <v>39901</v>
      </c>
      <c r="E551" s="97">
        <v>0</v>
      </c>
      <c r="F551">
        <v>0</v>
      </c>
    </row>
    <row r="552" spans="1:6" hidden="1" x14ac:dyDescent="0.35">
      <c r="A552">
        <v>2009</v>
      </c>
      <c r="B552" t="s">
        <v>16</v>
      </c>
      <c r="C552" t="s">
        <v>116</v>
      </c>
      <c r="D552" s="1">
        <v>39908</v>
      </c>
      <c r="E552" s="97"/>
      <c r="F552" t="s">
        <v>12</v>
      </c>
    </row>
    <row r="553" spans="1:6" hidden="1" x14ac:dyDescent="0.35">
      <c r="A553">
        <v>2009</v>
      </c>
      <c r="B553" t="s">
        <v>16</v>
      </c>
      <c r="C553" t="s">
        <v>116</v>
      </c>
      <c r="D553" s="1">
        <v>39915</v>
      </c>
      <c r="E553" s="97">
        <v>0</v>
      </c>
      <c r="F553">
        <v>0</v>
      </c>
    </row>
    <row r="554" spans="1:6" hidden="1" x14ac:dyDescent="0.35">
      <c r="A554">
        <v>2009</v>
      </c>
      <c r="B554" t="s">
        <v>16</v>
      </c>
      <c r="C554" t="s">
        <v>116</v>
      </c>
      <c r="D554" s="1">
        <v>39922</v>
      </c>
      <c r="E554" s="97"/>
    </row>
    <row r="555" spans="1:6" hidden="1" x14ac:dyDescent="0.35">
      <c r="A555">
        <v>2009</v>
      </c>
      <c r="B555" t="s">
        <v>16</v>
      </c>
      <c r="C555" t="s">
        <v>116</v>
      </c>
      <c r="D555" s="1">
        <v>39929</v>
      </c>
      <c r="E555" s="97">
        <v>2</v>
      </c>
      <c r="F555">
        <v>2</v>
      </c>
    </row>
    <row r="556" spans="1:6" hidden="1" x14ac:dyDescent="0.35">
      <c r="A556">
        <v>2009</v>
      </c>
      <c r="B556" t="s">
        <v>16</v>
      </c>
      <c r="C556" t="s">
        <v>116</v>
      </c>
      <c r="D556" s="1">
        <v>39936</v>
      </c>
      <c r="E556" s="97">
        <v>0</v>
      </c>
      <c r="F556">
        <v>0</v>
      </c>
    </row>
    <row r="557" spans="1:6" hidden="1" x14ac:dyDescent="0.35">
      <c r="A557">
        <v>2009</v>
      </c>
      <c r="B557" t="s">
        <v>16</v>
      </c>
      <c r="C557" t="s">
        <v>116</v>
      </c>
      <c r="D557" s="1">
        <v>39943</v>
      </c>
      <c r="E557" s="81"/>
    </row>
    <row r="558" spans="1:6" hidden="1" x14ac:dyDescent="0.35">
      <c r="A558">
        <v>2009</v>
      </c>
      <c r="B558" t="s">
        <v>16</v>
      </c>
      <c r="C558" t="s">
        <v>116</v>
      </c>
      <c r="D558" s="1">
        <v>39950</v>
      </c>
      <c r="E558" s="81"/>
    </row>
    <row r="559" spans="1:6" hidden="1" x14ac:dyDescent="0.35">
      <c r="A559">
        <v>2009</v>
      </c>
      <c r="B559" t="s">
        <v>16</v>
      </c>
      <c r="C559" t="s">
        <v>116</v>
      </c>
      <c r="D559" s="1">
        <v>39957</v>
      </c>
      <c r="E559" s="81"/>
    </row>
    <row r="560" spans="1:6" hidden="1" x14ac:dyDescent="0.35">
      <c r="A560">
        <v>2009</v>
      </c>
      <c r="B560" t="s">
        <v>16</v>
      </c>
      <c r="C560" t="s">
        <v>116</v>
      </c>
      <c r="D560" s="1">
        <v>39964</v>
      </c>
      <c r="E560" s="81"/>
    </row>
    <row r="561" spans="1:6" hidden="1" x14ac:dyDescent="0.35">
      <c r="A561">
        <v>2009</v>
      </c>
      <c r="B561" t="s">
        <v>21</v>
      </c>
      <c r="C561" t="s">
        <v>22</v>
      </c>
      <c r="D561" s="1">
        <v>39873</v>
      </c>
      <c r="E561" s="81"/>
    </row>
    <row r="562" spans="1:6" hidden="1" x14ac:dyDescent="0.35">
      <c r="A562">
        <v>2009</v>
      </c>
      <c r="B562" t="s">
        <v>21</v>
      </c>
      <c r="C562" t="s">
        <v>22</v>
      </c>
      <c r="D562" s="1">
        <v>39880</v>
      </c>
      <c r="E562" s="81"/>
    </row>
    <row r="563" spans="1:6" hidden="1" x14ac:dyDescent="0.35">
      <c r="A563">
        <v>2009</v>
      </c>
      <c r="B563" t="s">
        <v>21</v>
      </c>
      <c r="C563" t="s">
        <v>22</v>
      </c>
      <c r="D563" s="1">
        <v>39887</v>
      </c>
      <c r="E563" s="97">
        <v>0</v>
      </c>
      <c r="F563">
        <v>0</v>
      </c>
    </row>
    <row r="564" spans="1:6" hidden="1" x14ac:dyDescent="0.35">
      <c r="A564">
        <v>2009</v>
      </c>
      <c r="B564" t="s">
        <v>21</v>
      </c>
      <c r="C564" t="s">
        <v>22</v>
      </c>
      <c r="D564" s="1">
        <v>39894</v>
      </c>
      <c r="E564" s="97">
        <v>0</v>
      </c>
      <c r="F564">
        <v>0</v>
      </c>
    </row>
    <row r="565" spans="1:6" hidden="1" x14ac:dyDescent="0.35">
      <c r="A565">
        <v>2009</v>
      </c>
      <c r="B565" t="s">
        <v>21</v>
      </c>
      <c r="C565" t="s">
        <v>22</v>
      </c>
      <c r="D565" s="1">
        <v>39901</v>
      </c>
      <c r="E565" s="97">
        <v>0</v>
      </c>
      <c r="F565">
        <v>0</v>
      </c>
    </row>
    <row r="566" spans="1:6" hidden="1" x14ac:dyDescent="0.35">
      <c r="A566">
        <v>2009</v>
      </c>
      <c r="B566" t="s">
        <v>21</v>
      </c>
      <c r="C566" t="s">
        <v>22</v>
      </c>
      <c r="D566" s="1">
        <v>39908</v>
      </c>
      <c r="E566" s="97">
        <v>1</v>
      </c>
      <c r="F566">
        <v>1</v>
      </c>
    </row>
    <row r="567" spans="1:6" hidden="1" x14ac:dyDescent="0.35">
      <c r="A567">
        <v>2009</v>
      </c>
      <c r="B567" t="s">
        <v>21</v>
      </c>
      <c r="C567" t="s">
        <v>22</v>
      </c>
      <c r="D567" s="1">
        <v>39915</v>
      </c>
      <c r="E567" s="97">
        <v>2</v>
      </c>
      <c r="F567">
        <v>3</v>
      </c>
    </row>
    <row r="568" spans="1:6" hidden="1" x14ac:dyDescent="0.35">
      <c r="A568">
        <v>2009</v>
      </c>
      <c r="B568" t="s">
        <v>21</v>
      </c>
      <c r="C568" t="s">
        <v>22</v>
      </c>
      <c r="D568" s="1">
        <v>39922</v>
      </c>
      <c r="E568" s="97"/>
    </row>
    <row r="569" spans="1:6" hidden="1" x14ac:dyDescent="0.35">
      <c r="A569">
        <v>2009</v>
      </c>
      <c r="B569" t="s">
        <v>21</v>
      </c>
      <c r="C569" t="s">
        <v>22</v>
      </c>
      <c r="D569" s="1">
        <v>39929</v>
      </c>
      <c r="E569" s="97">
        <v>1</v>
      </c>
      <c r="F569">
        <v>3</v>
      </c>
    </row>
    <row r="570" spans="1:6" hidden="1" x14ac:dyDescent="0.35">
      <c r="A570">
        <v>2009</v>
      </c>
      <c r="B570" t="s">
        <v>21</v>
      </c>
      <c r="C570" t="s">
        <v>22</v>
      </c>
      <c r="D570" s="1">
        <v>39936</v>
      </c>
      <c r="E570" s="97">
        <v>6</v>
      </c>
      <c r="F570">
        <v>9</v>
      </c>
    </row>
    <row r="571" spans="1:6" hidden="1" x14ac:dyDescent="0.35">
      <c r="A571">
        <v>2009</v>
      </c>
      <c r="B571" t="s">
        <v>21</v>
      </c>
      <c r="C571" t="s">
        <v>22</v>
      </c>
      <c r="D571" s="1">
        <v>39943</v>
      </c>
      <c r="E571" s="97">
        <v>7</v>
      </c>
      <c r="F571">
        <v>15</v>
      </c>
    </row>
    <row r="572" spans="1:6" hidden="1" x14ac:dyDescent="0.35">
      <c r="A572">
        <v>2009</v>
      </c>
      <c r="B572" t="s">
        <v>21</v>
      </c>
      <c r="C572" t="s">
        <v>22</v>
      </c>
      <c r="D572" s="1">
        <v>39950</v>
      </c>
      <c r="E572" s="81"/>
    </row>
    <row r="573" spans="1:6" hidden="1" x14ac:dyDescent="0.35">
      <c r="A573">
        <v>2009</v>
      </c>
      <c r="B573" t="s">
        <v>21</v>
      </c>
      <c r="C573" t="s">
        <v>22</v>
      </c>
      <c r="D573" s="1">
        <v>39957</v>
      </c>
      <c r="E573" s="81"/>
    </row>
    <row r="574" spans="1:6" hidden="1" x14ac:dyDescent="0.35">
      <c r="A574">
        <v>2009</v>
      </c>
      <c r="B574" t="s">
        <v>21</v>
      </c>
      <c r="C574" t="s">
        <v>22</v>
      </c>
      <c r="D574" s="1">
        <v>39964</v>
      </c>
      <c r="E574" s="81"/>
    </row>
    <row r="575" spans="1:6" hidden="1" x14ac:dyDescent="0.35">
      <c r="A575">
        <v>2009</v>
      </c>
      <c r="B575" t="s">
        <v>25</v>
      </c>
      <c r="C575" t="s">
        <v>26</v>
      </c>
      <c r="D575" s="1">
        <v>39873</v>
      </c>
      <c r="E575" s="97">
        <v>0</v>
      </c>
      <c r="F575">
        <v>0</v>
      </c>
    </row>
    <row r="576" spans="1:6" hidden="1" x14ac:dyDescent="0.35">
      <c r="A576">
        <v>2009</v>
      </c>
      <c r="B576" t="s">
        <v>25</v>
      </c>
      <c r="C576" t="s">
        <v>26</v>
      </c>
      <c r="D576" s="1">
        <v>39880</v>
      </c>
      <c r="E576" s="97">
        <v>0</v>
      </c>
      <c r="F576">
        <v>0</v>
      </c>
    </row>
    <row r="577" spans="1:6" hidden="1" x14ac:dyDescent="0.35">
      <c r="A577">
        <v>2009</v>
      </c>
      <c r="B577" t="s">
        <v>25</v>
      </c>
      <c r="C577" t="s">
        <v>26</v>
      </c>
      <c r="D577" s="1">
        <v>39887</v>
      </c>
      <c r="E577" s="97">
        <v>0</v>
      </c>
      <c r="F577">
        <v>0</v>
      </c>
    </row>
    <row r="578" spans="1:6" hidden="1" x14ac:dyDescent="0.35">
      <c r="A578">
        <v>2009</v>
      </c>
      <c r="B578" t="s">
        <v>25</v>
      </c>
      <c r="C578" t="s">
        <v>26</v>
      </c>
      <c r="D578" s="1">
        <v>39894</v>
      </c>
      <c r="E578" s="97">
        <v>0</v>
      </c>
      <c r="F578">
        <v>0</v>
      </c>
    </row>
    <row r="579" spans="1:6" hidden="1" x14ac:dyDescent="0.35">
      <c r="A579">
        <v>2009</v>
      </c>
      <c r="B579" t="s">
        <v>25</v>
      </c>
      <c r="C579" t="s">
        <v>26</v>
      </c>
      <c r="D579" s="1">
        <v>39901</v>
      </c>
      <c r="E579" s="97">
        <v>0</v>
      </c>
      <c r="F579">
        <v>0</v>
      </c>
    </row>
    <row r="580" spans="1:6" hidden="1" x14ac:dyDescent="0.35">
      <c r="A580">
        <v>2009</v>
      </c>
      <c r="B580" t="s">
        <v>25</v>
      </c>
      <c r="C580" t="s">
        <v>26</v>
      </c>
      <c r="D580" s="1">
        <v>39908</v>
      </c>
      <c r="E580" s="97">
        <v>3</v>
      </c>
      <c r="F580">
        <v>3</v>
      </c>
    </row>
    <row r="581" spans="1:6" hidden="1" x14ac:dyDescent="0.35">
      <c r="A581">
        <v>2009</v>
      </c>
      <c r="B581" t="s">
        <v>25</v>
      </c>
      <c r="C581" t="s">
        <v>26</v>
      </c>
      <c r="D581" s="1">
        <v>39915</v>
      </c>
      <c r="E581" s="97">
        <v>1</v>
      </c>
      <c r="F581">
        <v>4</v>
      </c>
    </row>
    <row r="582" spans="1:6" hidden="1" x14ac:dyDescent="0.35">
      <c r="A582">
        <v>2009</v>
      </c>
      <c r="B582" t="s">
        <v>25</v>
      </c>
      <c r="C582" t="s">
        <v>26</v>
      </c>
      <c r="D582" s="1">
        <v>39922</v>
      </c>
      <c r="E582" s="97">
        <v>4</v>
      </c>
      <c r="F582">
        <v>8</v>
      </c>
    </row>
    <row r="583" spans="1:6" hidden="1" x14ac:dyDescent="0.35">
      <c r="A583">
        <v>2009</v>
      </c>
      <c r="B583" t="s">
        <v>25</v>
      </c>
      <c r="C583" t="s">
        <v>26</v>
      </c>
      <c r="D583" s="1">
        <v>39929</v>
      </c>
      <c r="E583" s="97">
        <v>6</v>
      </c>
      <c r="F583">
        <v>14</v>
      </c>
    </row>
    <row r="584" spans="1:6" hidden="1" x14ac:dyDescent="0.35">
      <c r="A584">
        <v>2009</v>
      </c>
      <c r="B584" t="s">
        <v>25</v>
      </c>
      <c r="C584" t="s">
        <v>26</v>
      </c>
      <c r="D584" s="1">
        <v>39936</v>
      </c>
      <c r="E584" s="97">
        <v>5</v>
      </c>
      <c r="F584">
        <v>15</v>
      </c>
    </row>
    <row r="585" spans="1:6" hidden="1" x14ac:dyDescent="0.35">
      <c r="A585">
        <v>2009</v>
      </c>
      <c r="B585" t="s">
        <v>25</v>
      </c>
      <c r="C585" t="s">
        <v>26</v>
      </c>
      <c r="D585" s="1">
        <v>39943</v>
      </c>
      <c r="E585" s="97">
        <v>5</v>
      </c>
      <c r="F585">
        <v>18</v>
      </c>
    </row>
    <row r="586" spans="1:6" hidden="1" x14ac:dyDescent="0.35">
      <c r="A586">
        <v>2009</v>
      </c>
      <c r="B586" t="s">
        <v>25</v>
      </c>
      <c r="C586" t="s">
        <v>26</v>
      </c>
      <c r="D586" s="1">
        <v>39950</v>
      </c>
      <c r="E586" s="81"/>
    </row>
    <row r="587" spans="1:6" hidden="1" x14ac:dyDescent="0.35">
      <c r="A587">
        <v>2009</v>
      </c>
      <c r="B587" t="s">
        <v>25</v>
      </c>
      <c r="C587" t="s">
        <v>26</v>
      </c>
      <c r="D587" s="1">
        <v>39957</v>
      </c>
      <c r="E587" s="81"/>
    </row>
    <row r="588" spans="1:6" hidden="1" x14ac:dyDescent="0.35">
      <c r="A588">
        <v>2009</v>
      </c>
      <c r="B588" t="s">
        <v>25</v>
      </c>
      <c r="C588" t="s">
        <v>26</v>
      </c>
      <c r="D588" s="1">
        <v>39964</v>
      </c>
      <c r="E588" s="81"/>
    </row>
    <row r="589" spans="1:6" hidden="1" x14ac:dyDescent="0.35">
      <c r="A589">
        <v>2009</v>
      </c>
      <c r="B589" t="s">
        <v>25</v>
      </c>
      <c r="C589" t="s">
        <v>28</v>
      </c>
      <c r="D589" s="1">
        <v>39873</v>
      </c>
      <c r="E589" s="97">
        <v>0</v>
      </c>
      <c r="F589">
        <v>0</v>
      </c>
    </row>
    <row r="590" spans="1:6" hidden="1" x14ac:dyDescent="0.35">
      <c r="A590">
        <v>2009</v>
      </c>
      <c r="B590" t="s">
        <v>25</v>
      </c>
      <c r="C590" t="s">
        <v>28</v>
      </c>
      <c r="D590" s="1">
        <v>39880</v>
      </c>
      <c r="E590" s="97">
        <v>0</v>
      </c>
      <c r="F590">
        <v>0</v>
      </c>
    </row>
    <row r="591" spans="1:6" hidden="1" x14ac:dyDescent="0.35">
      <c r="A591">
        <v>2009</v>
      </c>
      <c r="B591" t="s">
        <v>25</v>
      </c>
      <c r="C591" t="s">
        <v>28</v>
      </c>
      <c r="D591" s="1">
        <v>39887</v>
      </c>
      <c r="E591" s="97">
        <v>0</v>
      </c>
      <c r="F591">
        <v>0</v>
      </c>
    </row>
    <row r="592" spans="1:6" hidden="1" x14ac:dyDescent="0.35">
      <c r="A592">
        <v>2009</v>
      </c>
      <c r="B592" t="s">
        <v>25</v>
      </c>
      <c r="C592" t="s">
        <v>28</v>
      </c>
      <c r="D592" s="1">
        <v>39894</v>
      </c>
      <c r="E592" s="97">
        <v>0</v>
      </c>
      <c r="F592">
        <v>0</v>
      </c>
    </row>
    <row r="593" spans="1:6" hidden="1" x14ac:dyDescent="0.35">
      <c r="A593">
        <v>2009</v>
      </c>
      <c r="B593" t="s">
        <v>25</v>
      </c>
      <c r="C593" t="s">
        <v>28</v>
      </c>
      <c r="D593" s="1">
        <v>39901</v>
      </c>
      <c r="E593" s="97">
        <v>1</v>
      </c>
      <c r="F593">
        <v>1</v>
      </c>
    </row>
    <row r="594" spans="1:6" hidden="1" x14ac:dyDescent="0.35">
      <c r="A594">
        <v>2009</v>
      </c>
      <c r="B594" t="s">
        <v>25</v>
      </c>
      <c r="C594" t="s">
        <v>28</v>
      </c>
      <c r="D594" s="1">
        <v>39908</v>
      </c>
      <c r="E594" s="97">
        <v>2</v>
      </c>
      <c r="F594">
        <v>3</v>
      </c>
    </row>
    <row r="595" spans="1:6" hidden="1" x14ac:dyDescent="0.35">
      <c r="A595">
        <v>2009</v>
      </c>
      <c r="B595" t="s">
        <v>25</v>
      </c>
      <c r="C595" t="s">
        <v>28</v>
      </c>
      <c r="D595" s="1">
        <v>39915</v>
      </c>
      <c r="E595" s="97">
        <v>3</v>
      </c>
      <c r="F595">
        <v>6</v>
      </c>
    </row>
    <row r="596" spans="1:6" hidden="1" x14ac:dyDescent="0.35">
      <c r="A596">
        <v>2009</v>
      </c>
      <c r="B596" t="s">
        <v>25</v>
      </c>
      <c r="C596" t="s">
        <v>28</v>
      </c>
      <c r="D596" s="1">
        <v>39922</v>
      </c>
      <c r="E596" s="97">
        <v>2</v>
      </c>
      <c r="F596">
        <v>8</v>
      </c>
    </row>
    <row r="597" spans="1:6" hidden="1" x14ac:dyDescent="0.35">
      <c r="A597">
        <v>2009</v>
      </c>
      <c r="B597" t="s">
        <v>25</v>
      </c>
      <c r="C597" t="s">
        <v>28</v>
      </c>
      <c r="D597" s="1">
        <v>39929</v>
      </c>
      <c r="E597" s="97">
        <v>6</v>
      </c>
      <c r="F597">
        <v>9</v>
      </c>
    </row>
    <row r="598" spans="1:6" hidden="1" x14ac:dyDescent="0.35">
      <c r="A598">
        <v>2009</v>
      </c>
      <c r="B598" t="s">
        <v>25</v>
      </c>
      <c r="C598" t="s">
        <v>28</v>
      </c>
      <c r="D598" s="1">
        <v>39936</v>
      </c>
      <c r="E598" s="97">
        <v>13</v>
      </c>
      <c r="F598">
        <v>22</v>
      </c>
    </row>
    <row r="599" spans="1:6" hidden="1" x14ac:dyDescent="0.35">
      <c r="A599">
        <v>2009</v>
      </c>
      <c r="B599" t="s">
        <v>25</v>
      </c>
      <c r="C599" t="s">
        <v>28</v>
      </c>
      <c r="D599" s="1">
        <v>39943</v>
      </c>
      <c r="E599" s="97">
        <v>10</v>
      </c>
      <c r="F599">
        <v>24</v>
      </c>
    </row>
    <row r="600" spans="1:6" hidden="1" x14ac:dyDescent="0.35">
      <c r="A600">
        <v>2009</v>
      </c>
      <c r="B600" t="s">
        <v>25</v>
      </c>
      <c r="C600" t="s">
        <v>28</v>
      </c>
      <c r="D600" s="1">
        <v>39950</v>
      </c>
      <c r="E600" s="97"/>
    </row>
    <row r="601" spans="1:6" hidden="1" x14ac:dyDescent="0.35">
      <c r="A601">
        <v>2009</v>
      </c>
      <c r="B601" t="s">
        <v>25</v>
      </c>
      <c r="C601" t="s">
        <v>28</v>
      </c>
      <c r="D601" s="1">
        <v>39957</v>
      </c>
      <c r="E601" s="97"/>
    </row>
    <row r="602" spans="1:6" hidden="1" x14ac:dyDescent="0.35">
      <c r="A602">
        <v>2009</v>
      </c>
      <c r="B602" t="s">
        <v>25</v>
      </c>
      <c r="C602" t="s">
        <v>28</v>
      </c>
      <c r="D602" s="1">
        <v>39964</v>
      </c>
      <c r="E602" s="97"/>
    </row>
    <row r="603" spans="1:6" hidden="1" x14ac:dyDescent="0.35">
      <c r="A603">
        <v>2009</v>
      </c>
      <c r="B603" t="s">
        <v>25</v>
      </c>
      <c r="C603" t="s">
        <v>29</v>
      </c>
      <c r="D603" s="1">
        <v>39873</v>
      </c>
      <c r="E603" s="97">
        <v>0</v>
      </c>
      <c r="F603">
        <v>0</v>
      </c>
    </row>
    <row r="604" spans="1:6" hidden="1" x14ac:dyDescent="0.35">
      <c r="A604">
        <v>2009</v>
      </c>
      <c r="B604" t="s">
        <v>25</v>
      </c>
      <c r="C604" t="s">
        <v>29</v>
      </c>
      <c r="D604" s="1">
        <v>39880</v>
      </c>
      <c r="E604" s="97">
        <v>0</v>
      </c>
      <c r="F604">
        <v>0</v>
      </c>
    </row>
    <row r="605" spans="1:6" hidden="1" x14ac:dyDescent="0.35">
      <c r="A605">
        <v>2009</v>
      </c>
      <c r="B605" t="s">
        <v>25</v>
      </c>
      <c r="C605" t="s">
        <v>29</v>
      </c>
      <c r="D605" s="1">
        <v>39887</v>
      </c>
      <c r="E605" s="97">
        <v>0</v>
      </c>
      <c r="F605">
        <v>0</v>
      </c>
    </row>
    <row r="606" spans="1:6" hidden="1" x14ac:dyDescent="0.35">
      <c r="A606">
        <v>2009</v>
      </c>
      <c r="B606" t="s">
        <v>25</v>
      </c>
      <c r="C606" t="s">
        <v>29</v>
      </c>
      <c r="D606" s="1">
        <v>39894</v>
      </c>
      <c r="E606" s="97">
        <v>0</v>
      </c>
      <c r="F606">
        <v>0</v>
      </c>
    </row>
    <row r="607" spans="1:6" hidden="1" x14ac:dyDescent="0.35">
      <c r="A607">
        <v>2009</v>
      </c>
      <c r="B607" t="s">
        <v>25</v>
      </c>
      <c r="C607" t="s">
        <v>29</v>
      </c>
      <c r="D607" s="1">
        <v>39901</v>
      </c>
      <c r="E607" s="97">
        <v>0</v>
      </c>
      <c r="F607">
        <v>0</v>
      </c>
    </row>
    <row r="608" spans="1:6" hidden="1" x14ac:dyDescent="0.35">
      <c r="A608">
        <v>2009</v>
      </c>
      <c r="B608" t="s">
        <v>25</v>
      </c>
      <c r="C608" t="s">
        <v>29</v>
      </c>
      <c r="D608" s="1">
        <v>39908</v>
      </c>
      <c r="E608" s="97">
        <v>0</v>
      </c>
      <c r="F608">
        <v>0</v>
      </c>
    </row>
    <row r="609" spans="1:6" hidden="1" x14ac:dyDescent="0.35">
      <c r="A609">
        <v>2009</v>
      </c>
      <c r="B609" t="s">
        <v>25</v>
      </c>
      <c r="C609" t="s">
        <v>29</v>
      </c>
      <c r="D609" s="1">
        <v>39915</v>
      </c>
      <c r="E609" s="97">
        <v>1</v>
      </c>
      <c r="F609">
        <v>1</v>
      </c>
    </row>
    <row r="610" spans="1:6" hidden="1" x14ac:dyDescent="0.35">
      <c r="A610">
        <v>2009</v>
      </c>
      <c r="B610" t="s">
        <v>25</v>
      </c>
      <c r="C610" t="s">
        <v>29</v>
      </c>
      <c r="D610" s="1">
        <v>39922</v>
      </c>
      <c r="E610" s="97">
        <v>2</v>
      </c>
      <c r="F610">
        <v>3</v>
      </c>
    </row>
    <row r="611" spans="1:6" hidden="1" x14ac:dyDescent="0.35">
      <c r="A611">
        <v>2009</v>
      </c>
      <c r="B611" t="s">
        <v>25</v>
      </c>
      <c r="C611" t="s">
        <v>29</v>
      </c>
      <c r="D611" s="1">
        <v>39929</v>
      </c>
      <c r="E611" s="97">
        <v>3</v>
      </c>
      <c r="F611">
        <v>5</v>
      </c>
    </row>
    <row r="612" spans="1:6" hidden="1" x14ac:dyDescent="0.35">
      <c r="A612">
        <v>2009</v>
      </c>
      <c r="B612" t="s">
        <v>25</v>
      </c>
      <c r="C612" t="s">
        <v>29</v>
      </c>
      <c r="D612" s="1">
        <v>39936</v>
      </c>
      <c r="E612" s="97">
        <v>7</v>
      </c>
      <c r="F612">
        <v>9</v>
      </c>
    </row>
    <row r="613" spans="1:6" hidden="1" x14ac:dyDescent="0.35">
      <c r="A613">
        <v>2009</v>
      </c>
      <c r="B613" t="s">
        <v>25</v>
      </c>
      <c r="C613" t="s">
        <v>29</v>
      </c>
      <c r="D613" s="1">
        <v>39943</v>
      </c>
      <c r="E613" s="97">
        <v>5</v>
      </c>
      <c r="F613">
        <v>14</v>
      </c>
    </row>
    <row r="614" spans="1:6" hidden="1" x14ac:dyDescent="0.35">
      <c r="A614">
        <v>2009</v>
      </c>
      <c r="B614" t="s">
        <v>25</v>
      </c>
      <c r="C614" t="s">
        <v>29</v>
      </c>
      <c r="D614" s="1">
        <v>39950</v>
      </c>
      <c r="E614" s="81"/>
    </row>
    <row r="615" spans="1:6" hidden="1" x14ac:dyDescent="0.35">
      <c r="A615">
        <v>2009</v>
      </c>
      <c r="B615" t="s">
        <v>25</v>
      </c>
      <c r="C615" t="s">
        <v>29</v>
      </c>
      <c r="D615" s="1">
        <v>39957</v>
      </c>
      <c r="E615" s="81"/>
    </row>
    <row r="616" spans="1:6" hidden="1" x14ac:dyDescent="0.35">
      <c r="A616">
        <v>2009</v>
      </c>
      <c r="B616" t="s">
        <v>25</v>
      </c>
      <c r="C616" t="s">
        <v>29</v>
      </c>
      <c r="D616" s="1">
        <v>39964</v>
      </c>
      <c r="E616" s="81"/>
    </row>
    <row r="617" spans="1:6" hidden="1" x14ac:dyDescent="0.35">
      <c r="A617">
        <v>2009</v>
      </c>
      <c r="B617" t="s">
        <v>30</v>
      </c>
      <c r="C617" t="s">
        <v>31</v>
      </c>
      <c r="D617" s="1">
        <v>39873</v>
      </c>
      <c r="E617" s="97">
        <v>0</v>
      </c>
      <c r="F617">
        <v>0</v>
      </c>
    </row>
    <row r="618" spans="1:6" hidden="1" x14ac:dyDescent="0.35">
      <c r="A618">
        <v>2009</v>
      </c>
      <c r="B618" t="s">
        <v>30</v>
      </c>
      <c r="C618" t="s">
        <v>31</v>
      </c>
      <c r="D618" s="1">
        <v>39880</v>
      </c>
      <c r="E618" s="97"/>
    </row>
    <row r="619" spans="1:6" hidden="1" x14ac:dyDescent="0.35">
      <c r="A619">
        <v>2009</v>
      </c>
      <c r="B619" t="s">
        <v>30</v>
      </c>
      <c r="C619" t="s">
        <v>31</v>
      </c>
      <c r="D619" s="1">
        <v>39887</v>
      </c>
      <c r="E619" s="97">
        <v>0</v>
      </c>
      <c r="F619">
        <v>0</v>
      </c>
    </row>
    <row r="620" spans="1:6" hidden="1" x14ac:dyDescent="0.35">
      <c r="A620">
        <v>2009</v>
      </c>
      <c r="B620" t="s">
        <v>30</v>
      </c>
      <c r="C620" t="s">
        <v>31</v>
      </c>
      <c r="D620" s="1">
        <v>39894</v>
      </c>
      <c r="E620" s="97">
        <v>1</v>
      </c>
      <c r="F620">
        <v>1</v>
      </c>
    </row>
    <row r="621" spans="1:6" hidden="1" x14ac:dyDescent="0.35">
      <c r="A621">
        <v>2009</v>
      </c>
      <c r="B621" t="s">
        <v>30</v>
      </c>
      <c r="C621" t="s">
        <v>31</v>
      </c>
      <c r="D621" s="1">
        <v>39901</v>
      </c>
      <c r="E621" s="97">
        <v>3</v>
      </c>
      <c r="F621">
        <v>4</v>
      </c>
    </row>
    <row r="622" spans="1:6" hidden="1" x14ac:dyDescent="0.35">
      <c r="A622">
        <v>2009</v>
      </c>
      <c r="B622" t="s">
        <v>30</v>
      </c>
      <c r="C622" t="s">
        <v>31</v>
      </c>
      <c r="D622" s="1">
        <v>39908</v>
      </c>
      <c r="E622" s="97">
        <v>3</v>
      </c>
      <c r="F622">
        <v>7</v>
      </c>
    </row>
    <row r="623" spans="1:6" hidden="1" x14ac:dyDescent="0.35">
      <c r="A623">
        <v>2009</v>
      </c>
      <c r="B623" t="s">
        <v>30</v>
      </c>
      <c r="C623" t="s">
        <v>31</v>
      </c>
      <c r="D623" s="1">
        <v>39915</v>
      </c>
      <c r="E623" s="97">
        <v>28</v>
      </c>
      <c r="F623">
        <v>35</v>
      </c>
    </row>
    <row r="624" spans="1:6" hidden="1" x14ac:dyDescent="0.35">
      <c r="A624">
        <v>2009</v>
      </c>
      <c r="B624" t="s">
        <v>30</v>
      </c>
      <c r="C624" t="s">
        <v>31</v>
      </c>
      <c r="D624" s="1">
        <v>39922</v>
      </c>
      <c r="E624" s="97"/>
    </row>
    <row r="625" spans="1:6" hidden="1" x14ac:dyDescent="0.35">
      <c r="A625">
        <v>2009</v>
      </c>
      <c r="B625" t="s">
        <v>30</v>
      </c>
      <c r="C625" t="s">
        <v>31</v>
      </c>
      <c r="D625" s="1">
        <v>39929</v>
      </c>
      <c r="E625" s="97">
        <v>47</v>
      </c>
      <c r="F625">
        <v>74</v>
      </c>
    </row>
    <row r="626" spans="1:6" hidden="1" x14ac:dyDescent="0.35">
      <c r="A626">
        <v>2009</v>
      </c>
      <c r="B626" t="s">
        <v>30</v>
      </c>
      <c r="C626" t="s">
        <v>31</v>
      </c>
      <c r="D626" s="1">
        <v>39936</v>
      </c>
      <c r="E626" s="97">
        <v>15</v>
      </c>
      <c r="F626">
        <v>59</v>
      </c>
    </row>
    <row r="627" spans="1:6" hidden="1" x14ac:dyDescent="0.35">
      <c r="A627">
        <v>2009</v>
      </c>
      <c r="B627" t="s">
        <v>30</v>
      </c>
      <c r="C627" t="s">
        <v>31</v>
      </c>
      <c r="D627" s="1">
        <v>39943</v>
      </c>
      <c r="E627" s="97">
        <v>5</v>
      </c>
      <c r="F627">
        <v>25</v>
      </c>
    </row>
    <row r="628" spans="1:6" hidden="1" x14ac:dyDescent="0.35">
      <c r="A628">
        <v>2009</v>
      </c>
      <c r="B628" t="s">
        <v>30</v>
      </c>
      <c r="C628" t="s">
        <v>31</v>
      </c>
      <c r="D628" s="1">
        <v>39950</v>
      </c>
      <c r="E628" s="81"/>
    </row>
    <row r="629" spans="1:6" hidden="1" x14ac:dyDescent="0.35">
      <c r="A629">
        <v>2009</v>
      </c>
      <c r="B629" t="s">
        <v>30</v>
      </c>
      <c r="C629" t="s">
        <v>31</v>
      </c>
      <c r="D629" s="1">
        <v>39957</v>
      </c>
      <c r="E629" s="81"/>
    </row>
    <row r="630" spans="1:6" hidden="1" x14ac:dyDescent="0.35">
      <c r="A630">
        <v>2009</v>
      </c>
      <c r="B630" t="s">
        <v>30</v>
      </c>
      <c r="C630" t="s">
        <v>31</v>
      </c>
      <c r="D630" s="1">
        <v>39964</v>
      </c>
      <c r="E630" s="81"/>
    </row>
    <row r="631" spans="1:6" hidden="1" x14ac:dyDescent="0.35">
      <c r="A631">
        <v>2008</v>
      </c>
      <c r="B631" t="s">
        <v>9</v>
      </c>
      <c r="C631" t="s">
        <v>8</v>
      </c>
      <c r="D631" s="1">
        <v>39509</v>
      </c>
      <c r="E631" s="81">
        <v>0</v>
      </c>
    </row>
    <row r="632" spans="1:6" hidden="1" x14ac:dyDescent="0.35">
      <c r="A632">
        <v>2008</v>
      </c>
      <c r="B632" t="s">
        <v>9</v>
      </c>
      <c r="C632" t="s">
        <v>8</v>
      </c>
      <c r="D632" s="1">
        <v>39516</v>
      </c>
      <c r="E632" s="81">
        <v>0</v>
      </c>
    </row>
    <row r="633" spans="1:6" hidden="1" x14ac:dyDescent="0.35">
      <c r="A633">
        <v>2008</v>
      </c>
      <c r="B633" t="s">
        <v>9</v>
      </c>
      <c r="C633" t="s">
        <v>8</v>
      </c>
      <c r="D633" s="1">
        <v>39523</v>
      </c>
      <c r="E633" s="81">
        <v>0</v>
      </c>
    </row>
    <row r="634" spans="1:6" hidden="1" x14ac:dyDescent="0.35">
      <c r="A634">
        <v>2008</v>
      </c>
      <c r="B634" t="s">
        <v>9</v>
      </c>
      <c r="C634" t="s">
        <v>8</v>
      </c>
      <c r="D634" s="1">
        <v>39530</v>
      </c>
      <c r="E634" s="81">
        <v>0</v>
      </c>
    </row>
    <row r="635" spans="1:6" hidden="1" x14ac:dyDescent="0.35">
      <c r="A635">
        <v>2008</v>
      </c>
      <c r="B635" t="s">
        <v>9</v>
      </c>
      <c r="C635" t="s">
        <v>8</v>
      </c>
      <c r="D635" s="1">
        <v>39537</v>
      </c>
      <c r="E635" s="81">
        <v>0</v>
      </c>
    </row>
    <row r="636" spans="1:6" hidden="1" x14ac:dyDescent="0.35">
      <c r="A636">
        <v>2008</v>
      </c>
      <c r="B636" t="s">
        <v>9</v>
      </c>
      <c r="C636" t="s">
        <v>8</v>
      </c>
      <c r="D636" s="1">
        <v>39544</v>
      </c>
      <c r="E636" s="81">
        <v>0</v>
      </c>
    </row>
    <row r="637" spans="1:6" hidden="1" x14ac:dyDescent="0.35">
      <c r="A637">
        <v>2008</v>
      </c>
      <c r="B637" t="s">
        <v>9</v>
      </c>
      <c r="C637" t="s">
        <v>8</v>
      </c>
      <c r="D637" s="1">
        <v>39551</v>
      </c>
      <c r="E637" s="81">
        <v>0</v>
      </c>
    </row>
    <row r="638" spans="1:6" hidden="1" x14ac:dyDescent="0.35">
      <c r="A638">
        <v>2008</v>
      </c>
      <c r="B638" t="s">
        <v>9</v>
      </c>
      <c r="C638" t="s">
        <v>8</v>
      </c>
      <c r="D638" s="1">
        <v>39558</v>
      </c>
      <c r="E638" s="81">
        <v>3</v>
      </c>
    </row>
    <row r="639" spans="1:6" hidden="1" x14ac:dyDescent="0.35">
      <c r="A639">
        <v>2008</v>
      </c>
      <c r="B639" t="s">
        <v>9</v>
      </c>
      <c r="C639" t="s">
        <v>8</v>
      </c>
      <c r="D639" s="1">
        <v>39565</v>
      </c>
      <c r="E639" s="81">
        <v>0</v>
      </c>
    </row>
    <row r="640" spans="1:6" hidden="1" x14ac:dyDescent="0.35">
      <c r="A640">
        <v>2008</v>
      </c>
      <c r="B640" t="s">
        <v>9</v>
      </c>
      <c r="C640" t="s">
        <v>8</v>
      </c>
      <c r="D640" s="1">
        <v>39572</v>
      </c>
      <c r="E640" s="81">
        <v>0</v>
      </c>
    </row>
    <row r="641" spans="1:5" hidden="1" x14ac:dyDescent="0.35">
      <c r="A641">
        <v>2008</v>
      </c>
      <c r="B641" t="s">
        <v>9</v>
      </c>
      <c r="C641" t="s">
        <v>8</v>
      </c>
      <c r="D641" s="1">
        <v>39579</v>
      </c>
      <c r="E641" s="81">
        <v>0</v>
      </c>
    </row>
    <row r="642" spans="1:5" hidden="1" x14ac:dyDescent="0.35">
      <c r="A642">
        <v>2008</v>
      </c>
      <c r="B642" t="s">
        <v>9</v>
      </c>
      <c r="C642" t="s">
        <v>8</v>
      </c>
      <c r="D642" s="1">
        <v>39586</v>
      </c>
      <c r="E642" s="81"/>
    </row>
    <row r="643" spans="1:5" hidden="1" x14ac:dyDescent="0.35">
      <c r="A643">
        <v>2008</v>
      </c>
      <c r="B643" t="s">
        <v>9</v>
      </c>
      <c r="C643" t="s">
        <v>8</v>
      </c>
      <c r="D643" s="1">
        <v>39593</v>
      </c>
      <c r="E643" s="81"/>
    </row>
    <row r="644" spans="1:5" hidden="1" x14ac:dyDescent="0.35">
      <c r="A644">
        <v>2008</v>
      </c>
      <c r="B644" t="s">
        <v>9</v>
      </c>
      <c r="C644" t="s">
        <v>8</v>
      </c>
      <c r="D644" s="1">
        <v>39600</v>
      </c>
      <c r="E644" s="81"/>
    </row>
    <row r="645" spans="1:5" hidden="1" x14ac:dyDescent="0.35">
      <c r="A645">
        <v>2008</v>
      </c>
      <c r="B645" t="s">
        <v>9</v>
      </c>
      <c r="C645" t="s">
        <v>10</v>
      </c>
      <c r="D645" s="1">
        <v>39509</v>
      </c>
      <c r="E645" s="81">
        <v>0</v>
      </c>
    </row>
    <row r="646" spans="1:5" hidden="1" x14ac:dyDescent="0.35">
      <c r="A646">
        <v>2008</v>
      </c>
      <c r="B646" t="s">
        <v>9</v>
      </c>
      <c r="C646" t="s">
        <v>10</v>
      </c>
      <c r="D646" s="1">
        <v>39516</v>
      </c>
      <c r="E646" s="81">
        <v>0</v>
      </c>
    </row>
    <row r="647" spans="1:5" hidden="1" x14ac:dyDescent="0.35">
      <c r="A647">
        <v>2008</v>
      </c>
      <c r="B647" t="s">
        <v>9</v>
      </c>
      <c r="C647" t="s">
        <v>10</v>
      </c>
      <c r="D647" s="1">
        <v>39523</v>
      </c>
      <c r="E647" s="81">
        <v>0</v>
      </c>
    </row>
    <row r="648" spans="1:5" hidden="1" x14ac:dyDescent="0.35">
      <c r="A648">
        <v>2008</v>
      </c>
      <c r="B648" t="s">
        <v>9</v>
      </c>
      <c r="C648" t="s">
        <v>10</v>
      </c>
      <c r="D648" s="1">
        <v>39530</v>
      </c>
      <c r="E648" s="81">
        <v>1</v>
      </c>
    </row>
    <row r="649" spans="1:5" hidden="1" x14ac:dyDescent="0.35">
      <c r="A649">
        <v>2008</v>
      </c>
      <c r="B649" t="s">
        <v>9</v>
      </c>
      <c r="C649" t="s">
        <v>10</v>
      </c>
      <c r="D649" s="1">
        <v>39537</v>
      </c>
      <c r="E649" s="81">
        <v>1</v>
      </c>
    </row>
    <row r="650" spans="1:5" hidden="1" x14ac:dyDescent="0.35">
      <c r="A650">
        <v>2008</v>
      </c>
      <c r="B650" t="s">
        <v>9</v>
      </c>
      <c r="C650" t="s">
        <v>10</v>
      </c>
      <c r="D650" s="1">
        <v>39544</v>
      </c>
      <c r="E650" s="81">
        <v>0</v>
      </c>
    </row>
    <row r="651" spans="1:5" hidden="1" x14ac:dyDescent="0.35">
      <c r="A651">
        <v>2008</v>
      </c>
      <c r="B651" t="s">
        <v>9</v>
      </c>
      <c r="C651" t="s">
        <v>10</v>
      </c>
      <c r="D651" s="1">
        <v>39551</v>
      </c>
      <c r="E651" s="81">
        <v>0</v>
      </c>
    </row>
    <row r="652" spans="1:5" hidden="1" x14ac:dyDescent="0.35">
      <c r="A652">
        <v>2008</v>
      </c>
      <c r="B652" t="s">
        <v>9</v>
      </c>
      <c r="C652" t="s">
        <v>10</v>
      </c>
      <c r="D652" s="1">
        <v>39558</v>
      </c>
      <c r="E652" s="81">
        <v>2</v>
      </c>
    </row>
    <row r="653" spans="1:5" hidden="1" x14ac:dyDescent="0.35">
      <c r="A653">
        <v>2008</v>
      </c>
      <c r="B653" t="s">
        <v>9</v>
      </c>
      <c r="C653" t="s">
        <v>10</v>
      </c>
      <c r="D653" s="1">
        <v>39565</v>
      </c>
      <c r="E653" s="81">
        <v>0</v>
      </c>
    </row>
    <row r="654" spans="1:5" hidden="1" x14ac:dyDescent="0.35">
      <c r="A654">
        <v>2008</v>
      </c>
      <c r="B654" t="s">
        <v>9</v>
      </c>
      <c r="C654" t="s">
        <v>10</v>
      </c>
      <c r="D654" s="1">
        <v>39572</v>
      </c>
      <c r="E654" s="81">
        <v>0</v>
      </c>
    </row>
    <row r="655" spans="1:5" hidden="1" x14ac:dyDescent="0.35">
      <c r="A655">
        <v>2008</v>
      </c>
      <c r="B655" t="s">
        <v>9</v>
      </c>
      <c r="C655" t="s">
        <v>10</v>
      </c>
      <c r="D655" s="1">
        <v>39579</v>
      </c>
      <c r="E655" s="81"/>
    </row>
    <row r="656" spans="1:5" hidden="1" x14ac:dyDescent="0.35">
      <c r="A656">
        <v>2008</v>
      </c>
      <c r="B656" t="s">
        <v>9</v>
      </c>
      <c r="C656" t="s">
        <v>10</v>
      </c>
      <c r="D656" s="1">
        <v>39586</v>
      </c>
      <c r="E656" s="81"/>
    </row>
    <row r="657" spans="1:5" hidden="1" x14ac:dyDescent="0.35">
      <c r="A657">
        <v>2008</v>
      </c>
      <c r="B657" t="s">
        <v>9</v>
      </c>
      <c r="C657" t="s">
        <v>10</v>
      </c>
      <c r="D657" s="1">
        <v>39593</v>
      </c>
      <c r="E657" s="81"/>
    </row>
    <row r="658" spans="1:5" hidden="1" x14ac:dyDescent="0.35">
      <c r="A658">
        <v>2008</v>
      </c>
      <c r="B658" t="s">
        <v>9</v>
      </c>
      <c r="C658" t="s">
        <v>10</v>
      </c>
      <c r="D658" s="1">
        <v>39600</v>
      </c>
      <c r="E658" s="81"/>
    </row>
    <row r="659" spans="1:5" hidden="1" x14ac:dyDescent="0.35">
      <c r="A659">
        <v>2008</v>
      </c>
      <c r="B659" t="s">
        <v>9</v>
      </c>
      <c r="C659" t="s">
        <v>11</v>
      </c>
      <c r="D659" s="1">
        <v>39509</v>
      </c>
      <c r="E659" s="81">
        <v>0</v>
      </c>
    </row>
    <row r="660" spans="1:5" hidden="1" x14ac:dyDescent="0.35">
      <c r="A660">
        <v>2008</v>
      </c>
      <c r="B660" t="s">
        <v>9</v>
      </c>
      <c r="C660" t="s">
        <v>11</v>
      </c>
      <c r="D660" s="1">
        <v>39516</v>
      </c>
      <c r="E660" s="81">
        <v>0</v>
      </c>
    </row>
    <row r="661" spans="1:5" hidden="1" x14ac:dyDescent="0.35">
      <c r="A661">
        <v>2008</v>
      </c>
      <c r="B661" t="s">
        <v>9</v>
      </c>
      <c r="C661" t="s">
        <v>11</v>
      </c>
      <c r="D661" s="1">
        <v>39523</v>
      </c>
      <c r="E661" s="81">
        <v>0</v>
      </c>
    </row>
    <row r="662" spans="1:5" hidden="1" x14ac:dyDescent="0.35">
      <c r="A662">
        <v>2008</v>
      </c>
      <c r="B662" t="s">
        <v>9</v>
      </c>
      <c r="C662" t="s">
        <v>11</v>
      </c>
      <c r="D662" s="1">
        <v>39530</v>
      </c>
      <c r="E662" s="81">
        <v>0</v>
      </c>
    </row>
    <row r="663" spans="1:5" hidden="1" x14ac:dyDescent="0.35">
      <c r="A663">
        <v>2008</v>
      </c>
      <c r="B663" t="s">
        <v>9</v>
      </c>
      <c r="C663" t="s">
        <v>11</v>
      </c>
      <c r="D663" s="1">
        <v>39537</v>
      </c>
      <c r="E663" s="81">
        <v>0</v>
      </c>
    </row>
    <row r="664" spans="1:5" hidden="1" x14ac:dyDescent="0.35">
      <c r="A664">
        <v>2008</v>
      </c>
      <c r="B664" t="s">
        <v>9</v>
      </c>
      <c r="C664" t="s">
        <v>11</v>
      </c>
      <c r="D664" s="1">
        <v>39544</v>
      </c>
      <c r="E664" s="81">
        <v>0</v>
      </c>
    </row>
    <row r="665" spans="1:5" hidden="1" x14ac:dyDescent="0.35">
      <c r="A665">
        <v>2008</v>
      </c>
      <c r="B665" t="s">
        <v>9</v>
      </c>
      <c r="C665" t="s">
        <v>11</v>
      </c>
      <c r="D665" s="1">
        <v>39551</v>
      </c>
      <c r="E665" s="81">
        <v>1</v>
      </c>
    </row>
    <row r="666" spans="1:5" hidden="1" x14ac:dyDescent="0.35">
      <c r="A666">
        <v>2008</v>
      </c>
      <c r="B666" t="s">
        <v>9</v>
      </c>
      <c r="C666" t="s">
        <v>11</v>
      </c>
      <c r="D666" s="1">
        <v>39558</v>
      </c>
      <c r="E666" s="81">
        <v>1</v>
      </c>
    </row>
    <row r="667" spans="1:5" hidden="1" x14ac:dyDescent="0.35">
      <c r="A667">
        <v>2008</v>
      </c>
      <c r="B667" t="s">
        <v>9</v>
      </c>
      <c r="C667" t="s">
        <v>11</v>
      </c>
      <c r="D667" s="1">
        <v>39565</v>
      </c>
      <c r="E667" s="81">
        <v>4</v>
      </c>
    </row>
    <row r="668" spans="1:5" hidden="1" x14ac:dyDescent="0.35">
      <c r="A668">
        <v>2008</v>
      </c>
      <c r="B668" t="s">
        <v>9</v>
      </c>
      <c r="C668" t="s">
        <v>11</v>
      </c>
      <c r="D668" s="1">
        <v>39572</v>
      </c>
      <c r="E668" s="81"/>
    </row>
    <row r="669" spans="1:5" hidden="1" x14ac:dyDescent="0.35">
      <c r="A669">
        <v>2008</v>
      </c>
      <c r="B669" t="s">
        <v>9</v>
      </c>
      <c r="C669" t="s">
        <v>11</v>
      </c>
      <c r="D669" s="1">
        <v>39579</v>
      </c>
      <c r="E669" s="81"/>
    </row>
    <row r="670" spans="1:5" hidden="1" x14ac:dyDescent="0.35">
      <c r="A670">
        <v>2008</v>
      </c>
      <c r="B670" t="s">
        <v>9</v>
      </c>
      <c r="C670" t="s">
        <v>11</v>
      </c>
      <c r="D670" s="1">
        <v>39586</v>
      </c>
      <c r="E670" s="81"/>
    </row>
    <row r="671" spans="1:5" hidden="1" x14ac:dyDescent="0.35">
      <c r="A671">
        <v>2008</v>
      </c>
      <c r="B671" t="s">
        <v>9</v>
      </c>
      <c r="C671" t="s">
        <v>11</v>
      </c>
      <c r="D671" s="1">
        <v>39593</v>
      </c>
      <c r="E671" s="81"/>
    </row>
    <row r="672" spans="1:5" hidden="1" x14ac:dyDescent="0.35">
      <c r="A672">
        <v>2008</v>
      </c>
      <c r="B672" t="s">
        <v>9</v>
      </c>
      <c r="C672" t="s">
        <v>11</v>
      </c>
      <c r="D672" s="1">
        <v>39600</v>
      </c>
      <c r="E672" s="81"/>
    </row>
    <row r="673" spans="1:5" hidden="1" x14ac:dyDescent="0.35">
      <c r="A673">
        <v>2008</v>
      </c>
      <c r="B673" t="s">
        <v>9</v>
      </c>
      <c r="C673" t="s">
        <v>13</v>
      </c>
      <c r="D673" s="1">
        <v>39509</v>
      </c>
      <c r="E673" s="81"/>
    </row>
    <row r="674" spans="1:5" hidden="1" x14ac:dyDescent="0.35">
      <c r="A674">
        <v>2008</v>
      </c>
      <c r="B674" t="s">
        <v>9</v>
      </c>
      <c r="C674" t="s">
        <v>13</v>
      </c>
      <c r="D674" s="1">
        <v>39516</v>
      </c>
      <c r="E674" s="81">
        <v>0</v>
      </c>
    </row>
    <row r="675" spans="1:5" hidden="1" x14ac:dyDescent="0.35">
      <c r="A675">
        <v>2008</v>
      </c>
      <c r="B675" t="s">
        <v>9</v>
      </c>
      <c r="C675" t="s">
        <v>13</v>
      </c>
      <c r="D675" s="1">
        <v>39523</v>
      </c>
      <c r="E675" s="81">
        <v>0</v>
      </c>
    </row>
    <row r="676" spans="1:5" hidden="1" x14ac:dyDescent="0.35">
      <c r="A676">
        <v>2008</v>
      </c>
      <c r="B676" t="s">
        <v>9</v>
      </c>
      <c r="C676" t="s">
        <v>13</v>
      </c>
      <c r="D676" s="1">
        <v>39530</v>
      </c>
      <c r="E676" s="81">
        <v>0</v>
      </c>
    </row>
    <row r="677" spans="1:5" hidden="1" x14ac:dyDescent="0.35">
      <c r="A677">
        <v>2008</v>
      </c>
      <c r="B677" t="s">
        <v>9</v>
      </c>
      <c r="C677" t="s">
        <v>13</v>
      </c>
      <c r="D677" s="1">
        <v>39537</v>
      </c>
      <c r="E677" s="81">
        <v>0</v>
      </c>
    </row>
    <row r="678" spans="1:5" hidden="1" x14ac:dyDescent="0.35">
      <c r="A678">
        <v>2008</v>
      </c>
      <c r="B678" t="s">
        <v>9</v>
      </c>
      <c r="C678" t="s">
        <v>13</v>
      </c>
      <c r="D678" s="1">
        <v>39544</v>
      </c>
      <c r="E678" s="81">
        <v>0</v>
      </c>
    </row>
    <row r="679" spans="1:5" hidden="1" x14ac:dyDescent="0.35">
      <c r="A679">
        <v>2008</v>
      </c>
      <c r="B679" t="s">
        <v>9</v>
      </c>
      <c r="C679" t="s">
        <v>13</v>
      </c>
      <c r="D679" s="1">
        <v>39551</v>
      </c>
      <c r="E679" s="81">
        <v>0</v>
      </c>
    </row>
    <row r="680" spans="1:5" hidden="1" x14ac:dyDescent="0.35">
      <c r="A680">
        <v>2008</v>
      </c>
      <c r="B680" t="s">
        <v>9</v>
      </c>
      <c r="C680" t="s">
        <v>13</v>
      </c>
      <c r="D680" s="1">
        <v>39558</v>
      </c>
      <c r="E680" s="81">
        <v>1</v>
      </c>
    </row>
    <row r="681" spans="1:5" hidden="1" x14ac:dyDescent="0.35">
      <c r="A681">
        <v>2008</v>
      </c>
      <c r="B681" t="s">
        <v>9</v>
      </c>
      <c r="C681" t="s">
        <v>13</v>
      </c>
      <c r="D681" s="1">
        <v>39565</v>
      </c>
      <c r="E681" s="81">
        <v>3</v>
      </c>
    </row>
    <row r="682" spans="1:5" hidden="1" x14ac:dyDescent="0.35">
      <c r="A682">
        <v>2008</v>
      </c>
      <c r="B682" t="s">
        <v>9</v>
      </c>
      <c r="C682" t="s">
        <v>13</v>
      </c>
      <c r="D682" s="1">
        <v>39572</v>
      </c>
      <c r="E682" s="81">
        <v>0</v>
      </c>
    </row>
    <row r="683" spans="1:5" hidden="1" x14ac:dyDescent="0.35">
      <c r="A683">
        <v>2008</v>
      </c>
      <c r="B683" t="s">
        <v>9</v>
      </c>
      <c r="C683" t="s">
        <v>13</v>
      </c>
      <c r="D683" s="1">
        <v>39579</v>
      </c>
      <c r="E683" s="81">
        <v>2</v>
      </c>
    </row>
    <row r="684" spans="1:5" hidden="1" x14ac:dyDescent="0.35">
      <c r="A684">
        <v>2008</v>
      </c>
      <c r="B684" t="s">
        <v>9</v>
      </c>
      <c r="C684" t="s">
        <v>13</v>
      </c>
      <c r="D684" s="1">
        <v>39586</v>
      </c>
      <c r="E684" s="81"/>
    </row>
    <row r="685" spans="1:5" hidden="1" x14ac:dyDescent="0.35">
      <c r="A685">
        <v>2008</v>
      </c>
      <c r="B685" t="s">
        <v>9</v>
      </c>
      <c r="C685" t="s">
        <v>13</v>
      </c>
      <c r="D685" s="1">
        <v>39593</v>
      </c>
      <c r="E685" s="81"/>
    </row>
    <row r="686" spans="1:5" hidden="1" x14ac:dyDescent="0.35">
      <c r="A686">
        <v>2008</v>
      </c>
      <c r="B686" t="s">
        <v>9</v>
      </c>
      <c r="C686" t="s">
        <v>13</v>
      </c>
      <c r="D686" s="1">
        <v>39600</v>
      </c>
      <c r="E686" s="81"/>
    </row>
    <row r="687" spans="1:5" hidden="1" x14ac:dyDescent="0.35">
      <c r="A687">
        <v>2008</v>
      </c>
      <c r="B687" t="s">
        <v>9</v>
      </c>
      <c r="C687" t="s">
        <v>14</v>
      </c>
      <c r="D687" s="1">
        <v>39509</v>
      </c>
      <c r="E687" s="81"/>
    </row>
    <row r="688" spans="1:5" hidden="1" x14ac:dyDescent="0.35">
      <c r="A688">
        <v>2008</v>
      </c>
      <c r="B688" t="s">
        <v>9</v>
      </c>
      <c r="C688" t="s">
        <v>14</v>
      </c>
      <c r="D688" s="1">
        <v>39516</v>
      </c>
      <c r="E688" s="81">
        <v>0</v>
      </c>
    </row>
    <row r="689" spans="1:5" hidden="1" x14ac:dyDescent="0.35">
      <c r="A689">
        <v>2008</v>
      </c>
      <c r="B689" t="s">
        <v>9</v>
      </c>
      <c r="C689" t="s">
        <v>14</v>
      </c>
      <c r="D689" s="1">
        <v>39523</v>
      </c>
      <c r="E689" s="81">
        <v>0</v>
      </c>
    </row>
    <row r="690" spans="1:5" hidden="1" x14ac:dyDescent="0.35">
      <c r="A690">
        <v>2008</v>
      </c>
      <c r="B690" t="s">
        <v>9</v>
      </c>
      <c r="C690" t="s">
        <v>14</v>
      </c>
      <c r="D690" s="1">
        <v>39530</v>
      </c>
      <c r="E690" s="81">
        <v>0</v>
      </c>
    </row>
    <row r="691" spans="1:5" hidden="1" x14ac:dyDescent="0.35">
      <c r="A691">
        <v>2008</v>
      </c>
      <c r="B691" t="s">
        <v>9</v>
      </c>
      <c r="C691" t="s">
        <v>14</v>
      </c>
      <c r="D691" s="1">
        <v>39537</v>
      </c>
      <c r="E691" s="81">
        <v>0</v>
      </c>
    </row>
    <row r="692" spans="1:5" hidden="1" x14ac:dyDescent="0.35">
      <c r="A692">
        <v>2008</v>
      </c>
      <c r="B692" t="s">
        <v>9</v>
      </c>
      <c r="C692" t="s">
        <v>14</v>
      </c>
      <c r="D692" s="1">
        <v>39544</v>
      </c>
      <c r="E692" s="81">
        <v>0</v>
      </c>
    </row>
    <row r="693" spans="1:5" hidden="1" x14ac:dyDescent="0.35">
      <c r="A693">
        <v>2008</v>
      </c>
      <c r="B693" t="s">
        <v>9</v>
      </c>
      <c r="C693" t="s">
        <v>14</v>
      </c>
      <c r="D693" s="1">
        <v>39551</v>
      </c>
      <c r="E693" s="81">
        <v>2</v>
      </c>
    </row>
    <row r="694" spans="1:5" hidden="1" x14ac:dyDescent="0.35">
      <c r="A694">
        <v>2008</v>
      </c>
      <c r="B694" t="s">
        <v>9</v>
      </c>
      <c r="C694" t="s">
        <v>14</v>
      </c>
      <c r="D694" s="1">
        <v>39558</v>
      </c>
      <c r="E694" s="81">
        <v>9</v>
      </c>
    </row>
    <row r="695" spans="1:5" hidden="1" x14ac:dyDescent="0.35">
      <c r="A695">
        <v>2008</v>
      </c>
      <c r="B695" t="s">
        <v>9</v>
      </c>
      <c r="C695" t="s">
        <v>14</v>
      </c>
      <c r="D695" s="1">
        <v>39565</v>
      </c>
      <c r="E695" s="81">
        <v>15</v>
      </c>
    </row>
    <row r="696" spans="1:5" hidden="1" x14ac:dyDescent="0.35">
      <c r="A696">
        <v>2008</v>
      </c>
      <c r="B696" t="s">
        <v>9</v>
      </c>
      <c r="C696" t="s">
        <v>14</v>
      </c>
      <c r="D696" s="1">
        <v>39572</v>
      </c>
      <c r="E696" s="81">
        <v>7</v>
      </c>
    </row>
    <row r="697" spans="1:5" hidden="1" x14ac:dyDescent="0.35">
      <c r="A697">
        <v>2008</v>
      </c>
      <c r="B697" t="s">
        <v>9</v>
      </c>
      <c r="C697" t="s">
        <v>14</v>
      </c>
      <c r="D697" s="1">
        <v>39579</v>
      </c>
      <c r="E697" s="81">
        <v>13</v>
      </c>
    </row>
    <row r="698" spans="1:5" hidden="1" x14ac:dyDescent="0.35">
      <c r="A698">
        <v>2008</v>
      </c>
      <c r="B698" t="s">
        <v>9</v>
      </c>
      <c r="C698" t="s">
        <v>14</v>
      </c>
      <c r="D698" s="1">
        <v>39586</v>
      </c>
      <c r="E698" s="81"/>
    </row>
    <row r="699" spans="1:5" hidden="1" x14ac:dyDescent="0.35">
      <c r="A699">
        <v>2008</v>
      </c>
      <c r="B699" t="s">
        <v>9</v>
      </c>
      <c r="C699" t="s">
        <v>14</v>
      </c>
      <c r="D699" s="1">
        <v>39593</v>
      </c>
      <c r="E699" s="81"/>
    </row>
    <row r="700" spans="1:5" hidden="1" x14ac:dyDescent="0.35">
      <c r="A700">
        <v>2008</v>
      </c>
      <c r="B700" t="s">
        <v>9</v>
      </c>
      <c r="C700" t="s">
        <v>14</v>
      </c>
      <c r="D700" s="1">
        <v>39600</v>
      </c>
      <c r="E700" s="81"/>
    </row>
    <row r="701" spans="1:5" hidden="1" x14ac:dyDescent="0.35">
      <c r="A701">
        <v>2008</v>
      </c>
      <c r="B701" t="s">
        <v>16</v>
      </c>
      <c r="C701" t="s">
        <v>17</v>
      </c>
      <c r="D701" s="1">
        <v>39509</v>
      </c>
      <c r="E701" s="81"/>
    </row>
    <row r="702" spans="1:5" hidden="1" x14ac:dyDescent="0.35">
      <c r="A702">
        <v>2008</v>
      </c>
      <c r="B702" t="s">
        <v>16</v>
      </c>
      <c r="C702" t="s">
        <v>17</v>
      </c>
      <c r="D702" s="1">
        <v>39516</v>
      </c>
      <c r="E702" s="81">
        <v>0</v>
      </c>
    </row>
    <row r="703" spans="1:5" hidden="1" x14ac:dyDescent="0.35">
      <c r="A703">
        <v>2008</v>
      </c>
      <c r="B703" t="s">
        <v>16</v>
      </c>
      <c r="C703" t="s">
        <v>17</v>
      </c>
      <c r="D703" s="1">
        <v>39523</v>
      </c>
      <c r="E703" s="81">
        <v>0</v>
      </c>
    </row>
    <row r="704" spans="1:5" hidden="1" x14ac:dyDescent="0.35">
      <c r="A704">
        <v>2008</v>
      </c>
      <c r="B704" t="s">
        <v>16</v>
      </c>
      <c r="C704" t="s">
        <v>17</v>
      </c>
      <c r="D704" s="1">
        <v>39530</v>
      </c>
      <c r="E704" s="81"/>
    </row>
    <row r="705" spans="1:5" hidden="1" x14ac:dyDescent="0.35">
      <c r="A705">
        <v>2008</v>
      </c>
      <c r="B705" t="s">
        <v>16</v>
      </c>
      <c r="C705" t="s">
        <v>17</v>
      </c>
      <c r="D705" s="1">
        <v>39537</v>
      </c>
      <c r="E705" s="81">
        <v>2</v>
      </c>
    </row>
    <row r="706" spans="1:5" hidden="1" x14ac:dyDescent="0.35">
      <c r="A706">
        <v>2008</v>
      </c>
      <c r="B706" t="s">
        <v>16</v>
      </c>
      <c r="C706" t="s">
        <v>17</v>
      </c>
      <c r="D706" s="1">
        <v>39544</v>
      </c>
      <c r="E706" s="81">
        <v>2</v>
      </c>
    </row>
    <row r="707" spans="1:5" hidden="1" x14ac:dyDescent="0.35">
      <c r="A707">
        <v>2008</v>
      </c>
      <c r="B707" t="s">
        <v>16</v>
      </c>
      <c r="C707" t="s">
        <v>17</v>
      </c>
      <c r="D707" s="1">
        <v>39551</v>
      </c>
      <c r="E707" s="81">
        <v>2</v>
      </c>
    </row>
    <row r="708" spans="1:5" hidden="1" x14ac:dyDescent="0.35">
      <c r="A708">
        <v>2008</v>
      </c>
      <c r="B708" t="s">
        <v>16</v>
      </c>
      <c r="C708" t="s">
        <v>17</v>
      </c>
      <c r="D708" s="1">
        <v>39558</v>
      </c>
      <c r="E708" s="81">
        <v>16</v>
      </c>
    </row>
    <row r="709" spans="1:5" hidden="1" x14ac:dyDescent="0.35">
      <c r="A709">
        <v>2008</v>
      </c>
      <c r="B709" t="s">
        <v>16</v>
      </c>
      <c r="C709" t="s">
        <v>17</v>
      </c>
      <c r="D709" s="1">
        <v>39565</v>
      </c>
      <c r="E709" s="81">
        <v>8</v>
      </c>
    </row>
    <row r="710" spans="1:5" hidden="1" x14ac:dyDescent="0.35">
      <c r="A710">
        <v>2008</v>
      </c>
      <c r="B710" t="s">
        <v>16</v>
      </c>
      <c r="C710" t="s">
        <v>17</v>
      </c>
      <c r="D710" s="1">
        <v>39572</v>
      </c>
      <c r="E710" s="81">
        <v>5</v>
      </c>
    </row>
    <row r="711" spans="1:5" hidden="1" x14ac:dyDescent="0.35">
      <c r="A711">
        <v>2008</v>
      </c>
      <c r="B711" t="s">
        <v>16</v>
      </c>
      <c r="C711" t="s">
        <v>17</v>
      </c>
      <c r="D711" s="1">
        <v>39579</v>
      </c>
      <c r="E711" s="81"/>
    </row>
    <row r="712" spans="1:5" hidden="1" x14ac:dyDescent="0.35">
      <c r="A712">
        <v>2008</v>
      </c>
      <c r="B712" t="s">
        <v>16</v>
      </c>
      <c r="C712" t="s">
        <v>17</v>
      </c>
      <c r="D712" s="1">
        <v>39586</v>
      </c>
      <c r="E712" s="81"/>
    </row>
    <row r="713" spans="1:5" hidden="1" x14ac:dyDescent="0.35">
      <c r="A713">
        <v>2008</v>
      </c>
      <c r="B713" t="s">
        <v>16</v>
      </c>
      <c r="C713" t="s">
        <v>17</v>
      </c>
      <c r="D713" s="1">
        <v>39593</v>
      </c>
      <c r="E713" s="81"/>
    </row>
    <row r="714" spans="1:5" hidden="1" x14ac:dyDescent="0.35">
      <c r="A714">
        <v>2008</v>
      </c>
      <c r="B714" t="s">
        <v>16</v>
      </c>
      <c r="C714" t="s">
        <v>17</v>
      </c>
      <c r="D714" s="1">
        <v>39600</v>
      </c>
      <c r="E714" s="81"/>
    </row>
    <row r="715" spans="1:5" hidden="1" x14ac:dyDescent="0.35">
      <c r="A715">
        <v>2008</v>
      </c>
      <c r="B715" t="s">
        <v>16</v>
      </c>
      <c r="C715" t="s">
        <v>116</v>
      </c>
      <c r="D715" s="1">
        <v>39509</v>
      </c>
      <c r="E715" s="81"/>
    </row>
    <row r="716" spans="1:5" hidden="1" x14ac:dyDescent="0.35">
      <c r="A716">
        <v>2008</v>
      </c>
      <c r="B716" t="s">
        <v>16</v>
      </c>
      <c r="C716" t="s">
        <v>116</v>
      </c>
      <c r="D716" s="1">
        <v>39516</v>
      </c>
      <c r="E716" s="81">
        <v>0</v>
      </c>
    </row>
    <row r="717" spans="1:5" hidden="1" x14ac:dyDescent="0.35">
      <c r="A717">
        <v>2008</v>
      </c>
      <c r="B717" t="s">
        <v>16</v>
      </c>
      <c r="C717" t="s">
        <v>116</v>
      </c>
      <c r="D717" s="1">
        <v>39523</v>
      </c>
      <c r="E717" s="81">
        <v>0</v>
      </c>
    </row>
    <row r="718" spans="1:5" hidden="1" x14ac:dyDescent="0.35">
      <c r="A718">
        <v>2008</v>
      </c>
      <c r="B718" t="s">
        <v>16</v>
      </c>
      <c r="C718" t="s">
        <v>116</v>
      </c>
      <c r="D718" s="1">
        <v>39530</v>
      </c>
      <c r="E718" s="81"/>
    </row>
    <row r="719" spans="1:5" hidden="1" x14ac:dyDescent="0.35">
      <c r="A719">
        <v>2008</v>
      </c>
      <c r="B719" t="s">
        <v>16</v>
      </c>
      <c r="C719" t="s">
        <v>116</v>
      </c>
      <c r="D719" s="1">
        <v>39537</v>
      </c>
      <c r="E719" s="81">
        <v>0</v>
      </c>
    </row>
    <row r="720" spans="1:5" hidden="1" x14ac:dyDescent="0.35">
      <c r="A720">
        <v>2008</v>
      </c>
      <c r="B720" t="s">
        <v>16</v>
      </c>
      <c r="C720" t="s">
        <v>116</v>
      </c>
      <c r="D720" s="1">
        <v>39544</v>
      </c>
      <c r="E720" s="81">
        <v>2</v>
      </c>
    </row>
    <row r="721" spans="1:5" hidden="1" x14ac:dyDescent="0.35">
      <c r="A721">
        <v>2008</v>
      </c>
      <c r="B721" t="s">
        <v>16</v>
      </c>
      <c r="C721" t="s">
        <v>116</v>
      </c>
      <c r="D721" s="1">
        <v>39551</v>
      </c>
      <c r="E721" s="81">
        <v>0</v>
      </c>
    </row>
    <row r="722" spans="1:5" hidden="1" x14ac:dyDescent="0.35">
      <c r="A722">
        <v>2008</v>
      </c>
      <c r="B722" t="s">
        <v>16</v>
      </c>
      <c r="C722" t="s">
        <v>116</v>
      </c>
      <c r="D722" s="1">
        <v>39558</v>
      </c>
      <c r="E722" s="81">
        <v>5</v>
      </c>
    </row>
    <row r="723" spans="1:5" hidden="1" x14ac:dyDescent="0.35">
      <c r="A723">
        <v>2008</v>
      </c>
      <c r="B723" t="s">
        <v>16</v>
      </c>
      <c r="C723" t="s">
        <v>116</v>
      </c>
      <c r="D723" s="1">
        <v>39565</v>
      </c>
      <c r="E723" s="81">
        <v>0</v>
      </c>
    </row>
    <row r="724" spans="1:5" hidden="1" x14ac:dyDescent="0.35">
      <c r="A724">
        <v>2008</v>
      </c>
      <c r="B724" t="s">
        <v>16</v>
      </c>
      <c r="C724" t="s">
        <v>116</v>
      </c>
      <c r="D724" s="1">
        <v>39572</v>
      </c>
      <c r="E724" s="81">
        <v>1</v>
      </c>
    </row>
    <row r="725" spans="1:5" hidden="1" x14ac:dyDescent="0.35">
      <c r="A725">
        <v>2008</v>
      </c>
      <c r="B725" t="s">
        <v>16</v>
      </c>
      <c r="C725" t="s">
        <v>116</v>
      </c>
      <c r="D725" s="1">
        <v>39579</v>
      </c>
      <c r="E725" s="81"/>
    </row>
    <row r="726" spans="1:5" hidden="1" x14ac:dyDescent="0.35">
      <c r="A726">
        <v>2008</v>
      </c>
      <c r="B726" t="s">
        <v>16</v>
      </c>
      <c r="C726" t="s">
        <v>116</v>
      </c>
      <c r="D726" s="1">
        <v>39586</v>
      </c>
      <c r="E726" s="81"/>
    </row>
    <row r="727" spans="1:5" hidden="1" x14ac:dyDescent="0.35">
      <c r="A727">
        <v>2008</v>
      </c>
      <c r="B727" t="s">
        <v>16</v>
      </c>
      <c r="C727" t="s">
        <v>116</v>
      </c>
      <c r="D727" s="1">
        <v>39593</v>
      </c>
      <c r="E727" s="81"/>
    </row>
    <row r="728" spans="1:5" hidden="1" x14ac:dyDescent="0.35">
      <c r="A728">
        <v>2008</v>
      </c>
      <c r="B728" t="s">
        <v>16</v>
      </c>
      <c r="C728" t="s">
        <v>116</v>
      </c>
      <c r="D728" s="1">
        <v>39600</v>
      </c>
      <c r="E728" s="81"/>
    </row>
    <row r="729" spans="1:5" hidden="1" x14ac:dyDescent="0.35">
      <c r="A729">
        <v>2008</v>
      </c>
      <c r="B729" t="s">
        <v>21</v>
      </c>
      <c r="C729" t="s">
        <v>22</v>
      </c>
      <c r="D729" s="1">
        <v>39509</v>
      </c>
      <c r="E729" s="81"/>
    </row>
    <row r="730" spans="1:5" hidden="1" x14ac:dyDescent="0.35">
      <c r="A730">
        <v>2008</v>
      </c>
      <c r="B730" t="s">
        <v>21</v>
      </c>
      <c r="C730" t="s">
        <v>22</v>
      </c>
      <c r="D730" s="1">
        <v>39516</v>
      </c>
      <c r="E730" s="81"/>
    </row>
    <row r="731" spans="1:5" hidden="1" x14ac:dyDescent="0.35">
      <c r="A731">
        <v>2008</v>
      </c>
      <c r="B731" t="s">
        <v>21</v>
      </c>
      <c r="C731" t="s">
        <v>22</v>
      </c>
      <c r="D731" s="1">
        <v>39523</v>
      </c>
      <c r="E731" s="81"/>
    </row>
    <row r="732" spans="1:5" hidden="1" x14ac:dyDescent="0.35">
      <c r="A732">
        <v>2008</v>
      </c>
      <c r="B732" t="s">
        <v>21</v>
      </c>
      <c r="C732" t="s">
        <v>22</v>
      </c>
      <c r="D732" s="1">
        <v>39530</v>
      </c>
      <c r="E732" s="81"/>
    </row>
    <row r="733" spans="1:5" hidden="1" x14ac:dyDescent="0.35">
      <c r="A733">
        <v>2008</v>
      </c>
      <c r="B733" t="s">
        <v>21</v>
      </c>
      <c r="C733" t="s">
        <v>22</v>
      </c>
      <c r="D733" s="1">
        <v>39537</v>
      </c>
      <c r="E733" s="81"/>
    </row>
    <row r="734" spans="1:5" hidden="1" x14ac:dyDescent="0.35">
      <c r="A734">
        <v>2008</v>
      </c>
      <c r="B734" t="s">
        <v>21</v>
      </c>
      <c r="C734" t="s">
        <v>22</v>
      </c>
      <c r="D734" s="1">
        <v>39544</v>
      </c>
      <c r="E734" s="81"/>
    </row>
    <row r="735" spans="1:5" hidden="1" x14ac:dyDescent="0.35">
      <c r="A735">
        <v>2008</v>
      </c>
      <c r="B735" t="s">
        <v>21</v>
      </c>
      <c r="C735" t="s">
        <v>22</v>
      </c>
      <c r="D735" s="1">
        <v>39551</v>
      </c>
      <c r="E735" s="81">
        <v>0</v>
      </c>
    </row>
    <row r="736" spans="1:5" hidden="1" x14ac:dyDescent="0.35">
      <c r="A736">
        <v>2008</v>
      </c>
      <c r="B736" t="s">
        <v>21</v>
      </c>
      <c r="C736" t="s">
        <v>22</v>
      </c>
      <c r="D736" s="1">
        <v>39558</v>
      </c>
      <c r="E736" s="81">
        <v>6</v>
      </c>
    </row>
    <row r="737" spans="1:5" hidden="1" x14ac:dyDescent="0.35">
      <c r="A737">
        <v>2008</v>
      </c>
      <c r="B737" t="s">
        <v>21</v>
      </c>
      <c r="C737" t="s">
        <v>22</v>
      </c>
      <c r="D737" s="1">
        <v>39565</v>
      </c>
      <c r="E737" s="81">
        <v>3</v>
      </c>
    </row>
    <row r="738" spans="1:5" hidden="1" x14ac:dyDescent="0.35">
      <c r="A738">
        <v>2008</v>
      </c>
      <c r="B738" t="s">
        <v>21</v>
      </c>
      <c r="C738" t="s">
        <v>22</v>
      </c>
      <c r="D738" s="1">
        <v>39572</v>
      </c>
      <c r="E738" s="81"/>
    </row>
    <row r="739" spans="1:5" hidden="1" x14ac:dyDescent="0.35">
      <c r="A739">
        <v>2008</v>
      </c>
      <c r="B739" t="s">
        <v>21</v>
      </c>
      <c r="C739" t="s">
        <v>22</v>
      </c>
      <c r="D739" s="1">
        <v>39579</v>
      </c>
      <c r="E739" s="81"/>
    </row>
    <row r="740" spans="1:5" hidden="1" x14ac:dyDescent="0.35">
      <c r="A740">
        <v>2008</v>
      </c>
      <c r="B740" t="s">
        <v>21</v>
      </c>
      <c r="C740" t="s">
        <v>22</v>
      </c>
      <c r="D740" s="1">
        <v>39586</v>
      </c>
      <c r="E740" s="81"/>
    </row>
    <row r="741" spans="1:5" hidden="1" x14ac:dyDescent="0.35">
      <c r="A741">
        <v>2008</v>
      </c>
      <c r="B741" t="s">
        <v>21</v>
      </c>
      <c r="C741" t="s">
        <v>22</v>
      </c>
      <c r="D741" s="1">
        <v>39593</v>
      </c>
      <c r="E741" s="81"/>
    </row>
    <row r="742" spans="1:5" hidden="1" x14ac:dyDescent="0.35">
      <c r="A742">
        <v>2008</v>
      </c>
      <c r="B742" t="s">
        <v>21</v>
      </c>
      <c r="C742" t="s">
        <v>22</v>
      </c>
      <c r="D742" s="1">
        <v>39600</v>
      </c>
      <c r="E742" s="81"/>
    </row>
    <row r="743" spans="1:5" hidden="1" x14ac:dyDescent="0.35">
      <c r="A743">
        <v>2008</v>
      </c>
      <c r="B743" t="s">
        <v>25</v>
      </c>
      <c r="C743" t="s">
        <v>26</v>
      </c>
      <c r="D743" s="1">
        <v>39509</v>
      </c>
      <c r="E743" s="81">
        <v>0</v>
      </c>
    </row>
    <row r="744" spans="1:5" hidden="1" x14ac:dyDescent="0.35">
      <c r="A744">
        <v>2008</v>
      </c>
      <c r="B744" t="s">
        <v>25</v>
      </c>
      <c r="C744" t="s">
        <v>26</v>
      </c>
      <c r="D744" s="1">
        <v>39516</v>
      </c>
      <c r="E744" s="81">
        <v>0</v>
      </c>
    </row>
    <row r="745" spans="1:5" hidden="1" x14ac:dyDescent="0.35">
      <c r="A745">
        <v>2008</v>
      </c>
      <c r="B745" t="s">
        <v>25</v>
      </c>
      <c r="C745" t="s">
        <v>26</v>
      </c>
      <c r="D745" s="1">
        <v>39523</v>
      </c>
      <c r="E745" s="81">
        <v>0</v>
      </c>
    </row>
    <row r="746" spans="1:5" hidden="1" x14ac:dyDescent="0.35">
      <c r="A746">
        <v>2008</v>
      </c>
      <c r="B746" t="s">
        <v>25</v>
      </c>
      <c r="C746" t="s">
        <v>26</v>
      </c>
      <c r="D746" s="1">
        <v>39530</v>
      </c>
      <c r="E746" s="81">
        <v>0</v>
      </c>
    </row>
    <row r="747" spans="1:5" hidden="1" x14ac:dyDescent="0.35">
      <c r="A747">
        <v>2008</v>
      </c>
      <c r="B747" t="s">
        <v>25</v>
      </c>
      <c r="C747" t="s">
        <v>26</v>
      </c>
      <c r="D747" s="1">
        <v>39537</v>
      </c>
      <c r="E747" s="81">
        <v>0</v>
      </c>
    </row>
    <row r="748" spans="1:5" hidden="1" x14ac:dyDescent="0.35">
      <c r="A748">
        <v>2008</v>
      </c>
      <c r="B748" t="s">
        <v>25</v>
      </c>
      <c r="C748" t="s">
        <v>26</v>
      </c>
      <c r="D748" s="1">
        <v>39544</v>
      </c>
      <c r="E748" s="81">
        <v>0</v>
      </c>
    </row>
    <row r="749" spans="1:5" hidden="1" x14ac:dyDescent="0.35">
      <c r="A749">
        <v>2008</v>
      </c>
      <c r="B749" t="s">
        <v>25</v>
      </c>
      <c r="C749" t="s">
        <v>26</v>
      </c>
      <c r="D749" s="1">
        <v>39551</v>
      </c>
      <c r="E749" s="81">
        <v>1</v>
      </c>
    </row>
    <row r="750" spans="1:5" hidden="1" x14ac:dyDescent="0.35">
      <c r="A750">
        <v>2008</v>
      </c>
      <c r="B750" t="s">
        <v>25</v>
      </c>
      <c r="C750" t="s">
        <v>26</v>
      </c>
      <c r="D750" s="1">
        <v>39558</v>
      </c>
      <c r="E750" s="81">
        <v>7</v>
      </c>
    </row>
    <row r="751" spans="1:5" hidden="1" x14ac:dyDescent="0.35">
      <c r="A751">
        <v>2008</v>
      </c>
      <c r="B751" t="s">
        <v>25</v>
      </c>
      <c r="C751" t="s">
        <v>26</v>
      </c>
      <c r="D751" s="1">
        <v>39565</v>
      </c>
      <c r="E751" s="81">
        <v>2</v>
      </c>
    </row>
    <row r="752" spans="1:5" hidden="1" x14ac:dyDescent="0.35">
      <c r="A752">
        <v>2008</v>
      </c>
      <c r="B752" t="s">
        <v>25</v>
      </c>
      <c r="C752" t="s">
        <v>26</v>
      </c>
      <c r="D752" s="1">
        <v>39572</v>
      </c>
      <c r="E752" s="81">
        <v>0</v>
      </c>
    </row>
    <row r="753" spans="1:5" hidden="1" x14ac:dyDescent="0.35">
      <c r="A753">
        <v>2008</v>
      </c>
      <c r="B753" t="s">
        <v>25</v>
      </c>
      <c r="C753" t="s">
        <v>26</v>
      </c>
      <c r="D753" s="1">
        <v>39579</v>
      </c>
      <c r="E753" s="81">
        <v>3</v>
      </c>
    </row>
    <row r="754" spans="1:5" hidden="1" x14ac:dyDescent="0.35">
      <c r="A754">
        <v>2008</v>
      </c>
      <c r="B754" t="s">
        <v>25</v>
      </c>
      <c r="C754" t="s">
        <v>26</v>
      </c>
      <c r="D754" s="1">
        <v>39586</v>
      </c>
      <c r="E754" s="81"/>
    </row>
    <row r="755" spans="1:5" hidden="1" x14ac:dyDescent="0.35">
      <c r="A755">
        <v>2008</v>
      </c>
      <c r="B755" t="s">
        <v>25</v>
      </c>
      <c r="C755" t="s">
        <v>26</v>
      </c>
      <c r="D755" s="1">
        <v>39593</v>
      </c>
      <c r="E755" s="81"/>
    </row>
    <row r="756" spans="1:5" hidden="1" x14ac:dyDescent="0.35">
      <c r="A756">
        <v>2008</v>
      </c>
      <c r="B756" t="s">
        <v>25</v>
      </c>
      <c r="C756" t="s">
        <v>26</v>
      </c>
      <c r="D756" s="1">
        <v>39600</v>
      </c>
      <c r="E756" s="81"/>
    </row>
    <row r="757" spans="1:5" hidden="1" x14ac:dyDescent="0.35">
      <c r="A757">
        <v>2008</v>
      </c>
      <c r="B757" t="s">
        <v>25</v>
      </c>
      <c r="C757" t="s">
        <v>28</v>
      </c>
      <c r="D757" s="1">
        <v>39509</v>
      </c>
      <c r="E757" s="81">
        <v>0</v>
      </c>
    </row>
    <row r="758" spans="1:5" hidden="1" x14ac:dyDescent="0.35">
      <c r="A758">
        <v>2008</v>
      </c>
      <c r="B758" t="s">
        <v>25</v>
      </c>
      <c r="C758" t="s">
        <v>28</v>
      </c>
      <c r="D758" s="1">
        <v>39516</v>
      </c>
      <c r="E758" s="81">
        <v>0</v>
      </c>
    </row>
    <row r="759" spans="1:5" hidden="1" x14ac:dyDescent="0.35">
      <c r="A759">
        <v>2008</v>
      </c>
      <c r="B759" t="s">
        <v>25</v>
      </c>
      <c r="C759" t="s">
        <v>28</v>
      </c>
      <c r="D759" s="1">
        <v>39523</v>
      </c>
      <c r="E759" s="81">
        <v>1</v>
      </c>
    </row>
    <row r="760" spans="1:5" hidden="1" x14ac:dyDescent="0.35">
      <c r="A760">
        <v>2008</v>
      </c>
      <c r="B760" t="s">
        <v>25</v>
      </c>
      <c r="C760" t="s">
        <v>28</v>
      </c>
      <c r="D760" s="1">
        <v>39530</v>
      </c>
      <c r="E760" s="81">
        <v>0</v>
      </c>
    </row>
    <row r="761" spans="1:5" hidden="1" x14ac:dyDescent="0.35">
      <c r="A761">
        <v>2008</v>
      </c>
      <c r="B761" t="s">
        <v>25</v>
      </c>
      <c r="C761" t="s">
        <v>28</v>
      </c>
      <c r="D761" s="1">
        <v>39537</v>
      </c>
      <c r="E761" s="81">
        <v>0</v>
      </c>
    </row>
    <row r="762" spans="1:5" hidden="1" x14ac:dyDescent="0.35">
      <c r="A762">
        <v>2008</v>
      </c>
      <c r="B762" t="s">
        <v>25</v>
      </c>
      <c r="C762" t="s">
        <v>28</v>
      </c>
      <c r="D762" s="1">
        <v>39544</v>
      </c>
      <c r="E762" s="81">
        <v>0</v>
      </c>
    </row>
    <row r="763" spans="1:5" hidden="1" x14ac:dyDescent="0.35">
      <c r="A763">
        <v>2008</v>
      </c>
      <c r="B763" t="s">
        <v>25</v>
      </c>
      <c r="C763" t="s">
        <v>28</v>
      </c>
      <c r="D763" s="1">
        <v>39551</v>
      </c>
      <c r="E763" s="81">
        <v>1</v>
      </c>
    </row>
    <row r="764" spans="1:5" hidden="1" x14ac:dyDescent="0.35">
      <c r="A764">
        <v>2008</v>
      </c>
      <c r="B764" t="s">
        <v>25</v>
      </c>
      <c r="C764" t="s">
        <v>28</v>
      </c>
      <c r="D764" s="1">
        <v>39558</v>
      </c>
      <c r="E764" s="81">
        <v>4</v>
      </c>
    </row>
    <row r="765" spans="1:5" hidden="1" x14ac:dyDescent="0.35">
      <c r="A765">
        <v>2008</v>
      </c>
      <c r="B765" t="s">
        <v>25</v>
      </c>
      <c r="C765" t="s">
        <v>28</v>
      </c>
      <c r="D765" s="1">
        <v>39565</v>
      </c>
      <c r="E765" s="81">
        <v>6</v>
      </c>
    </row>
    <row r="766" spans="1:5" hidden="1" x14ac:dyDescent="0.35">
      <c r="A766">
        <v>2008</v>
      </c>
      <c r="B766" t="s">
        <v>25</v>
      </c>
      <c r="C766" t="s">
        <v>28</v>
      </c>
      <c r="D766" s="1">
        <v>39572</v>
      </c>
      <c r="E766" s="81">
        <v>7</v>
      </c>
    </row>
    <row r="767" spans="1:5" hidden="1" x14ac:dyDescent="0.35">
      <c r="A767">
        <v>2008</v>
      </c>
      <c r="B767" t="s">
        <v>25</v>
      </c>
      <c r="C767" t="s">
        <v>28</v>
      </c>
      <c r="D767" s="1">
        <v>39579</v>
      </c>
      <c r="E767" s="81">
        <v>8</v>
      </c>
    </row>
    <row r="768" spans="1:5" hidden="1" x14ac:dyDescent="0.35">
      <c r="A768">
        <v>2008</v>
      </c>
      <c r="B768" t="s">
        <v>25</v>
      </c>
      <c r="C768" t="s">
        <v>28</v>
      </c>
      <c r="D768" s="1">
        <v>39586</v>
      </c>
      <c r="E768" s="81"/>
    </row>
    <row r="769" spans="1:5" hidden="1" x14ac:dyDescent="0.35">
      <c r="A769">
        <v>2008</v>
      </c>
      <c r="B769" t="s">
        <v>25</v>
      </c>
      <c r="C769" t="s">
        <v>28</v>
      </c>
      <c r="D769" s="1">
        <v>39593</v>
      </c>
      <c r="E769" s="81"/>
    </row>
    <row r="770" spans="1:5" hidden="1" x14ac:dyDescent="0.35">
      <c r="A770">
        <v>2008</v>
      </c>
      <c r="B770" t="s">
        <v>25</v>
      </c>
      <c r="C770" t="s">
        <v>28</v>
      </c>
      <c r="D770" s="1">
        <v>39600</v>
      </c>
      <c r="E770" s="81"/>
    </row>
    <row r="771" spans="1:5" hidden="1" x14ac:dyDescent="0.35">
      <c r="A771">
        <v>2008</v>
      </c>
      <c r="B771" t="s">
        <v>25</v>
      </c>
      <c r="C771" t="s">
        <v>29</v>
      </c>
      <c r="D771" s="1">
        <v>39509</v>
      </c>
      <c r="E771" s="81">
        <v>0</v>
      </c>
    </row>
    <row r="772" spans="1:5" hidden="1" x14ac:dyDescent="0.35">
      <c r="A772">
        <v>2008</v>
      </c>
      <c r="B772" t="s">
        <v>25</v>
      </c>
      <c r="C772" t="s">
        <v>29</v>
      </c>
      <c r="D772" s="1">
        <v>39516</v>
      </c>
      <c r="E772" s="81">
        <v>0</v>
      </c>
    </row>
    <row r="773" spans="1:5" hidden="1" x14ac:dyDescent="0.35">
      <c r="A773">
        <v>2008</v>
      </c>
      <c r="B773" t="s">
        <v>25</v>
      </c>
      <c r="C773" t="s">
        <v>29</v>
      </c>
      <c r="D773" s="1">
        <v>39523</v>
      </c>
      <c r="E773" s="81">
        <v>0</v>
      </c>
    </row>
    <row r="774" spans="1:5" hidden="1" x14ac:dyDescent="0.35">
      <c r="A774">
        <v>2008</v>
      </c>
      <c r="B774" t="s">
        <v>25</v>
      </c>
      <c r="C774" t="s">
        <v>29</v>
      </c>
      <c r="D774" s="1">
        <v>39530</v>
      </c>
      <c r="E774" s="81">
        <v>0</v>
      </c>
    </row>
    <row r="775" spans="1:5" hidden="1" x14ac:dyDescent="0.35">
      <c r="A775">
        <v>2008</v>
      </c>
      <c r="B775" t="s">
        <v>25</v>
      </c>
      <c r="C775" t="s">
        <v>29</v>
      </c>
      <c r="D775" s="1">
        <v>39537</v>
      </c>
      <c r="E775" s="81">
        <v>0</v>
      </c>
    </row>
    <row r="776" spans="1:5" hidden="1" x14ac:dyDescent="0.35">
      <c r="A776">
        <v>2008</v>
      </c>
      <c r="B776" t="s">
        <v>25</v>
      </c>
      <c r="C776" t="s">
        <v>29</v>
      </c>
      <c r="D776" s="1">
        <v>39544</v>
      </c>
      <c r="E776" s="81">
        <v>0</v>
      </c>
    </row>
    <row r="777" spans="1:5" hidden="1" x14ac:dyDescent="0.35">
      <c r="A777">
        <v>2008</v>
      </c>
      <c r="B777" t="s">
        <v>25</v>
      </c>
      <c r="C777" t="s">
        <v>29</v>
      </c>
      <c r="D777" s="1">
        <v>39551</v>
      </c>
      <c r="E777" s="81">
        <v>0</v>
      </c>
    </row>
    <row r="778" spans="1:5" hidden="1" x14ac:dyDescent="0.35">
      <c r="A778">
        <v>2008</v>
      </c>
      <c r="B778" t="s">
        <v>25</v>
      </c>
      <c r="C778" t="s">
        <v>29</v>
      </c>
      <c r="D778" s="1">
        <v>39558</v>
      </c>
      <c r="E778" s="81">
        <v>3</v>
      </c>
    </row>
    <row r="779" spans="1:5" hidden="1" x14ac:dyDescent="0.35">
      <c r="A779">
        <v>2008</v>
      </c>
      <c r="B779" t="s">
        <v>25</v>
      </c>
      <c r="C779" t="s">
        <v>29</v>
      </c>
      <c r="D779" s="1">
        <v>39565</v>
      </c>
      <c r="E779" s="81">
        <v>6</v>
      </c>
    </row>
    <row r="780" spans="1:5" hidden="1" x14ac:dyDescent="0.35">
      <c r="A780">
        <v>2008</v>
      </c>
      <c r="B780" t="s">
        <v>25</v>
      </c>
      <c r="C780" t="s">
        <v>29</v>
      </c>
      <c r="D780" s="1">
        <v>39572</v>
      </c>
      <c r="E780" s="81">
        <v>1</v>
      </c>
    </row>
    <row r="781" spans="1:5" hidden="1" x14ac:dyDescent="0.35">
      <c r="A781">
        <v>2008</v>
      </c>
      <c r="B781" t="s">
        <v>25</v>
      </c>
      <c r="C781" t="s">
        <v>29</v>
      </c>
      <c r="D781" s="1">
        <v>39579</v>
      </c>
      <c r="E781" s="81">
        <v>4</v>
      </c>
    </row>
    <row r="782" spans="1:5" hidden="1" x14ac:dyDescent="0.35">
      <c r="A782">
        <v>2008</v>
      </c>
      <c r="B782" t="s">
        <v>25</v>
      </c>
      <c r="C782" t="s">
        <v>29</v>
      </c>
      <c r="D782" s="1">
        <v>39586</v>
      </c>
      <c r="E782" s="81"/>
    </row>
    <row r="783" spans="1:5" hidden="1" x14ac:dyDescent="0.35">
      <c r="A783">
        <v>2008</v>
      </c>
      <c r="B783" t="s">
        <v>25</v>
      </c>
      <c r="C783" t="s">
        <v>29</v>
      </c>
      <c r="D783" s="1">
        <v>39593</v>
      </c>
      <c r="E783" s="81"/>
    </row>
    <row r="784" spans="1:5" hidden="1" x14ac:dyDescent="0.35">
      <c r="A784">
        <v>2008</v>
      </c>
      <c r="B784" t="s">
        <v>25</v>
      </c>
      <c r="C784" t="s">
        <v>29</v>
      </c>
      <c r="D784" s="1">
        <v>39600</v>
      </c>
      <c r="E784" s="81"/>
    </row>
    <row r="785" spans="1:5" hidden="1" x14ac:dyDescent="0.35">
      <c r="A785">
        <v>2008</v>
      </c>
      <c r="B785" t="s">
        <v>30</v>
      </c>
      <c r="C785" t="s">
        <v>31</v>
      </c>
      <c r="D785" s="1">
        <v>39509</v>
      </c>
      <c r="E785" s="81">
        <v>0</v>
      </c>
    </row>
    <row r="786" spans="1:5" hidden="1" x14ac:dyDescent="0.35">
      <c r="A786">
        <v>2008</v>
      </c>
      <c r="B786" t="s">
        <v>30</v>
      </c>
      <c r="C786" t="s">
        <v>31</v>
      </c>
      <c r="D786" s="1">
        <v>39516</v>
      </c>
      <c r="E786" s="81">
        <v>0</v>
      </c>
    </row>
    <row r="787" spans="1:5" hidden="1" x14ac:dyDescent="0.35">
      <c r="A787">
        <v>2008</v>
      </c>
      <c r="B787" t="s">
        <v>30</v>
      </c>
      <c r="C787" t="s">
        <v>31</v>
      </c>
      <c r="D787" s="1">
        <v>39523</v>
      </c>
      <c r="E787" s="81">
        <v>0</v>
      </c>
    </row>
    <row r="788" spans="1:5" hidden="1" x14ac:dyDescent="0.35">
      <c r="A788">
        <v>2008</v>
      </c>
      <c r="B788" t="s">
        <v>30</v>
      </c>
      <c r="C788" t="s">
        <v>31</v>
      </c>
      <c r="D788" s="1">
        <v>39530</v>
      </c>
      <c r="E788" s="81">
        <v>0</v>
      </c>
    </row>
    <row r="789" spans="1:5" hidden="1" x14ac:dyDescent="0.35">
      <c r="A789">
        <v>2008</v>
      </c>
      <c r="B789" t="s">
        <v>30</v>
      </c>
      <c r="C789" t="s">
        <v>31</v>
      </c>
      <c r="D789" s="1">
        <v>39537</v>
      </c>
      <c r="E789" s="81">
        <v>2</v>
      </c>
    </row>
    <row r="790" spans="1:5" hidden="1" x14ac:dyDescent="0.35">
      <c r="A790">
        <v>2008</v>
      </c>
      <c r="B790" t="s">
        <v>30</v>
      </c>
      <c r="C790" t="s">
        <v>31</v>
      </c>
      <c r="D790" s="1">
        <v>39544</v>
      </c>
      <c r="E790" s="81">
        <v>1</v>
      </c>
    </row>
    <row r="791" spans="1:5" hidden="1" x14ac:dyDescent="0.35">
      <c r="A791">
        <v>2008</v>
      </c>
      <c r="B791" t="s">
        <v>30</v>
      </c>
      <c r="C791" t="s">
        <v>31</v>
      </c>
      <c r="D791" s="1">
        <v>39551</v>
      </c>
      <c r="E791" s="81">
        <v>8</v>
      </c>
    </row>
    <row r="792" spans="1:5" hidden="1" x14ac:dyDescent="0.35">
      <c r="A792">
        <v>2008</v>
      </c>
      <c r="B792" t="s">
        <v>30</v>
      </c>
      <c r="C792" t="s">
        <v>31</v>
      </c>
      <c r="D792" s="1">
        <v>39558</v>
      </c>
      <c r="E792" s="81">
        <v>5</v>
      </c>
    </row>
    <row r="793" spans="1:5" hidden="1" x14ac:dyDescent="0.35">
      <c r="A793">
        <v>2008</v>
      </c>
      <c r="B793" t="s">
        <v>30</v>
      </c>
      <c r="C793" t="s">
        <v>31</v>
      </c>
      <c r="D793" s="1">
        <v>39565</v>
      </c>
      <c r="E793" s="81">
        <v>16</v>
      </c>
    </row>
    <row r="794" spans="1:5" hidden="1" x14ac:dyDescent="0.35">
      <c r="A794">
        <v>2008</v>
      </c>
      <c r="B794" t="s">
        <v>30</v>
      </c>
      <c r="C794" t="s">
        <v>31</v>
      </c>
      <c r="D794" s="1">
        <v>39572</v>
      </c>
      <c r="E794" s="81">
        <v>5</v>
      </c>
    </row>
    <row r="795" spans="1:5" hidden="1" x14ac:dyDescent="0.35">
      <c r="A795">
        <v>2008</v>
      </c>
      <c r="B795" t="s">
        <v>30</v>
      </c>
      <c r="C795" t="s">
        <v>31</v>
      </c>
      <c r="D795" s="1">
        <v>39579</v>
      </c>
      <c r="E795" s="81"/>
    </row>
    <row r="796" spans="1:5" hidden="1" x14ac:dyDescent="0.35">
      <c r="A796">
        <v>2008</v>
      </c>
      <c r="B796" t="s">
        <v>30</v>
      </c>
      <c r="C796" t="s">
        <v>31</v>
      </c>
      <c r="D796" s="1">
        <v>39586</v>
      </c>
      <c r="E796" s="81"/>
    </row>
    <row r="797" spans="1:5" hidden="1" x14ac:dyDescent="0.35">
      <c r="A797">
        <v>2008</v>
      </c>
      <c r="B797" t="s">
        <v>30</v>
      </c>
      <c r="C797" t="s">
        <v>31</v>
      </c>
      <c r="D797" s="1">
        <v>39593</v>
      </c>
      <c r="E797" s="81"/>
    </row>
    <row r="798" spans="1:5" hidden="1" x14ac:dyDescent="0.35">
      <c r="A798">
        <v>2008</v>
      </c>
      <c r="B798" t="s">
        <v>30</v>
      </c>
      <c r="C798" t="s">
        <v>31</v>
      </c>
      <c r="D798" s="1">
        <v>39600</v>
      </c>
      <c r="E798" s="81"/>
    </row>
    <row r="799" spans="1:5" hidden="1" x14ac:dyDescent="0.35">
      <c r="A799">
        <v>2007</v>
      </c>
      <c r="B799" t="s">
        <v>9</v>
      </c>
      <c r="C799" t="s">
        <v>8</v>
      </c>
      <c r="D799" s="1">
        <v>39145</v>
      </c>
      <c r="E799" s="81">
        <v>0</v>
      </c>
    </row>
    <row r="800" spans="1:5" hidden="1" x14ac:dyDescent="0.35">
      <c r="A800">
        <v>2007</v>
      </c>
      <c r="B800" t="s">
        <v>9</v>
      </c>
      <c r="C800" t="s">
        <v>8</v>
      </c>
      <c r="D800" s="1">
        <v>39152</v>
      </c>
      <c r="E800" s="81"/>
    </row>
    <row r="801" spans="1:5" hidden="1" x14ac:dyDescent="0.35">
      <c r="A801">
        <v>2007</v>
      </c>
      <c r="B801" t="s">
        <v>9</v>
      </c>
      <c r="C801" t="s">
        <v>8</v>
      </c>
      <c r="D801" s="1">
        <v>39159</v>
      </c>
      <c r="E801" s="81"/>
    </row>
    <row r="802" spans="1:5" hidden="1" x14ac:dyDescent="0.35">
      <c r="A802">
        <v>2007</v>
      </c>
      <c r="B802" t="s">
        <v>9</v>
      </c>
      <c r="C802" t="s">
        <v>8</v>
      </c>
      <c r="D802" s="1">
        <v>39166</v>
      </c>
      <c r="E802" s="81"/>
    </row>
    <row r="803" spans="1:5" hidden="1" x14ac:dyDescent="0.35">
      <c r="A803">
        <v>2007</v>
      </c>
      <c r="B803" t="s">
        <v>9</v>
      </c>
      <c r="C803" t="s">
        <v>8</v>
      </c>
      <c r="D803" s="1">
        <v>39173</v>
      </c>
      <c r="E803" s="81">
        <v>0</v>
      </c>
    </row>
    <row r="804" spans="1:5" hidden="1" x14ac:dyDescent="0.35">
      <c r="A804">
        <v>2007</v>
      </c>
      <c r="B804" t="s">
        <v>9</v>
      </c>
      <c r="C804" t="s">
        <v>8</v>
      </c>
      <c r="D804" s="1">
        <v>39180</v>
      </c>
      <c r="E804" s="81"/>
    </row>
    <row r="805" spans="1:5" hidden="1" x14ac:dyDescent="0.35">
      <c r="A805">
        <v>2007</v>
      </c>
      <c r="B805" t="s">
        <v>9</v>
      </c>
      <c r="C805" t="s">
        <v>8</v>
      </c>
      <c r="D805" s="1">
        <v>39187</v>
      </c>
      <c r="E805" s="81">
        <v>0</v>
      </c>
    </row>
    <row r="806" spans="1:5" hidden="1" x14ac:dyDescent="0.35">
      <c r="A806">
        <v>2007</v>
      </c>
      <c r="B806" t="s">
        <v>9</v>
      </c>
      <c r="C806" t="s">
        <v>8</v>
      </c>
      <c r="D806" s="1">
        <v>39194</v>
      </c>
      <c r="E806" s="81">
        <v>0</v>
      </c>
    </row>
    <row r="807" spans="1:5" hidden="1" x14ac:dyDescent="0.35">
      <c r="A807">
        <v>2007</v>
      </c>
      <c r="B807" t="s">
        <v>9</v>
      </c>
      <c r="C807" t="s">
        <v>8</v>
      </c>
      <c r="D807" s="1">
        <v>39201</v>
      </c>
      <c r="E807" s="81">
        <v>0</v>
      </c>
    </row>
    <row r="808" spans="1:5" hidden="1" x14ac:dyDescent="0.35">
      <c r="A808">
        <v>2007</v>
      </c>
      <c r="B808" t="s">
        <v>9</v>
      </c>
      <c r="C808" t="s">
        <v>8</v>
      </c>
      <c r="D808" s="1">
        <v>39208</v>
      </c>
      <c r="E808" s="81"/>
    </row>
    <row r="809" spans="1:5" hidden="1" x14ac:dyDescent="0.35">
      <c r="A809">
        <v>2007</v>
      </c>
      <c r="B809" t="s">
        <v>9</v>
      </c>
      <c r="C809" t="s">
        <v>8</v>
      </c>
      <c r="D809" s="1">
        <v>39215</v>
      </c>
      <c r="E809" s="81"/>
    </row>
    <row r="810" spans="1:5" hidden="1" x14ac:dyDescent="0.35">
      <c r="A810">
        <v>2007</v>
      </c>
      <c r="B810" t="s">
        <v>9</v>
      </c>
      <c r="C810" t="s">
        <v>8</v>
      </c>
      <c r="D810" s="1">
        <v>39222</v>
      </c>
      <c r="E810" s="81"/>
    </row>
    <row r="811" spans="1:5" hidden="1" x14ac:dyDescent="0.35">
      <c r="A811">
        <v>2007</v>
      </c>
      <c r="B811" t="s">
        <v>9</v>
      </c>
      <c r="C811" t="s">
        <v>8</v>
      </c>
      <c r="D811" s="1">
        <v>39229</v>
      </c>
      <c r="E811" s="81"/>
    </row>
    <row r="812" spans="1:5" hidden="1" x14ac:dyDescent="0.35">
      <c r="A812">
        <v>2007</v>
      </c>
      <c r="B812" t="s">
        <v>9</v>
      </c>
      <c r="C812" t="s">
        <v>8</v>
      </c>
      <c r="D812" s="1">
        <v>39236</v>
      </c>
      <c r="E812" s="81"/>
    </row>
    <row r="813" spans="1:5" hidden="1" x14ac:dyDescent="0.35">
      <c r="A813">
        <v>2007</v>
      </c>
      <c r="B813" t="s">
        <v>9</v>
      </c>
      <c r="C813" t="s">
        <v>8</v>
      </c>
      <c r="D813" s="1">
        <v>39243</v>
      </c>
      <c r="E813" s="81"/>
    </row>
    <row r="814" spans="1:5" hidden="1" x14ac:dyDescent="0.35">
      <c r="A814">
        <v>2007</v>
      </c>
      <c r="B814" t="s">
        <v>9</v>
      </c>
      <c r="C814" t="s">
        <v>10</v>
      </c>
      <c r="D814" s="1">
        <v>39145</v>
      </c>
      <c r="E814" s="81"/>
    </row>
    <row r="815" spans="1:5" hidden="1" x14ac:dyDescent="0.35">
      <c r="A815">
        <v>2007</v>
      </c>
      <c r="B815" t="s">
        <v>9</v>
      </c>
      <c r="C815" t="s">
        <v>10</v>
      </c>
      <c r="D815" s="1">
        <v>39152</v>
      </c>
      <c r="E815" s="81"/>
    </row>
    <row r="816" spans="1:5" hidden="1" x14ac:dyDescent="0.35">
      <c r="A816">
        <v>2007</v>
      </c>
      <c r="B816" t="s">
        <v>9</v>
      </c>
      <c r="C816" t="s">
        <v>10</v>
      </c>
      <c r="D816" s="1">
        <v>39159</v>
      </c>
      <c r="E816" s="81">
        <v>0</v>
      </c>
    </row>
    <row r="817" spans="1:5" hidden="1" x14ac:dyDescent="0.35">
      <c r="A817">
        <v>2007</v>
      </c>
      <c r="B817" t="s">
        <v>9</v>
      </c>
      <c r="C817" t="s">
        <v>10</v>
      </c>
      <c r="D817" s="1">
        <v>39166</v>
      </c>
      <c r="E817" s="81">
        <v>0</v>
      </c>
    </row>
    <row r="818" spans="1:5" hidden="1" x14ac:dyDescent="0.35">
      <c r="A818">
        <v>2007</v>
      </c>
      <c r="B818" t="s">
        <v>9</v>
      </c>
      <c r="C818" t="s">
        <v>10</v>
      </c>
      <c r="D818" s="1">
        <v>39173</v>
      </c>
      <c r="E818" s="81"/>
    </row>
    <row r="819" spans="1:5" hidden="1" x14ac:dyDescent="0.35">
      <c r="A819">
        <v>2007</v>
      </c>
      <c r="B819" t="s">
        <v>9</v>
      </c>
      <c r="C819" t="s">
        <v>10</v>
      </c>
      <c r="D819" s="1">
        <v>39180</v>
      </c>
      <c r="E819" s="81"/>
    </row>
    <row r="820" spans="1:5" hidden="1" x14ac:dyDescent="0.35">
      <c r="A820">
        <v>2007</v>
      </c>
      <c r="B820" t="s">
        <v>9</v>
      </c>
      <c r="C820" t="s">
        <v>10</v>
      </c>
      <c r="D820" s="1">
        <v>39187</v>
      </c>
      <c r="E820" s="81">
        <v>1</v>
      </c>
    </row>
    <row r="821" spans="1:5" hidden="1" x14ac:dyDescent="0.35">
      <c r="A821">
        <v>2007</v>
      </c>
      <c r="B821" t="s">
        <v>9</v>
      </c>
      <c r="C821" t="s">
        <v>10</v>
      </c>
      <c r="D821" s="1">
        <v>39194</v>
      </c>
      <c r="E821" s="81">
        <v>1</v>
      </c>
    </row>
    <row r="822" spans="1:5" hidden="1" x14ac:dyDescent="0.35">
      <c r="A822">
        <v>2007</v>
      </c>
      <c r="B822" t="s">
        <v>9</v>
      </c>
      <c r="C822" t="s">
        <v>10</v>
      </c>
      <c r="D822" s="1">
        <v>39201</v>
      </c>
      <c r="E822" s="81"/>
    </row>
    <row r="823" spans="1:5" hidden="1" x14ac:dyDescent="0.35">
      <c r="A823">
        <v>2007</v>
      </c>
      <c r="B823" t="s">
        <v>9</v>
      </c>
      <c r="C823" t="s">
        <v>10</v>
      </c>
      <c r="D823" s="1">
        <v>39208</v>
      </c>
      <c r="E823" s="81"/>
    </row>
    <row r="824" spans="1:5" hidden="1" x14ac:dyDescent="0.35">
      <c r="A824">
        <v>2007</v>
      </c>
      <c r="B824" t="s">
        <v>9</v>
      </c>
      <c r="C824" t="s">
        <v>10</v>
      </c>
      <c r="D824" s="1">
        <v>39215</v>
      </c>
      <c r="E824" s="81"/>
    </row>
    <row r="825" spans="1:5" hidden="1" x14ac:dyDescent="0.35">
      <c r="A825">
        <v>2007</v>
      </c>
      <c r="B825" t="s">
        <v>9</v>
      </c>
      <c r="C825" t="s">
        <v>10</v>
      </c>
      <c r="D825" s="1">
        <v>39222</v>
      </c>
      <c r="E825" s="81"/>
    </row>
    <row r="826" spans="1:5" hidden="1" x14ac:dyDescent="0.35">
      <c r="A826">
        <v>2007</v>
      </c>
      <c r="B826" t="s">
        <v>9</v>
      </c>
      <c r="C826" t="s">
        <v>10</v>
      </c>
      <c r="D826" s="1">
        <v>39229</v>
      </c>
      <c r="E826" s="81"/>
    </row>
    <row r="827" spans="1:5" hidden="1" x14ac:dyDescent="0.35">
      <c r="A827">
        <v>2007</v>
      </c>
      <c r="B827" t="s">
        <v>9</v>
      </c>
      <c r="C827" t="s">
        <v>10</v>
      </c>
      <c r="D827" s="1">
        <v>39236</v>
      </c>
      <c r="E827" s="81"/>
    </row>
    <row r="828" spans="1:5" hidden="1" x14ac:dyDescent="0.35">
      <c r="A828">
        <v>2007</v>
      </c>
      <c r="B828" t="s">
        <v>9</v>
      </c>
      <c r="C828" t="s">
        <v>10</v>
      </c>
      <c r="D828" s="1">
        <v>39243</v>
      </c>
      <c r="E828" s="81"/>
    </row>
    <row r="829" spans="1:5" hidden="1" x14ac:dyDescent="0.35">
      <c r="A829">
        <v>2007</v>
      </c>
      <c r="B829" t="s">
        <v>9</v>
      </c>
      <c r="C829" t="s">
        <v>13</v>
      </c>
      <c r="D829" s="1">
        <v>39145</v>
      </c>
      <c r="E829" s="81">
        <v>0</v>
      </c>
    </row>
    <row r="830" spans="1:5" hidden="1" x14ac:dyDescent="0.35">
      <c r="A830">
        <v>2007</v>
      </c>
      <c r="B830" t="s">
        <v>9</v>
      </c>
      <c r="C830" t="s">
        <v>13</v>
      </c>
      <c r="D830" s="1">
        <v>39152</v>
      </c>
      <c r="E830" s="81"/>
    </row>
    <row r="831" spans="1:5" hidden="1" x14ac:dyDescent="0.35">
      <c r="A831">
        <v>2007</v>
      </c>
      <c r="B831" t="s">
        <v>9</v>
      </c>
      <c r="C831" t="s">
        <v>13</v>
      </c>
      <c r="D831" s="1">
        <v>39159</v>
      </c>
      <c r="E831" s="81">
        <v>0</v>
      </c>
    </row>
    <row r="832" spans="1:5" hidden="1" x14ac:dyDescent="0.35">
      <c r="A832">
        <v>2007</v>
      </c>
      <c r="B832" t="s">
        <v>9</v>
      </c>
      <c r="C832" t="s">
        <v>13</v>
      </c>
      <c r="D832" s="1">
        <v>39166</v>
      </c>
      <c r="E832" s="81"/>
    </row>
    <row r="833" spans="1:5" hidden="1" x14ac:dyDescent="0.35">
      <c r="A833">
        <v>2007</v>
      </c>
      <c r="B833" t="s">
        <v>9</v>
      </c>
      <c r="C833" t="s">
        <v>13</v>
      </c>
      <c r="D833" s="1">
        <v>39173</v>
      </c>
      <c r="E833" s="81">
        <v>0</v>
      </c>
    </row>
    <row r="834" spans="1:5" hidden="1" x14ac:dyDescent="0.35">
      <c r="A834">
        <v>2007</v>
      </c>
      <c r="B834" t="s">
        <v>9</v>
      </c>
      <c r="C834" t="s">
        <v>13</v>
      </c>
      <c r="D834" s="1">
        <v>39180</v>
      </c>
      <c r="E834" s="81">
        <v>0</v>
      </c>
    </row>
    <row r="835" spans="1:5" hidden="1" x14ac:dyDescent="0.35">
      <c r="A835">
        <v>2007</v>
      </c>
      <c r="B835" t="s">
        <v>9</v>
      </c>
      <c r="C835" t="s">
        <v>13</v>
      </c>
      <c r="D835" s="1">
        <v>39187</v>
      </c>
      <c r="E835" s="81">
        <v>3</v>
      </c>
    </row>
    <row r="836" spans="1:5" hidden="1" x14ac:dyDescent="0.35">
      <c r="A836">
        <v>2007</v>
      </c>
      <c r="B836" t="s">
        <v>9</v>
      </c>
      <c r="C836" t="s">
        <v>13</v>
      </c>
      <c r="D836" s="1">
        <v>39194</v>
      </c>
      <c r="E836" s="81">
        <v>2</v>
      </c>
    </row>
    <row r="837" spans="1:5" hidden="1" x14ac:dyDescent="0.35">
      <c r="A837">
        <v>2007</v>
      </c>
      <c r="B837" t="s">
        <v>9</v>
      </c>
      <c r="C837" t="s">
        <v>13</v>
      </c>
      <c r="D837" s="1">
        <v>39201</v>
      </c>
      <c r="E837" s="81">
        <v>5</v>
      </c>
    </row>
    <row r="838" spans="1:5" hidden="1" x14ac:dyDescent="0.35">
      <c r="A838">
        <v>2007</v>
      </c>
      <c r="B838" t="s">
        <v>9</v>
      </c>
      <c r="C838" t="s">
        <v>13</v>
      </c>
      <c r="D838" s="1">
        <v>39208</v>
      </c>
      <c r="E838" s="81">
        <v>0</v>
      </c>
    </row>
    <row r="839" spans="1:5" hidden="1" x14ac:dyDescent="0.35">
      <c r="A839">
        <v>2007</v>
      </c>
      <c r="B839" t="s">
        <v>9</v>
      </c>
      <c r="C839" t="s">
        <v>13</v>
      </c>
      <c r="D839" s="1">
        <v>39215</v>
      </c>
      <c r="E839" s="81"/>
    </row>
    <row r="840" spans="1:5" hidden="1" x14ac:dyDescent="0.35">
      <c r="A840">
        <v>2007</v>
      </c>
      <c r="B840" t="s">
        <v>9</v>
      </c>
      <c r="C840" t="s">
        <v>13</v>
      </c>
      <c r="D840" s="1">
        <v>39222</v>
      </c>
      <c r="E840" s="81"/>
    </row>
    <row r="841" spans="1:5" hidden="1" x14ac:dyDescent="0.35">
      <c r="A841">
        <v>2007</v>
      </c>
      <c r="B841" t="s">
        <v>9</v>
      </c>
      <c r="C841" t="s">
        <v>13</v>
      </c>
      <c r="D841" s="1">
        <v>39229</v>
      </c>
      <c r="E841" s="81"/>
    </row>
    <row r="842" spans="1:5" hidden="1" x14ac:dyDescent="0.35">
      <c r="A842">
        <v>2007</v>
      </c>
      <c r="B842" t="s">
        <v>9</v>
      </c>
      <c r="C842" t="s">
        <v>13</v>
      </c>
      <c r="D842" s="1">
        <v>39236</v>
      </c>
      <c r="E842" s="81"/>
    </row>
    <row r="843" spans="1:5" hidden="1" x14ac:dyDescent="0.35">
      <c r="A843">
        <v>2007</v>
      </c>
      <c r="B843" t="s">
        <v>9</v>
      </c>
      <c r="C843" t="s">
        <v>13</v>
      </c>
      <c r="D843" s="1">
        <v>39243</v>
      </c>
      <c r="E843" s="81"/>
    </row>
    <row r="844" spans="1:5" hidden="1" x14ac:dyDescent="0.35">
      <c r="A844">
        <v>2007</v>
      </c>
      <c r="B844" t="s">
        <v>9</v>
      </c>
      <c r="C844" t="s">
        <v>14</v>
      </c>
      <c r="D844" s="1">
        <v>39145</v>
      </c>
      <c r="E844" s="81">
        <v>0</v>
      </c>
    </row>
    <row r="845" spans="1:5" hidden="1" x14ac:dyDescent="0.35">
      <c r="A845">
        <v>2007</v>
      </c>
      <c r="B845" t="s">
        <v>9</v>
      </c>
      <c r="C845" t="s">
        <v>14</v>
      </c>
      <c r="D845" s="1">
        <v>39152</v>
      </c>
      <c r="E845" s="81"/>
    </row>
    <row r="846" spans="1:5" hidden="1" x14ac:dyDescent="0.35">
      <c r="A846">
        <v>2007</v>
      </c>
      <c r="B846" t="s">
        <v>9</v>
      </c>
      <c r="C846" t="s">
        <v>14</v>
      </c>
      <c r="D846" s="1">
        <v>39159</v>
      </c>
      <c r="E846" s="81">
        <v>0</v>
      </c>
    </row>
    <row r="847" spans="1:5" hidden="1" x14ac:dyDescent="0.35">
      <c r="A847">
        <v>2007</v>
      </c>
      <c r="B847" t="s">
        <v>9</v>
      </c>
      <c r="C847" t="s">
        <v>14</v>
      </c>
      <c r="D847" s="1">
        <v>39166</v>
      </c>
      <c r="E847" s="81"/>
    </row>
    <row r="848" spans="1:5" hidden="1" x14ac:dyDescent="0.35">
      <c r="A848">
        <v>2007</v>
      </c>
      <c r="B848" t="s">
        <v>9</v>
      </c>
      <c r="C848" t="s">
        <v>14</v>
      </c>
      <c r="D848" s="1">
        <v>39173</v>
      </c>
      <c r="E848" s="81">
        <v>0</v>
      </c>
    </row>
    <row r="849" spans="1:5" hidden="1" x14ac:dyDescent="0.35">
      <c r="A849">
        <v>2007</v>
      </c>
      <c r="B849" t="s">
        <v>9</v>
      </c>
      <c r="C849" t="s">
        <v>14</v>
      </c>
      <c r="D849" s="1">
        <v>39180</v>
      </c>
      <c r="E849" s="81">
        <v>5</v>
      </c>
    </row>
    <row r="850" spans="1:5" hidden="1" x14ac:dyDescent="0.35">
      <c r="A850">
        <v>2007</v>
      </c>
      <c r="B850" t="s">
        <v>9</v>
      </c>
      <c r="C850" t="s">
        <v>14</v>
      </c>
      <c r="D850" s="1">
        <v>39187</v>
      </c>
      <c r="E850" s="81">
        <v>9</v>
      </c>
    </row>
    <row r="851" spans="1:5" hidden="1" x14ac:dyDescent="0.35">
      <c r="A851">
        <v>2007</v>
      </c>
      <c r="B851" t="s">
        <v>9</v>
      </c>
      <c r="C851" t="s">
        <v>14</v>
      </c>
      <c r="D851" s="1">
        <v>39194</v>
      </c>
      <c r="E851" s="81">
        <v>7</v>
      </c>
    </row>
    <row r="852" spans="1:5" hidden="1" x14ac:dyDescent="0.35">
      <c r="A852">
        <v>2007</v>
      </c>
      <c r="B852" t="s">
        <v>9</v>
      </c>
      <c r="C852" t="s">
        <v>14</v>
      </c>
      <c r="D852" s="1">
        <v>39201</v>
      </c>
      <c r="E852" s="81">
        <v>6</v>
      </c>
    </row>
    <row r="853" spans="1:5" hidden="1" x14ac:dyDescent="0.35">
      <c r="A853">
        <v>2007</v>
      </c>
      <c r="B853" t="s">
        <v>9</v>
      </c>
      <c r="C853" t="s">
        <v>14</v>
      </c>
      <c r="D853" s="1">
        <v>39208</v>
      </c>
      <c r="E853" s="81"/>
    </row>
    <row r="854" spans="1:5" hidden="1" x14ac:dyDescent="0.35">
      <c r="A854">
        <v>2007</v>
      </c>
      <c r="B854" t="s">
        <v>9</v>
      </c>
      <c r="C854" t="s">
        <v>14</v>
      </c>
      <c r="D854" s="1">
        <v>39215</v>
      </c>
      <c r="E854" s="81"/>
    </row>
    <row r="855" spans="1:5" hidden="1" x14ac:dyDescent="0.35">
      <c r="A855">
        <v>2007</v>
      </c>
      <c r="B855" t="s">
        <v>9</v>
      </c>
      <c r="C855" t="s">
        <v>14</v>
      </c>
      <c r="D855" s="1">
        <v>39222</v>
      </c>
      <c r="E855" s="81">
        <v>7</v>
      </c>
    </row>
    <row r="856" spans="1:5" hidden="1" x14ac:dyDescent="0.35">
      <c r="A856">
        <v>2007</v>
      </c>
      <c r="B856" t="s">
        <v>9</v>
      </c>
      <c r="C856" t="s">
        <v>14</v>
      </c>
      <c r="D856" s="1">
        <v>39229</v>
      </c>
      <c r="E856" s="81"/>
    </row>
    <row r="857" spans="1:5" hidden="1" x14ac:dyDescent="0.35">
      <c r="A857">
        <v>2007</v>
      </c>
      <c r="B857" t="s">
        <v>9</v>
      </c>
      <c r="C857" t="s">
        <v>14</v>
      </c>
      <c r="D857" s="1">
        <v>39236</v>
      </c>
      <c r="E857" s="81"/>
    </row>
    <row r="858" spans="1:5" hidden="1" x14ac:dyDescent="0.35">
      <c r="A858">
        <v>2007</v>
      </c>
      <c r="B858" t="s">
        <v>9</v>
      </c>
      <c r="C858" t="s">
        <v>14</v>
      </c>
      <c r="D858" s="1">
        <v>39243</v>
      </c>
      <c r="E858" s="81"/>
    </row>
    <row r="859" spans="1:5" hidden="1" x14ac:dyDescent="0.35">
      <c r="A859">
        <v>2007</v>
      </c>
      <c r="B859" t="s">
        <v>16</v>
      </c>
      <c r="C859" t="s">
        <v>17</v>
      </c>
      <c r="D859" s="1">
        <v>39145</v>
      </c>
      <c r="E859" s="81"/>
    </row>
    <row r="860" spans="1:5" hidden="1" x14ac:dyDescent="0.35">
      <c r="A860">
        <v>2007</v>
      </c>
      <c r="B860" t="s">
        <v>16</v>
      </c>
      <c r="C860" t="s">
        <v>17</v>
      </c>
      <c r="D860" s="1">
        <v>39152</v>
      </c>
      <c r="E860" s="81"/>
    </row>
    <row r="861" spans="1:5" hidden="1" x14ac:dyDescent="0.35">
      <c r="A861">
        <v>2007</v>
      </c>
      <c r="B861" t="s">
        <v>16</v>
      </c>
      <c r="C861" t="s">
        <v>17</v>
      </c>
      <c r="D861" s="1">
        <v>39159</v>
      </c>
      <c r="E861" s="81"/>
    </row>
    <row r="862" spans="1:5" hidden="1" x14ac:dyDescent="0.35">
      <c r="A862">
        <v>2007</v>
      </c>
      <c r="B862" t="s">
        <v>16</v>
      </c>
      <c r="C862" t="s">
        <v>17</v>
      </c>
      <c r="D862" s="1">
        <v>39166</v>
      </c>
      <c r="E862" s="81"/>
    </row>
    <row r="863" spans="1:5" hidden="1" x14ac:dyDescent="0.35">
      <c r="A863">
        <v>2007</v>
      </c>
      <c r="B863" t="s">
        <v>16</v>
      </c>
      <c r="C863" t="s">
        <v>17</v>
      </c>
      <c r="D863" s="1">
        <v>39173</v>
      </c>
      <c r="E863" s="81">
        <v>0</v>
      </c>
    </row>
    <row r="864" spans="1:5" hidden="1" x14ac:dyDescent="0.35">
      <c r="A864">
        <v>2007</v>
      </c>
      <c r="B864" t="s">
        <v>16</v>
      </c>
      <c r="C864" t="s">
        <v>17</v>
      </c>
      <c r="D864" s="1">
        <v>39180</v>
      </c>
      <c r="E864" s="81"/>
    </row>
    <row r="865" spans="1:5" hidden="1" x14ac:dyDescent="0.35">
      <c r="A865">
        <v>2007</v>
      </c>
      <c r="B865" t="s">
        <v>16</v>
      </c>
      <c r="C865" t="s">
        <v>17</v>
      </c>
      <c r="D865" s="1">
        <v>39187</v>
      </c>
      <c r="E865" s="81">
        <v>2</v>
      </c>
    </row>
    <row r="866" spans="1:5" hidden="1" x14ac:dyDescent="0.35">
      <c r="A866">
        <v>2007</v>
      </c>
      <c r="B866" t="s">
        <v>16</v>
      </c>
      <c r="C866" t="s">
        <v>17</v>
      </c>
      <c r="D866" s="1">
        <v>39194</v>
      </c>
      <c r="E866" s="81">
        <v>3</v>
      </c>
    </row>
    <row r="867" spans="1:5" hidden="1" x14ac:dyDescent="0.35">
      <c r="A867">
        <v>2007</v>
      </c>
      <c r="B867" t="s">
        <v>16</v>
      </c>
      <c r="C867" t="s">
        <v>17</v>
      </c>
      <c r="D867" s="1">
        <v>39201</v>
      </c>
      <c r="E867" s="81">
        <v>1</v>
      </c>
    </row>
    <row r="868" spans="1:5" hidden="1" x14ac:dyDescent="0.35">
      <c r="A868">
        <v>2007</v>
      </c>
      <c r="B868" t="s">
        <v>16</v>
      </c>
      <c r="C868" t="s">
        <v>17</v>
      </c>
      <c r="D868" s="1">
        <v>39208</v>
      </c>
      <c r="E868" s="81"/>
    </row>
    <row r="869" spans="1:5" hidden="1" x14ac:dyDescent="0.35">
      <c r="A869">
        <v>2007</v>
      </c>
      <c r="B869" t="s">
        <v>16</v>
      </c>
      <c r="C869" t="s">
        <v>17</v>
      </c>
      <c r="D869" s="1">
        <v>39215</v>
      </c>
      <c r="E869" s="81"/>
    </row>
    <row r="870" spans="1:5" hidden="1" x14ac:dyDescent="0.35">
      <c r="A870">
        <v>2007</v>
      </c>
      <c r="B870" t="s">
        <v>16</v>
      </c>
      <c r="C870" t="s">
        <v>17</v>
      </c>
      <c r="D870" s="1">
        <v>39222</v>
      </c>
      <c r="E870" s="81"/>
    </row>
    <row r="871" spans="1:5" hidden="1" x14ac:dyDescent="0.35">
      <c r="A871">
        <v>2007</v>
      </c>
      <c r="B871" t="s">
        <v>16</v>
      </c>
      <c r="C871" t="s">
        <v>17</v>
      </c>
      <c r="D871" s="1">
        <v>39229</v>
      </c>
      <c r="E871" s="81"/>
    </row>
    <row r="872" spans="1:5" hidden="1" x14ac:dyDescent="0.35">
      <c r="A872">
        <v>2007</v>
      </c>
      <c r="B872" t="s">
        <v>16</v>
      </c>
      <c r="C872" t="s">
        <v>17</v>
      </c>
      <c r="D872" s="1">
        <v>39236</v>
      </c>
      <c r="E872" s="81"/>
    </row>
    <row r="873" spans="1:5" hidden="1" x14ac:dyDescent="0.35">
      <c r="A873">
        <v>2007</v>
      </c>
      <c r="B873" t="s">
        <v>16</v>
      </c>
      <c r="C873" t="s">
        <v>17</v>
      </c>
      <c r="D873" s="1">
        <v>39243</v>
      </c>
      <c r="E873" s="81"/>
    </row>
    <row r="874" spans="1:5" hidden="1" x14ac:dyDescent="0.35">
      <c r="A874">
        <v>2007</v>
      </c>
      <c r="B874" t="s">
        <v>16</v>
      </c>
      <c r="C874" t="s">
        <v>116</v>
      </c>
      <c r="D874" s="1">
        <v>39145</v>
      </c>
      <c r="E874" s="81"/>
    </row>
    <row r="875" spans="1:5" hidden="1" x14ac:dyDescent="0.35">
      <c r="A875">
        <v>2007</v>
      </c>
      <c r="B875" t="s">
        <v>16</v>
      </c>
      <c r="C875" t="s">
        <v>116</v>
      </c>
      <c r="D875" s="1">
        <v>39152</v>
      </c>
      <c r="E875" s="81"/>
    </row>
    <row r="876" spans="1:5" hidden="1" x14ac:dyDescent="0.35">
      <c r="A876">
        <v>2007</v>
      </c>
      <c r="B876" t="s">
        <v>16</v>
      </c>
      <c r="C876" t="s">
        <v>116</v>
      </c>
      <c r="D876" s="1">
        <v>39159</v>
      </c>
      <c r="E876" s="81"/>
    </row>
    <row r="877" spans="1:5" hidden="1" x14ac:dyDescent="0.35">
      <c r="A877">
        <v>2007</v>
      </c>
      <c r="B877" t="s">
        <v>16</v>
      </c>
      <c r="C877" t="s">
        <v>116</v>
      </c>
      <c r="D877" s="1">
        <v>39166</v>
      </c>
      <c r="E877" s="81"/>
    </row>
    <row r="878" spans="1:5" hidden="1" x14ac:dyDescent="0.35">
      <c r="A878">
        <v>2007</v>
      </c>
      <c r="B878" t="s">
        <v>16</v>
      </c>
      <c r="C878" t="s">
        <v>116</v>
      </c>
      <c r="D878" s="1">
        <v>39173</v>
      </c>
      <c r="E878" s="81">
        <v>0</v>
      </c>
    </row>
    <row r="879" spans="1:5" hidden="1" x14ac:dyDescent="0.35">
      <c r="A879">
        <v>2007</v>
      </c>
      <c r="B879" t="s">
        <v>16</v>
      </c>
      <c r="C879" t="s">
        <v>116</v>
      </c>
      <c r="D879" s="1">
        <v>39180</v>
      </c>
      <c r="E879" s="81"/>
    </row>
    <row r="880" spans="1:5" hidden="1" x14ac:dyDescent="0.35">
      <c r="A880">
        <v>2007</v>
      </c>
      <c r="B880" t="s">
        <v>16</v>
      </c>
      <c r="C880" t="s">
        <v>116</v>
      </c>
      <c r="D880" s="1">
        <v>39187</v>
      </c>
      <c r="E880" s="81">
        <v>2</v>
      </c>
    </row>
    <row r="881" spans="1:5" hidden="1" x14ac:dyDescent="0.35">
      <c r="A881">
        <v>2007</v>
      </c>
      <c r="B881" t="s">
        <v>16</v>
      </c>
      <c r="C881" t="s">
        <v>116</v>
      </c>
      <c r="D881" s="1">
        <v>39194</v>
      </c>
      <c r="E881" s="81">
        <v>2</v>
      </c>
    </row>
    <row r="882" spans="1:5" hidden="1" x14ac:dyDescent="0.35">
      <c r="A882">
        <v>2007</v>
      </c>
      <c r="B882" t="s">
        <v>16</v>
      </c>
      <c r="C882" t="s">
        <v>116</v>
      </c>
      <c r="D882" s="1">
        <v>39201</v>
      </c>
      <c r="E882" s="81">
        <v>1</v>
      </c>
    </row>
    <row r="883" spans="1:5" hidden="1" x14ac:dyDescent="0.35">
      <c r="A883">
        <v>2007</v>
      </c>
      <c r="B883" t="s">
        <v>16</v>
      </c>
      <c r="C883" t="s">
        <v>116</v>
      </c>
      <c r="D883" s="1">
        <v>39208</v>
      </c>
      <c r="E883" s="81"/>
    </row>
    <row r="884" spans="1:5" hidden="1" x14ac:dyDescent="0.35">
      <c r="A884">
        <v>2007</v>
      </c>
      <c r="B884" t="s">
        <v>16</v>
      </c>
      <c r="C884" t="s">
        <v>116</v>
      </c>
      <c r="D884" s="1">
        <v>39215</v>
      </c>
      <c r="E884" s="81"/>
    </row>
    <row r="885" spans="1:5" hidden="1" x14ac:dyDescent="0.35">
      <c r="A885">
        <v>2007</v>
      </c>
      <c r="B885" t="s">
        <v>16</v>
      </c>
      <c r="C885" t="s">
        <v>116</v>
      </c>
      <c r="D885" s="1">
        <v>39222</v>
      </c>
      <c r="E885" s="81">
        <v>6</v>
      </c>
    </row>
    <row r="886" spans="1:5" hidden="1" x14ac:dyDescent="0.35">
      <c r="A886">
        <v>2007</v>
      </c>
      <c r="B886" t="s">
        <v>16</v>
      </c>
      <c r="C886" t="s">
        <v>116</v>
      </c>
      <c r="D886" s="1">
        <v>39229</v>
      </c>
      <c r="E886" s="81"/>
    </row>
    <row r="887" spans="1:5" hidden="1" x14ac:dyDescent="0.35">
      <c r="A887">
        <v>2007</v>
      </c>
      <c r="B887" t="s">
        <v>16</v>
      </c>
      <c r="C887" t="s">
        <v>116</v>
      </c>
      <c r="D887" s="1">
        <v>39236</v>
      </c>
      <c r="E887" s="81"/>
    </row>
    <row r="888" spans="1:5" hidden="1" x14ac:dyDescent="0.35">
      <c r="A888">
        <v>2007</v>
      </c>
      <c r="B888" t="s">
        <v>16</v>
      </c>
      <c r="C888" t="s">
        <v>116</v>
      </c>
      <c r="D888" s="1">
        <v>39243</v>
      </c>
      <c r="E888" s="81"/>
    </row>
    <row r="889" spans="1:5" hidden="1" x14ac:dyDescent="0.35">
      <c r="A889">
        <v>2007</v>
      </c>
      <c r="B889" t="s">
        <v>21</v>
      </c>
      <c r="C889" t="s">
        <v>22</v>
      </c>
      <c r="D889" s="1">
        <v>39145</v>
      </c>
      <c r="E889" s="81"/>
    </row>
    <row r="890" spans="1:5" hidden="1" x14ac:dyDescent="0.35">
      <c r="A890">
        <v>2007</v>
      </c>
      <c r="B890" t="s">
        <v>21</v>
      </c>
      <c r="C890" t="s">
        <v>22</v>
      </c>
      <c r="D890" s="1">
        <v>39152</v>
      </c>
      <c r="E890" s="81"/>
    </row>
    <row r="891" spans="1:5" hidden="1" x14ac:dyDescent="0.35">
      <c r="A891">
        <v>2007</v>
      </c>
      <c r="B891" t="s">
        <v>21</v>
      </c>
      <c r="C891" t="s">
        <v>22</v>
      </c>
      <c r="D891" s="1">
        <v>39159</v>
      </c>
      <c r="E891" s="81"/>
    </row>
    <row r="892" spans="1:5" hidden="1" x14ac:dyDescent="0.35">
      <c r="A892">
        <v>2007</v>
      </c>
      <c r="B892" t="s">
        <v>21</v>
      </c>
      <c r="C892" t="s">
        <v>22</v>
      </c>
      <c r="D892" s="1">
        <v>39166</v>
      </c>
      <c r="E892" s="81"/>
    </row>
    <row r="893" spans="1:5" hidden="1" x14ac:dyDescent="0.35">
      <c r="A893">
        <v>2007</v>
      </c>
      <c r="B893" t="s">
        <v>21</v>
      </c>
      <c r="C893" t="s">
        <v>22</v>
      </c>
      <c r="D893" s="1">
        <v>39173</v>
      </c>
      <c r="E893" s="81">
        <v>0</v>
      </c>
    </row>
    <row r="894" spans="1:5" hidden="1" x14ac:dyDescent="0.35">
      <c r="A894">
        <v>2007</v>
      </c>
      <c r="B894" t="s">
        <v>21</v>
      </c>
      <c r="C894" t="s">
        <v>22</v>
      </c>
      <c r="D894" s="1">
        <v>39180</v>
      </c>
      <c r="E894" s="81">
        <v>0</v>
      </c>
    </row>
    <row r="895" spans="1:5" hidden="1" x14ac:dyDescent="0.35">
      <c r="A895">
        <v>2007</v>
      </c>
      <c r="B895" t="s">
        <v>21</v>
      </c>
      <c r="C895" t="s">
        <v>22</v>
      </c>
      <c r="D895" s="1">
        <v>39187</v>
      </c>
      <c r="E895" s="81">
        <v>1</v>
      </c>
    </row>
    <row r="896" spans="1:5" hidden="1" x14ac:dyDescent="0.35">
      <c r="A896">
        <v>2007</v>
      </c>
      <c r="B896" t="s">
        <v>21</v>
      </c>
      <c r="C896" t="s">
        <v>22</v>
      </c>
      <c r="D896" s="1">
        <v>39194</v>
      </c>
      <c r="E896" s="81">
        <v>2</v>
      </c>
    </row>
    <row r="897" spans="1:5" hidden="1" x14ac:dyDescent="0.35">
      <c r="A897">
        <v>2007</v>
      </c>
      <c r="B897" t="s">
        <v>21</v>
      </c>
      <c r="C897" t="s">
        <v>22</v>
      </c>
      <c r="D897" s="1">
        <v>39201</v>
      </c>
      <c r="E897" s="81">
        <v>0</v>
      </c>
    </row>
    <row r="898" spans="1:5" hidden="1" x14ac:dyDescent="0.35">
      <c r="A898">
        <v>2007</v>
      </c>
      <c r="B898" t="s">
        <v>21</v>
      </c>
      <c r="C898" t="s">
        <v>22</v>
      </c>
      <c r="D898" s="1">
        <v>39208</v>
      </c>
      <c r="E898" s="81"/>
    </row>
    <row r="899" spans="1:5" hidden="1" x14ac:dyDescent="0.35">
      <c r="A899">
        <v>2007</v>
      </c>
      <c r="B899" t="s">
        <v>21</v>
      </c>
      <c r="C899" t="s">
        <v>22</v>
      </c>
      <c r="D899" s="1">
        <v>39215</v>
      </c>
      <c r="E899" s="81"/>
    </row>
    <row r="900" spans="1:5" hidden="1" x14ac:dyDescent="0.35">
      <c r="A900">
        <v>2007</v>
      </c>
      <c r="B900" t="s">
        <v>21</v>
      </c>
      <c r="C900" t="s">
        <v>22</v>
      </c>
      <c r="D900" s="1">
        <v>39222</v>
      </c>
      <c r="E900" s="81"/>
    </row>
    <row r="901" spans="1:5" hidden="1" x14ac:dyDescent="0.35">
      <c r="A901">
        <v>2007</v>
      </c>
      <c r="B901" t="s">
        <v>21</v>
      </c>
      <c r="C901" t="s">
        <v>22</v>
      </c>
      <c r="D901" s="1">
        <v>39229</v>
      </c>
      <c r="E901" s="81"/>
    </row>
    <row r="902" spans="1:5" hidden="1" x14ac:dyDescent="0.35">
      <c r="A902">
        <v>2007</v>
      </c>
      <c r="B902" t="s">
        <v>21</v>
      </c>
      <c r="C902" t="s">
        <v>22</v>
      </c>
      <c r="D902" s="1">
        <v>39236</v>
      </c>
      <c r="E902" s="81"/>
    </row>
    <row r="903" spans="1:5" hidden="1" x14ac:dyDescent="0.35">
      <c r="A903">
        <v>2007</v>
      </c>
      <c r="B903" t="s">
        <v>21</v>
      </c>
      <c r="C903" t="s">
        <v>22</v>
      </c>
      <c r="D903" s="1">
        <v>39243</v>
      </c>
      <c r="E903" s="81"/>
    </row>
    <row r="904" spans="1:5" hidden="1" x14ac:dyDescent="0.35">
      <c r="A904">
        <v>2007</v>
      </c>
      <c r="B904" t="s">
        <v>25</v>
      </c>
      <c r="C904" t="s">
        <v>26</v>
      </c>
      <c r="D904" s="1">
        <v>39145</v>
      </c>
      <c r="E904" s="81">
        <v>0</v>
      </c>
    </row>
    <row r="905" spans="1:5" hidden="1" x14ac:dyDescent="0.35">
      <c r="A905">
        <v>2007</v>
      </c>
      <c r="B905" t="s">
        <v>25</v>
      </c>
      <c r="C905" t="s">
        <v>26</v>
      </c>
      <c r="D905" s="1">
        <v>39152</v>
      </c>
      <c r="E905" s="81"/>
    </row>
    <row r="906" spans="1:5" hidden="1" x14ac:dyDescent="0.35">
      <c r="A906">
        <v>2007</v>
      </c>
      <c r="B906" t="s">
        <v>25</v>
      </c>
      <c r="C906" t="s">
        <v>26</v>
      </c>
      <c r="D906" s="1">
        <v>39159</v>
      </c>
      <c r="E906" s="81">
        <v>0</v>
      </c>
    </row>
    <row r="907" spans="1:5" hidden="1" x14ac:dyDescent="0.35">
      <c r="A907">
        <v>2007</v>
      </c>
      <c r="B907" t="s">
        <v>25</v>
      </c>
      <c r="C907" t="s">
        <v>26</v>
      </c>
      <c r="D907" s="1">
        <v>39166</v>
      </c>
      <c r="E907" s="81"/>
    </row>
    <row r="908" spans="1:5" hidden="1" x14ac:dyDescent="0.35">
      <c r="A908">
        <v>2007</v>
      </c>
      <c r="B908" t="s">
        <v>25</v>
      </c>
      <c r="C908" t="s">
        <v>26</v>
      </c>
      <c r="D908" s="1">
        <v>39173</v>
      </c>
      <c r="E908" s="81">
        <v>0</v>
      </c>
    </row>
    <row r="909" spans="1:5" hidden="1" x14ac:dyDescent="0.35">
      <c r="A909">
        <v>2007</v>
      </c>
      <c r="B909" t="s">
        <v>25</v>
      </c>
      <c r="C909" t="s">
        <v>26</v>
      </c>
      <c r="D909" s="1">
        <v>39180</v>
      </c>
      <c r="E909" s="81">
        <v>0</v>
      </c>
    </row>
    <row r="910" spans="1:5" hidden="1" x14ac:dyDescent="0.35">
      <c r="A910">
        <v>2007</v>
      </c>
      <c r="B910" t="s">
        <v>25</v>
      </c>
      <c r="C910" t="s">
        <v>26</v>
      </c>
      <c r="D910" s="1">
        <v>39187</v>
      </c>
      <c r="E910" s="81">
        <v>7</v>
      </c>
    </row>
    <row r="911" spans="1:5" hidden="1" x14ac:dyDescent="0.35">
      <c r="A911">
        <v>2007</v>
      </c>
      <c r="B911" t="s">
        <v>25</v>
      </c>
      <c r="C911" t="s">
        <v>26</v>
      </c>
      <c r="D911" s="1">
        <v>39194</v>
      </c>
      <c r="E911" s="81">
        <v>1</v>
      </c>
    </row>
    <row r="912" spans="1:5" hidden="1" x14ac:dyDescent="0.35">
      <c r="A912">
        <v>2007</v>
      </c>
      <c r="B912" t="s">
        <v>25</v>
      </c>
      <c r="C912" t="s">
        <v>26</v>
      </c>
      <c r="D912" s="1">
        <v>39201</v>
      </c>
      <c r="E912" s="81">
        <v>0</v>
      </c>
    </row>
    <row r="913" spans="1:5" hidden="1" x14ac:dyDescent="0.35">
      <c r="A913">
        <v>2007</v>
      </c>
      <c r="B913" t="s">
        <v>25</v>
      </c>
      <c r="C913" t="s">
        <v>26</v>
      </c>
      <c r="D913" s="1">
        <v>39208</v>
      </c>
      <c r="E913" s="81">
        <v>2</v>
      </c>
    </row>
    <row r="914" spans="1:5" hidden="1" x14ac:dyDescent="0.35">
      <c r="A914">
        <v>2007</v>
      </c>
      <c r="B914" t="s">
        <v>25</v>
      </c>
      <c r="C914" t="s">
        <v>26</v>
      </c>
      <c r="D914" s="1">
        <v>39215</v>
      </c>
      <c r="E914" s="81" t="s">
        <v>12</v>
      </c>
    </row>
    <row r="915" spans="1:5" hidden="1" x14ac:dyDescent="0.35">
      <c r="A915">
        <v>2007</v>
      </c>
      <c r="B915" t="s">
        <v>25</v>
      </c>
      <c r="C915" t="s">
        <v>26</v>
      </c>
      <c r="D915" s="1">
        <v>39222</v>
      </c>
      <c r="E915" s="81">
        <v>0</v>
      </c>
    </row>
    <row r="916" spans="1:5" hidden="1" x14ac:dyDescent="0.35">
      <c r="A916">
        <v>2007</v>
      </c>
      <c r="B916" t="s">
        <v>25</v>
      </c>
      <c r="C916" t="s">
        <v>26</v>
      </c>
      <c r="D916" s="1">
        <v>39229</v>
      </c>
      <c r="E916" s="81"/>
    </row>
    <row r="917" spans="1:5" hidden="1" x14ac:dyDescent="0.35">
      <c r="A917">
        <v>2007</v>
      </c>
      <c r="B917" t="s">
        <v>25</v>
      </c>
      <c r="C917" t="s">
        <v>26</v>
      </c>
      <c r="D917" s="1">
        <v>39236</v>
      </c>
      <c r="E917" s="81"/>
    </row>
    <row r="918" spans="1:5" hidden="1" x14ac:dyDescent="0.35">
      <c r="A918">
        <v>2007</v>
      </c>
      <c r="B918" t="s">
        <v>25</v>
      </c>
      <c r="C918" t="s">
        <v>26</v>
      </c>
      <c r="D918" s="1">
        <v>39243</v>
      </c>
      <c r="E918" s="81">
        <v>0</v>
      </c>
    </row>
    <row r="919" spans="1:5" hidden="1" x14ac:dyDescent="0.35">
      <c r="A919">
        <v>2007</v>
      </c>
      <c r="B919" t="s">
        <v>25</v>
      </c>
      <c r="C919" t="s">
        <v>28</v>
      </c>
      <c r="D919" s="1">
        <v>39145</v>
      </c>
      <c r="E919" s="81">
        <v>0</v>
      </c>
    </row>
    <row r="920" spans="1:5" hidden="1" x14ac:dyDescent="0.35">
      <c r="A920">
        <v>2007</v>
      </c>
      <c r="B920" t="s">
        <v>25</v>
      </c>
      <c r="C920" t="s">
        <v>28</v>
      </c>
      <c r="D920" s="1">
        <v>39152</v>
      </c>
      <c r="E920" s="81">
        <v>0</v>
      </c>
    </row>
    <row r="921" spans="1:5" hidden="1" x14ac:dyDescent="0.35">
      <c r="A921">
        <v>2007</v>
      </c>
      <c r="B921" t="s">
        <v>25</v>
      </c>
      <c r="C921" t="s">
        <v>28</v>
      </c>
      <c r="D921" s="1">
        <v>39159</v>
      </c>
      <c r="E921" s="81"/>
    </row>
    <row r="922" spans="1:5" hidden="1" x14ac:dyDescent="0.35">
      <c r="A922">
        <v>2007</v>
      </c>
      <c r="B922" t="s">
        <v>25</v>
      </c>
      <c r="C922" t="s">
        <v>28</v>
      </c>
      <c r="D922" s="1">
        <v>39166</v>
      </c>
      <c r="E922" s="81"/>
    </row>
    <row r="923" spans="1:5" hidden="1" x14ac:dyDescent="0.35">
      <c r="A923">
        <v>2007</v>
      </c>
      <c r="B923" t="s">
        <v>25</v>
      </c>
      <c r="C923" t="s">
        <v>28</v>
      </c>
      <c r="D923" s="1">
        <v>39173</v>
      </c>
      <c r="E923" s="81">
        <v>0</v>
      </c>
    </row>
    <row r="924" spans="1:5" hidden="1" x14ac:dyDescent="0.35">
      <c r="A924">
        <v>2007</v>
      </c>
      <c r="B924" t="s">
        <v>25</v>
      </c>
      <c r="C924" t="s">
        <v>28</v>
      </c>
      <c r="D924" s="1">
        <v>39180</v>
      </c>
      <c r="E924" s="81">
        <v>1</v>
      </c>
    </row>
    <row r="925" spans="1:5" hidden="1" x14ac:dyDescent="0.35">
      <c r="A925">
        <v>2007</v>
      </c>
      <c r="B925" t="s">
        <v>25</v>
      </c>
      <c r="C925" t="s">
        <v>28</v>
      </c>
      <c r="D925" s="1">
        <v>39187</v>
      </c>
      <c r="E925" s="81">
        <v>4</v>
      </c>
    </row>
    <row r="926" spans="1:5" hidden="1" x14ac:dyDescent="0.35">
      <c r="A926">
        <v>2007</v>
      </c>
      <c r="B926" t="s">
        <v>25</v>
      </c>
      <c r="C926" t="s">
        <v>28</v>
      </c>
      <c r="D926" s="1">
        <v>39194</v>
      </c>
      <c r="E926" s="81">
        <v>4</v>
      </c>
    </row>
    <row r="927" spans="1:5" hidden="1" x14ac:dyDescent="0.35">
      <c r="A927">
        <v>2007</v>
      </c>
      <c r="B927" t="s">
        <v>25</v>
      </c>
      <c r="C927" t="s">
        <v>28</v>
      </c>
      <c r="D927" s="1">
        <v>39201</v>
      </c>
      <c r="E927" s="81">
        <v>5</v>
      </c>
    </row>
    <row r="928" spans="1:5" hidden="1" x14ac:dyDescent="0.35">
      <c r="A928">
        <v>2007</v>
      </c>
      <c r="B928" t="s">
        <v>25</v>
      </c>
      <c r="C928" t="s">
        <v>28</v>
      </c>
      <c r="D928" s="1">
        <v>39208</v>
      </c>
      <c r="E928" s="81">
        <v>8</v>
      </c>
    </row>
    <row r="929" spans="1:5" hidden="1" x14ac:dyDescent="0.35">
      <c r="A929">
        <v>2007</v>
      </c>
      <c r="B929" t="s">
        <v>25</v>
      </c>
      <c r="C929" t="s">
        <v>28</v>
      </c>
      <c r="D929" s="1">
        <v>39215</v>
      </c>
      <c r="E929" s="81" t="s">
        <v>12</v>
      </c>
    </row>
    <row r="930" spans="1:5" hidden="1" x14ac:dyDescent="0.35">
      <c r="A930">
        <v>2007</v>
      </c>
      <c r="B930" t="s">
        <v>25</v>
      </c>
      <c r="C930" t="s">
        <v>28</v>
      </c>
      <c r="D930" s="1">
        <v>39222</v>
      </c>
      <c r="E930" s="81">
        <v>2</v>
      </c>
    </row>
    <row r="931" spans="1:5" hidden="1" x14ac:dyDescent="0.35">
      <c r="A931">
        <v>2007</v>
      </c>
      <c r="B931" t="s">
        <v>25</v>
      </c>
      <c r="C931" t="s">
        <v>28</v>
      </c>
      <c r="D931" s="1">
        <v>39229</v>
      </c>
      <c r="E931" s="81"/>
    </row>
    <row r="932" spans="1:5" hidden="1" x14ac:dyDescent="0.35">
      <c r="A932">
        <v>2007</v>
      </c>
      <c r="B932" t="s">
        <v>25</v>
      </c>
      <c r="C932" t="s">
        <v>28</v>
      </c>
      <c r="D932" s="1">
        <v>39236</v>
      </c>
      <c r="E932" s="81"/>
    </row>
    <row r="933" spans="1:5" hidden="1" x14ac:dyDescent="0.35">
      <c r="A933">
        <v>2007</v>
      </c>
      <c r="B933" t="s">
        <v>25</v>
      </c>
      <c r="C933" t="s">
        <v>28</v>
      </c>
      <c r="D933" s="1">
        <v>39243</v>
      </c>
      <c r="E933" s="81">
        <v>0</v>
      </c>
    </row>
    <row r="934" spans="1:5" hidden="1" x14ac:dyDescent="0.35">
      <c r="A934">
        <v>2007</v>
      </c>
      <c r="B934" t="s">
        <v>25</v>
      </c>
      <c r="C934" t="s">
        <v>29</v>
      </c>
      <c r="D934" s="1">
        <v>39145</v>
      </c>
      <c r="E934" s="81">
        <v>0</v>
      </c>
    </row>
    <row r="935" spans="1:5" hidden="1" x14ac:dyDescent="0.35">
      <c r="A935">
        <v>2007</v>
      </c>
      <c r="B935" t="s">
        <v>25</v>
      </c>
      <c r="C935" t="s">
        <v>29</v>
      </c>
      <c r="D935" s="1">
        <v>39152</v>
      </c>
      <c r="E935" s="81">
        <v>0</v>
      </c>
    </row>
    <row r="936" spans="1:5" hidden="1" x14ac:dyDescent="0.35">
      <c r="A936">
        <v>2007</v>
      </c>
      <c r="B936" t="s">
        <v>25</v>
      </c>
      <c r="C936" t="s">
        <v>29</v>
      </c>
      <c r="D936" s="1">
        <v>39159</v>
      </c>
      <c r="E936" s="81"/>
    </row>
    <row r="937" spans="1:5" hidden="1" x14ac:dyDescent="0.35">
      <c r="A937">
        <v>2007</v>
      </c>
      <c r="B937" t="s">
        <v>25</v>
      </c>
      <c r="C937" t="s">
        <v>29</v>
      </c>
      <c r="D937" s="1">
        <v>39166</v>
      </c>
      <c r="E937" s="81"/>
    </row>
    <row r="938" spans="1:5" hidden="1" x14ac:dyDescent="0.35">
      <c r="A938">
        <v>2007</v>
      </c>
      <c r="B938" t="s">
        <v>25</v>
      </c>
      <c r="C938" t="s">
        <v>29</v>
      </c>
      <c r="D938" s="1">
        <v>39173</v>
      </c>
      <c r="E938" s="81">
        <v>0</v>
      </c>
    </row>
    <row r="939" spans="1:5" hidden="1" x14ac:dyDescent="0.35">
      <c r="A939">
        <v>2007</v>
      </c>
      <c r="B939" t="s">
        <v>25</v>
      </c>
      <c r="C939" t="s">
        <v>29</v>
      </c>
      <c r="D939" s="1">
        <v>39180</v>
      </c>
      <c r="E939" s="81">
        <v>2</v>
      </c>
    </row>
    <row r="940" spans="1:5" hidden="1" x14ac:dyDescent="0.35">
      <c r="A940">
        <v>2007</v>
      </c>
      <c r="B940" t="s">
        <v>25</v>
      </c>
      <c r="C940" t="s">
        <v>29</v>
      </c>
      <c r="D940" s="1">
        <v>39187</v>
      </c>
      <c r="E940" s="81">
        <v>1</v>
      </c>
    </row>
    <row r="941" spans="1:5" hidden="1" x14ac:dyDescent="0.35">
      <c r="A941">
        <v>2007</v>
      </c>
      <c r="B941" t="s">
        <v>25</v>
      </c>
      <c r="C941" t="s">
        <v>29</v>
      </c>
      <c r="D941" s="1">
        <v>39194</v>
      </c>
      <c r="E941" s="81">
        <v>1</v>
      </c>
    </row>
    <row r="942" spans="1:5" hidden="1" x14ac:dyDescent="0.35">
      <c r="A942">
        <v>2007</v>
      </c>
      <c r="B942" t="s">
        <v>25</v>
      </c>
      <c r="C942" t="s">
        <v>29</v>
      </c>
      <c r="D942" s="1">
        <v>39201</v>
      </c>
      <c r="E942" s="81">
        <v>0</v>
      </c>
    </row>
    <row r="943" spans="1:5" hidden="1" x14ac:dyDescent="0.35">
      <c r="A943">
        <v>2007</v>
      </c>
      <c r="B943" t="s">
        <v>25</v>
      </c>
      <c r="C943" t="s">
        <v>29</v>
      </c>
      <c r="D943" s="1">
        <v>39208</v>
      </c>
      <c r="E943" s="81">
        <v>1</v>
      </c>
    </row>
    <row r="944" spans="1:5" hidden="1" x14ac:dyDescent="0.35">
      <c r="A944">
        <v>2007</v>
      </c>
      <c r="B944" t="s">
        <v>25</v>
      </c>
      <c r="C944" t="s">
        <v>29</v>
      </c>
      <c r="D944" s="1">
        <v>39215</v>
      </c>
      <c r="E944" s="81"/>
    </row>
    <row r="945" spans="1:5" hidden="1" x14ac:dyDescent="0.35">
      <c r="A945">
        <v>2007</v>
      </c>
      <c r="B945" t="s">
        <v>25</v>
      </c>
      <c r="C945" t="s">
        <v>29</v>
      </c>
      <c r="D945" s="1">
        <v>39222</v>
      </c>
      <c r="E945" s="81">
        <v>0</v>
      </c>
    </row>
    <row r="946" spans="1:5" hidden="1" x14ac:dyDescent="0.35">
      <c r="A946">
        <v>2007</v>
      </c>
      <c r="B946" t="s">
        <v>25</v>
      </c>
      <c r="C946" t="s">
        <v>29</v>
      </c>
      <c r="D946" s="1">
        <v>39229</v>
      </c>
      <c r="E946" s="81"/>
    </row>
    <row r="947" spans="1:5" hidden="1" x14ac:dyDescent="0.35">
      <c r="A947">
        <v>2007</v>
      </c>
      <c r="B947" t="s">
        <v>25</v>
      </c>
      <c r="C947" t="s">
        <v>29</v>
      </c>
      <c r="D947" s="1">
        <v>39236</v>
      </c>
      <c r="E947" s="81"/>
    </row>
    <row r="948" spans="1:5" hidden="1" x14ac:dyDescent="0.35">
      <c r="A948">
        <v>2007</v>
      </c>
      <c r="B948" t="s">
        <v>25</v>
      </c>
      <c r="C948" t="s">
        <v>29</v>
      </c>
      <c r="D948" s="1">
        <v>39243</v>
      </c>
      <c r="E948" s="81">
        <v>0</v>
      </c>
    </row>
    <row r="949" spans="1:5" hidden="1" x14ac:dyDescent="0.35">
      <c r="A949">
        <v>2007</v>
      </c>
      <c r="B949" t="s">
        <v>30</v>
      </c>
      <c r="C949" t="s">
        <v>31</v>
      </c>
      <c r="D949" s="1">
        <v>39145</v>
      </c>
      <c r="E949" s="81"/>
    </row>
    <row r="950" spans="1:5" hidden="1" x14ac:dyDescent="0.35">
      <c r="A950">
        <v>2007</v>
      </c>
      <c r="B950" t="s">
        <v>30</v>
      </c>
      <c r="C950" t="s">
        <v>31</v>
      </c>
      <c r="D950" s="1">
        <v>39152</v>
      </c>
      <c r="E950" s="81"/>
    </row>
    <row r="951" spans="1:5" hidden="1" x14ac:dyDescent="0.35">
      <c r="A951">
        <v>2007</v>
      </c>
      <c r="B951" t="s">
        <v>30</v>
      </c>
      <c r="C951" t="s">
        <v>31</v>
      </c>
      <c r="D951" s="1">
        <v>39159</v>
      </c>
      <c r="E951" s="81">
        <v>0</v>
      </c>
    </row>
    <row r="952" spans="1:5" hidden="1" x14ac:dyDescent="0.35">
      <c r="A952">
        <v>2007</v>
      </c>
      <c r="B952" t="s">
        <v>30</v>
      </c>
      <c r="C952" t="s">
        <v>31</v>
      </c>
      <c r="D952" s="1">
        <v>39166</v>
      </c>
      <c r="E952" s="81">
        <v>0</v>
      </c>
    </row>
    <row r="953" spans="1:5" hidden="1" x14ac:dyDescent="0.35">
      <c r="A953">
        <v>2007</v>
      </c>
      <c r="B953" t="s">
        <v>30</v>
      </c>
      <c r="C953" t="s">
        <v>31</v>
      </c>
      <c r="D953" s="1">
        <v>39173</v>
      </c>
      <c r="E953" s="81">
        <v>0</v>
      </c>
    </row>
    <row r="954" spans="1:5" hidden="1" x14ac:dyDescent="0.35">
      <c r="A954">
        <v>2007</v>
      </c>
      <c r="B954" t="s">
        <v>30</v>
      </c>
      <c r="C954" t="s">
        <v>31</v>
      </c>
      <c r="D954" s="1">
        <v>39180</v>
      </c>
      <c r="E954" s="81"/>
    </row>
    <row r="955" spans="1:5" hidden="1" x14ac:dyDescent="0.35">
      <c r="A955">
        <v>2007</v>
      </c>
      <c r="B955" t="s">
        <v>30</v>
      </c>
      <c r="C955" t="s">
        <v>31</v>
      </c>
      <c r="D955" s="1">
        <v>39187</v>
      </c>
      <c r="E955" s="81">
        <v>4</v>
      </c>
    </row>
    <row r="956" spans="1:5" hidden="1" x14ac:dyDescent="0.35">
      <c r="A956">
        <v>2007</v>
      </c>
      <c r="B956" t="s">
        <v>30</v>
      </c>
      <c r="C956" t="s">
        <v>31</v>
      </c>
      <c r="D956" s="1">
        <v>39194</v>
      </c>
      <c r="E956" s="81">
        <v>1</v>
      </c>
    </row>
    <row r="957" spans="1:5" hidden="1" x14ac:dyDescent="0.35">
      <c r="A957">
        <v>2007</v>
      </c>
      <c r="B957" t="s">
        <v>30</v>
      </c>
      <c r="C957" t="s">
        <v>31</v>
      </c>
      <c r="D957" s="1">
        <v>39201</v>
      </c>
      <c r="E957" s="81">
        <v>1</v>
      </c>
    </row>
    <row r="958" spans="1:5" hidden="1" x14ac:dyDescent="0.35">
      <c r="A958">
        <v>2007</v>
      </c>
      <c r="B958" t="s">
        <v>30</v>
      </c>
      <c r="C958" t="s">
        <v>31</v>
      </c>
      <c r="D958" s="1">
        <v>39208</v>
      </c>
      <c r="E958" s="81"/>
    </row>
    <row r="959" spans="1:5" hidden="1" x14ac:dyDescent="0.35">
      <c r="A959">
        <v>2007</v>
      </c>
      <c r="B959" t="s">
        <v>30</v>
      </c>
      <c r="C959" t="s">
        <v>31</v>
      </c>
      <c r="D959" s="1">
        <v>39215</v>
      </c>
      <c r="E959" s="81"/>
    </row>
    <row r="960" spans="1:5" hidden="1" x14ac:dyDescent="0.35">
      <c r="A960">
        <v>2007</v>
      </c>
      <c r="B960" t="s">
        <v>30</v>
      </c>
      <c r="C960" t="s">
        <v>31</v>
      </c>
      <c r="D960" s="1">
        <v>39222</v>
      </c>
      <c r="E960" s="81"/>
    </row>
    <row r="961" spans="1:5" hidden="1" x14ac:dyDescent="0.35">
      <c r="A961">
        <v>2007</v>
      </c>
      <c r="B961" t="s">
        <v>30</v>
      </c>
      <c r="C961" t="s">
        <v>31</v>
      </c>
      <c r="D961" s="1">
        <v>39229</v>
      </c>
      <c r="E961" s="81"/>
    </row>
    <row r="962" spans="1:5" hidden="1" x14ac:dyDescent="0.35">
      <c r="A962">
        <v>2007</v>
      </c>
      <c r="B962" t="s">
        <v>30</v>
      </c>
      <c r="C962" t="s">
        <v>31</v>
      </c>
      <c r="D962" s="1">
        <v>39236</v>
      </c>
      <c r="E962" s="81"/>
    </row>
    <row r="963" spans="1:5" hidden="1" x14ac:dyDescent="0.35">
      <c r="A963">
        <v>2007</v>
      </c>
      <c r="B963" t="s">
        <v>30</v>
      </c>
      <c r="C963" t="s">
        <v>31</v>
      </c>
      <c r="D963" s="1">
        <v>39243</v>
      </c>
      <c r="E963" s="81"/>
    </row>
    <row r="964" spans="1:5" hidden="1" x14ac:dyDescent="0.35">
      <c r="A964">
        <v>2007</v>
      </c>
      <c r="B964" t="s">
        <v>98</v>
      </c>
      <c r="C964" t="s">
        <v>100</v>
      </c>
      <c r="D964" s="1">
        <v>39145</v>
      </c>
      <c r="E964" s="81"/>
    </row>
    <row r="965" spans="1:5" hidden="1" x14ac:dyDescent="0.35">
      <c r="A965">
        <v>2007</v>
      </c>
      <c r="B965" t="s">
        <v>98</v>
      </c>
      <c r="C965" t="s">
        <v>100</v>
      </c>
      <c r="D965" s="1">
        <v>39152</v>
      </c>
      <c r="E965" s="81"/>
    </row>
    <row r="966" spans="1:5" hidden="1" x14ac:dyDescent="0.35">
      <c r="A966">
        <v>2007</v>
      </c>
      <c r="B966" t="s">
        <v>98</v>
      </c>
      <c r="C966" t="s">
        <v>100</v>
      </c>
      <c r="D966" s="1">
        <v>39159</v>
      </c>
      <c r="E966" s="81"/>
    </row>
    <row r="967" spans="1:5" hidden="1" x14ac:dyDescent="0.35">
      <c r="A967">
        <v>2007</v>
      </c>
      <c r="B967" t="s">
        <v>98</v>
      </c>
      <c r="C967" t="s">
        <v>100</v>
      </c>
      <c r="D967" s="1">
        <v>39166</v>
      </c>
      <c r="E967" s="81"/>
    </row>
    <row r="968" spans="1:5" hidden="1" x14ac:dyDescent="0.35">
      <c r="A968">
        <v>2007</v>
      </c>
      <c r="B968" t="s">
        <v>98</v>
      </c>
      <c r="C968" t="s">
        <v>100</v>
      </c>
      <c r="D968" s="1">
        <v>39173</v>
      </c>
      <c r="E968" s="81">
        <v>0</v>
      </c>
    </row>
    <row r="969" spans="1:5" hidden="1" x14ac:dyDescent="0.35">
      <c r="A969">
        <v>2007</v>
      </c>
      <c r="B969" t="s">
        <v>98</v>
      </c>
      <c r="C969" t="s">
        <v>100</v>
      </c>
      <c r="D969" s="1">
        <v>39180</v>
      </c>
      <c r="E969" s="81"/>
    </row>
    <row r="970" spans="1:5" hidden="1" x14ac:dyDescent="0.35">
      <c r="A970">
        <v>2007</v>
      </c>
      <c r="B970" t="s">
        <v>98</v>
      </c>
      <c r="C970" t="s">
        <v>100</v>
      </c>
      <c r="D970" s="1">
        <v>39187</v>
      </c>
      <c r="E970" s="81">
        <v>0</v>
      </c>
    </row>
    <row r="971" spans="1:5" hidden="1" x14ac:dyDescent="0.35">
      <c r="A971">
        <v>2007</v>
      </c>
      <c r="B971" t="s">
        <v>98</v>
      </c>
      <c r="C971" t="s">
        <v>100</v>
      </c>
      <c r="D971" s="1">
        <v>39194</v>
      </c>
      <c r="E971" s="81">
        <v>1</v>
      </c>
    </row>
    <row r="972" spans="1:5" hidden="1" x14ac:dyDescent="0.35">
      <c r="A972">
        <v>2007</v>
      </c>
      <c r="B972" t="s">
        <v>98</v>
      </c>
      <c r="C972" t="s">
        <v>100</v>
      </c>
      <c r="D972" s="1">
        <v>39201</v>
      </c>
      <c r="E972" s="81">
        <v>0</v>
      </c>
    </row>
    <row r="973" spans="1:5" hidden="1" x14ac:dyDescent="0.35">
      <c r="A973">
        <v>2007</v>
      </c>
      <c r="B973" t="s">
        <v>98</v>
      </c>
      <c r="C973" t="s">
        <v>100</v>
      </c>
      <c r="D973" s="1">
        <v>39208</v>
      </c>
      <c r="E973" s="81"/>
    </row>
    <row r="974" spans="1:5" hidden="1" x14ac:dyDescent="0.35">
      <c r="A974">
        <v>2007</v>
      </c>
      <c r="B974" t="s">
        <v>98</v>
      </c>
      <c r="C974" t="s">
        <v>100</v>
      </c>
      <c r="D974" s="1">
        <v>39215</v>
      </c>
      <c r="E974" s="81"/>
    </row>
    <row r="975" spans="1:5" hidden="1" x14ac:dyDescent="0.35">
      <c r="A975">
        <v>2007</v>
      </c>
      <c r="B975" t="s">
        <v>98</v>
      </c>
      <c r="C975" t="s">
        <v>100</v>
      </c>
      <c r="D975" s="1">
        <v>39222</v>
      </c>
      <c r="E975" s="81"/>
    </row>
    <row r="976" spans="1:5" hidden="1" x14ac:dyDescent="0.35">
      <c r="A976">
        <v>2007</v>
      </c>
      <c r="B976" t="s">
        <v>98</v>
      </c>
      <c r="C976" t="s">
        <v>100</v>
      </c>
      <c r="D976" s="1">
        <v>39229</v>
      </c>
      <c r="E976" s="81"/>
    </row>
    <row r="977" spans="1:5" hidden="1" x14ac:dyDescent="0.35">
      <c r="A977">
        <v>2007</v>
      </c>
      <c r="B977" t="s">
        <v>98</v>
      </c>
      <c r="C977" t="s">
        <v>100</v>
      </c>
      <c r="D977" s="1">
        <v>39236</v>
      </c>
      <c r="E977" s="81"/>
    </row>
    <row r="978" spans="1:5" hidden="1" x14ac:dyDescent="0.35">
      <c r="A978">
        <v>2007</v>
      </c>
      <c r="B978" t="s">
        <v>98</v>
      </c>
      <c r="C978" t="s">
        <v>100</v>
      </c>
      <c r="D978" s="1">
        <v>39243</v>
      </c>
      <c r="E978" s="81"/>
    </row>
    <row r="979" spans="1:5" hidden="1" x14ac:dyDescent="0.35">
      <c r="A979">
        <v>2006</v>
      </c>
      <c r="B979" t="s">
        <v>9</v>
      </c>
      <c r="C979" t="s">
        <v>8</v>
      </c>
      <c r="D979" s="1">
        <v>38781</v>
      </c>
      <c r="E979" s="81">
        <v>0</v>
      </c>
    </row>
    <row r="980" spans="1:5" hidden="1" x14ac:dyDescent="0.35">
      <c r="A980">
        <v>2006</v>
      </c>
      <c r="B980" t="s">
        <v>9</v>
      </c>
      <c r="C980" t="s">
        <v>8</v>
      </c>
      <c r="D980" s="1">
        <v>38788</v>
      </c>
      <c r="E980" s="81">
        <v>0</v>
      </c>
    </row>
    <row r="981" spans="1:5" hidden="1" x14ac:dyDescent="0.35">
      <c r="A981">
        <v>2006</v>
      </c>
      <c r="B981" t="s">
        <v>9</v>
      </c>
      <c r="C981" t="s">
        <v>8</v>
      </c>
      <c r="D981" s="1">
        <v>38795</v>
      </c>
      <c r="E981" s="81">
        <v>1</v>
      </c>
    </row>
    <row r="982" spans="1:5" hidden="1" x14ac:dyDescent="0.35">
      <c r="A982">
        <v>2006</v>
      </c>
      <c r="B982" t="s">
        <v>9</v>
      </c>
      <c r="C982" t="s">
        <v>8</v>
      </c>
      <c r="D982" s="1">
        <v>38802</v>
      </c>
      <c r="E982" s="81">
        <v>1</v>
      </c>
    </row>
    <row r="983" spans="1:5" hidden="1" x14ac:dyDescent="0.35">
      <c r="A983">
        <v>2006</v>
      </c>
      <c r="B983" t="s">
        <v>9</v>
      </c>
      <c r="C983" t="s">
        <v>8</v>
      </c>
      <c r="D983" s="1">
        <v>38809</v>
      </c>
      <c r="E983" s="81">
        <v>3</v>
      </c>
    </row>
    <row r="984" spans="1:5" hidden="1" x14ac:dyDescent="0.35">
      <c r="A984">
        <v>2006</v>
      </c>
      <c r="B984" t="s">
        <v>9</v>
      </c>
      <c r="C984" t="s">
        <v>8</v>
      </c>
      <c r="D984" s="1">
        <v>38816</v>
      </c>
      <c r="E984" s="81"/>
    </row>
    <row r="985" spans="1:5" hidden="1" x14ac:dyDescent="0.35">
      <c r="A985">
        <v>2006</v>
      </c>
      <c r="B985" t="s">
        <v>9</v>
      </c>
      <c r="C985" t="s">
        <v>8</v>
      </c>
      <c r="D985" s="1">
        <v>38823</v>
      </c>
      <c r="E985" s="81"/>
    </row>
    <row r="986" spans="1:5" hidden="1" x14ac:dyDescent="0.35">
      <c r="A986">
        <v>2006</v>
      </c>
      <c r="B986" t="s">
        <v>9</v>
      </c>
      <c r="C986" t="s">
        <v>8</v>
      </c>
      <c r="D986" s="1">
        <v>38830</v>
      </c>
      <c r="E986" s="81"/>
    </row>
    <row r="987" spans="1:5" hidden="1" x14ac:dyDescent="0.35">
      <c r="A987">
        <v>2006</v>
      </c>
      <c r="B987" t="s">
        <v>9</v>
      </c>
      <c r="C987" t="s">
        <v>8</v>
      </c>
      <c r="D987" s="1">
        <v>38837</v>
      </c>
      <c r="E987" s="81"/>
    </row>
    <row r="988" spans="1:5" hidden="1" x14ac:dyDescent="0.35">
      <c r="A988">
        <v>2006</v>
      </c>
      <c r="B988" t="s">
        <v>9</v>
      </c>
      <c r="C988" t="s">
        <v>8</v>
      </c>
      <c r="D988" s="1">
        <v>38844</v>
      </c>
      <c r="E988" s="81"/>
    </row>
    <row r="989" spans="1:5" hidden="1" x14ac:dyDescent="0.35">
      <c r="A989">
        <v>2006</v>
      </c>
      <c r="B989" t="s">
        <v>9</v>
      </c>
      <c r="C989" t="s">
        <v>8</v>
      </c>
      <c r="D989" s="1">
        <v>38851</v>
      </c>
      <c r="E989" s="81"/>
    </row>
    <row r="990" spans="1:5" hidden="1" x14ac:dyDescent="0.35">
      <c r="A990">
        <v>2006</v>
      </c>
      <c r="B990" t="s">
        <v>9</v>
      </c>
      <c r="C990" t="s">
        <v>8</v>
      </c>
      <c r="D990" s="1">
        <v>38858</v>
      </c>
      <c r="E990" s="81"/>
    </row>
    <row r="991" spans="1:5" hidden="1" x14ac:dyDescent="0.35">
      <c r="A991">
        <v>2006</v>
      </c>
      <c r="B991" t="s">
        <v>9</v>
      </c>
      <c r="C991" t="s">
        <v>8</v>
      </c>
      <c r="D991" s="1">
        <v>38865</v>
      </c>
      <c r="E991" s="81"/>
    </row>
    <row r="992" spans="1:5" hidden="1" x14ac:dyDescent="0.35">
      <c r="A992">
        <v>2006</v>
      </c>
      <c r="B992" t="s">
        <v>9</v>
      </c>
      <c r="C992" t="s">
        <v>10</v>
      </c>
      <c r="D992" s="1">
        <v>38781</v>
      </c>
      <c r="E992" s="81"/>
    </row>
    <row r="993" spans="1:5" hidden="1" x14ac:dyDescent="0.35">
      <c r="A993">
        <v>2006</v>
      </c>
      <c r="B993" t="s">
        <v>9</v>
      </c>
      <c r="C993" t="s">
        <v>10</v>
      </c>
      <c r="D993" s="1">
        <v>38788</v>
      </c>
      <c r="E993" s="81"/>
    </row>
    <row r="994" spans="1:5" hidden="1" x14ac:dyDescent="0.35">
      <c r="A994">
        <v>2006</v>
      </c>
      <c r="B994" t="s">
        <v>9</v>
      </c>
      <c r="C994" t="s">
        <v>10</v>
      </c>
      <c r="D994" s="1">
        <v>38795</v>
      </c>
      <c r="E994" s="81"/>
    </row>
    <row r="995" spans="1:5" hidden="1" x14ac:dyDescent="0.35">
      <c r="A995">
        <v>2006</v>
      </c>
      <c r="B995" t="s">
        <v>9</v>
      </c>
      <c r="C995" t="s">
        <v>10</v>
      </c>
      <c r="D995" s="1">
        <v>38802</v>
      </c>
      <c r="E995" s="81">
        <v>1</v>
      </c>
    </row>
    <row r="996" spans="1:5" hidden="1" x14ac:dyDescent="0.35">
      <c r="A996">
        <v>2006</v>
      </c>
      <c r="B996" t="s">
        <v>9</v>
      </c>
      <c r="C996" t="s">
        <v>10</v>
      </c>
      <c r="D996" s="1">
        <v>38809</v>
      </c>
      <c r="E996" s="81">
        <v>0</v>
      </c>
    </row>
    <row r="997" spans="1:5" hidden="1" x14ac:dyDescent="0.35">
      <c r="A997">
        <v>2006</v>
      </c>
      <c r="B997" t="s">
        <v>9</v>
      </c>
      <c r="C997" t="s">
        <v>10</v>
      </c>
      <c r="D997" s="1">
        <v>38816</v>
      </c>
      <c r="E997" s="81">
        <v>0</v>
      </c>
    </row>
    <row r="998" spans="1:5" hidden="1" x14ac:dyDescent="0.35">
      <c r="A998">
        <v>2006</v>
      </c>
      <c r="B998" t="s">
        <v>9</v>
      </c>
      <c r="C998" t="s">
        <v>10</v>
      </c>
      <c r="D998" s="1">
        <v>38823</v>
      </c>
      <c r="E998" s="81">
        <v>1</v>
      </c>
    </row>
    <row r="999" spans="1:5" hidden="1" x14ac:dyDescent="0.35">
      <c r="A999">
        <v>2006</v>
      </c>
      <c r="B999" t="s">
        <v>9</v>
      </c>
      <c r="C999" t="s">
        <v>10</v>
      </c>
      <c r="D999" s="1">
        <v>38830</v>
      </c>
      <c r="E999" s="81">
        <v>4</v>
      </c>
    </row>
    <row r="1000" spans="1:5" hidden="1" x14ac:dyDescent="0.35">
      <c r="A1000">
        <v>2006</v>
      </c>
      <c r="B1000" t="s">
        <v>9</v>
      </c>
      <c r="C1000" t="s">
        <v>10</v>
      </c>
      <c r="D1000" s="1">
        <v>38837</v>
      </c>
      <c r="E1000" s="81"/>
    </row>
    <row r="1001" spans="1:5" hidden="1" x14ac:dyDescent="0.35">
      <c r="A1001">
        <v>2006</v>
      </c>
      <c r="B1001" t="s">
        <v>9</v>
      </c>
      <c r="C1001" t="s">
        <v>10</v>
      </c>
      <c r="D1001" s="1">
        <v>38844</v>
      </c>
      <c r="E1001" s="81">
        <v>1</v>
      </c>
    </row>
    <row r="1002" spans="1:5" hidden="1" x14ac:dyDescent="0.35">
      <c r="A1002">
        <v>2006</v>
      </c>
      <c r="B1002" t="s">
        <v>9</v>
      </c>
      <c r="C1002" t="s">
        <v>10</v>
      </c>
      <c r="D1002" s="1">
        <v>38851</v>
      </c>
      <c r="E1002" s="81">
        <v>0</v>
      </c>
    </row>
    <row r="1003" spans="1:5" hidden="1" x14ac:dyDescent="0.35">
      <c r="A1003">
        <v>2006</v>
      </c>
      <c r="B1003" t="s">
        <v>9</v>
      </c>
      <c r="C1003" t="s">
        <v>10</v>
      </c>
      <c r="D1003" s="1">
        <v>38858</v>
      </c>
      <c r="E1003" s="81"/>
    </row>
    <row r="1004" spans="1:5" hidden="1" x14ac:dyDescent="0.35">
      <c r="A1004">
        <v>2006</v>
      </c>
      <c r="B1004" t="s">
        <v>9</v>
      </c>
      <c r="C1004" t="s">
        <v>10</v>
      </c>
      <c r="D1004" s="1">
        <v>38865</v>
      </c>
      <c r="E1004" s="81"/>
    </row>
    <row r="1005" spans="1:5" hidden="1" x14ac:dyDescent="0.35">
      <c r="A1005">
        <v>2006</v>
      </c>
      <c r="B1005" t="s">
        <v>9</v>
      </c>
      <c r="C1005" t="s">
        <v>11</v>
      </c>
      <c r="D1005" s="1">
        <v>38781</v>
      </c>
      <c r="E1005" s="81">
        <v>0</v>
      </c>
    </row>
    <row r="1006" spans="1:5" hidden="1" x14ac:dyDescent="0.35">
      <c r="A1006">
        <v>2006</v>
      </c>
      <c r="B1006" t="s">
        <v>9</v>
      </c>
      <c r="C1006" t="s">
        <v>11</v>
      </c>
      <c r="D1006" s="1">
        <v>38788</v>
      </c>
      <c r="E1006" s="81">
        <v>0</v>
      </c>
    </row>
    <row r="1007" spans="1:5" hidden="1" x14ac:dyDescent="0.35">
      <c r="A1007">
        <v>2006</v>
      </c>
      <c r="B1007" t="s">
        <v>9</v>
      </c>
      <c r="C1007" t="s">
        <v>11</v>
      </c>
      <c r="D1007" s="1">
        <v>38795</v>
      </c>
      <c r="E1007" s="81">
        <v>0</v>
      </c>
    </row>
    <row r="1008" spans="1:5" hidden="1" x14ac:dyDescent="0.35">
      <c r="A1008">
        <v>2006</v>
      </c>
      <c r="B1008" t="s">
        <v>9</v>
      </c>
      <c r="C1008" t="s">
        <v>11</v>
      </c>
      <c r="D1008" s="1">
        <v>38802</v>
      </c>
      <c r="E1008" s="81">
        <v>2</v>
      </c>
    </row>
    <row r="1009" spans="1:5" hidden="1" x14ac:dyDescent="0.35">
      <c r="A1009">
        <v>2006</v>
      </c>
      <c r="B1009" t="s">
        <v>9</v>
      </c>
      <c r="C1009" t="s">
        <v>11</v>
      </c>
      <c r="D1009" s="1">
        <v>38809</v>
      </c>
      <c r="E1009" s="81">
        <v>1</v>
      </c>
    </row>
    <row r="1010" spans="1:5" hidden="1" x14ac:dyDescent="0.35">
      <c r="A1010">
        <v>2006</v>
      </c>
      <c r="B1010" t="s">
        <v>9</v>
      </c>
      <c r="C1010" t="s">
        <v>11</v>
      </c>
      <c r="D1010" s="1">
        <v>38816</v>
      </c>
      <c r="E1010" s="81">
        <v>3</v>
      </c>
    </row>
    <row r="1011" spans="1:5" hidden="1" x14ac:dyDescent="0.35">
      <c r="A1011">
        <v>2006</v>
      </c>
      <c r="B1011" t="s">
        <v>9</v>
      </c>
      <c r="C1011" t="s">
        <v>11</v>
      </c>
      <c r="D1011" s="1">
        <v>38823</v>
      </c>
      <c r="E1011" s="81">
        <v>4</v>
      </c>
    </row>
    <row r="1012" spans="1:5" hidden="1" x14ac:dyDescent="0.35">
      <c r="A1012">
        <v>2006</v>
      </c>
      <c r="B1012" t="s">
        <v>9</v>
      </c>
      <c r="C1012" t="s">
        <v>11</v>
      </c>
      <c r="D1012" s="1">
        <v>38830</v>
      </c>
      <c r="E1012" s="81">
        <v>2</v>
      </c>
    </row>
    <row r="1013" spans="1:5" hidden="1" x14ac:dyDescent="0.35">
      <c r="A1013">
        <v>2006</v>
      </c>
      <c r="B1013" t="s">
        <v>9</v>
      </c>
      <c r="C1013" t="s">
        <v>11</v>
      </c>
      <c r="D1013" s="1">
        <v>38837</v>
      </c>
      <c r="E1013" s="81"/>
    </row>
    <row r="1014" spans="1:5" hidden="1" x14ac:dyDescent="0.35">
      <c r="A1014">
        <v>2006</v>
      </c>
      <c r="B1014" t="s">
        <v>9</v>
      </c>
      <c r="C1014" t="s">
        <v>11</v>
      </c>
      <c r="D1014" s="1">
        <v>38844</v>
      </c>
      <c r="E1014" s="81"/>
    </row>
    <row r="1015" spans="1:5" hidden="1" x14ac:dyDescent="0.35">
      <c r="A1015">
        <v>2006</v>
      </c>
      <c r="B1015" t="s">
        <v>9</v>
      </c>
      <c r="C1015" t="s">
        <v>11</v>
      </c>
      <c r="D1015" s="1">
        <v>38851</v>
      </c>
      <c r="E1015" s="81"/>
    </row>
    <row r="1016" spans="1:5" hidden="1" x14ac:dyDescent="0.35">
      <c r="A1016">
        <v>2006</v>
      </c>
      <c r="B1016" t="s">
        <v>9</v>
      </c>
      <c r="C1016" t="s">
        <v>11</v>
      </c>
      <c r="D1016" s="1">
        <v>38858</v>
      </c>
      <c r="E1016" s="81"/>
    </row>
    <row r="1017" spans="1:5" hidden="1" x14ac:dyDescent="0.35">
      <c r="A1017">
        <v>2006</v>
      </c>
      <c r="B1017" t="s">
        <v>9</v>
      </c>
      <c r="C1017" t="s">
        <v>11</v>
      </c>
      <c r="D1017" s="1">
        <v>38865</v>
      </c>
      <c r="E1017" s="81"/>
    </row>
    <row r="1018" spans="1:5" hidden="1" x14ac:dyDescent="0.35">
      <c r="A1018">
        <v>2006</v>
      </c>
      <c r="B1018" t="s">
        <v>9</v>
      </c>
      <c r="C1018" t="s">
        <v>13</v>
      </c>
      <c r="D1018" s="1">
        <v>38781</v>
      </c>
      <c r="E1018" s="81">
        <v>0</v>
      </c>
    </row>
    <row r="1019" spans="1:5" hidden="1" x14ac:dyDescent="0.35">
      <c r="A1019">
        <v>2006</v>
      </c>
      <c r="B1019" t="s">
        <v>9</v>
      </c>
      <c r="C1019" t="s">
        <v>13</v>
      </c>
      <c r="D1019" s="1">
        <v>38788</v>
      </c>
      <c r="E1019" s="81">
        <v>0</v>
      </c>
    </row>
    <row r="1020" spans="1:5" hidden="1" x14ac:dyDescent="0.35">
      <c r="A1020">
        <v>2006</v>
      </c>
      <c r="B1020" t="s">
        <v>9</v>
      </c>
      <c r="C1020" t="s">
        <v>13</v>
      </c>
      <c r="D1020" s="1">
        <v>38795</v>
      </c>
      <c r="E1020" s="81">
        <v>1</v>
      </c>
    </row>
    <row r="1021" spans="1:5" hidden="1" x14ac:dyDescent="0.35">
      <c r="A1021">
        <v>2006</v>
      </c>
      <c r="B1021" t="s">
        <v>9</v>
      </c>
      <c r="C1021" t="s">
        <v>13</v>
      </c>
      <c r="D1021" s="1">
        <v>38802</v>
      </c>
      <c r="E1021" s="81">
        <v>3</v>
      </c>
    </row>
    <row r="1022" spans="1:5" hidden="1" x14ac:dyDescent="0.35">
      <c r="A1022">
        <v>2006</v>
      </c>
      <c r="B1022" t="s">
        <v>9</v>
      </c>
      <c r="C1022" t="s">
        <v>13</v>
      </c>
      <c r="D1022" s="1">
        <v>38809</v>
      </c>
      <c r="E1022" s="81">
        <v>0</v>
      </c>
    </row>
    <row r="1023" spans="1:5" hidden="1" x14ac:dyDescent="0.35">
      <c r="A1023">
        <v>2006</v>
      </c>
      <c r="B1023" t="s">
        <v>9</v>
      </c>
      <c r="C1023" t="s">
        <v>13</v>
      </c>
      <c r="D1023" s="1">
        <v>38816</v>
      </c>
      <c r="E1023" s="81">
        <v>11</v>
      </c>
    </row>
    <row r="1024" spans="1:5" hidden="1" x14ac:dyDescent="0.35">
      <c r="A1024">
        <v>2006</v>
      </c>
      <c r="B1024" t="s">
        <v>9</v>
      </c>
      <c r="C1024" t="s">
        <v>13</v>
      </c>
      <c r="D1024" s="1">
        <v>38823</v>
      </c>
      <c r="E1024" s="81">
        <v>25</v>
      </c>
    </row>
    <row r="1025" spans="1:5" hidden="1" x14ac:dyDescent="0.35">
      <c r="A1025">
        <v>2006</v>
      </c>
      <c r="B1025" t="s">
        <v>9</v>
      </c>
      <c r="C1025" t="s">
        <v>13</v>
      </c>
      <c r="D1025" s="1">
        <v>38830</v>
      </c>
      <c r="E1025" s="81">
        <v>3</v>
      </c>
    </row>
    <row r="1026" spans="1:5" hidden="1" x14ac:dyDescent="0.35">
      <c r="A1026">
        <v>2006</v>
      </c>
      <c r="B1026" t="s">
        <v>9</v>
      </c>
      <c r="C1026" t="s">
        <v>13</v>
      </c>
      <c r="D1026" s="1">
        <v>38837</v>
      </c>
      <c r="E1026" s="81"/>
    </row>
    <row r="1027" spans="1:5" hidden="1" x14ac:dyDescent="0.35">
      <c r="A1027">
        <v>2006</v>
      </c>
      <c r="B1027" t="s">
        <v>9</v>
      </c>
      <c r="C1027" t="s">
        <v>13</v>
      </c>
      <c r="D1027" s="1">
        <v>38844</v>
      </c>
      <c r="E1027" s="81">
        <v>0</v>
      </c>
    </row>
    <row r="1028" spans="1:5" hidden="1" x14ac:dyDescent="0.35">
      <c r="A1028">
        <v>2006</v>
      </c>
      <c r="B1028" t="s">
        <v>9</v>
      </c>
      <c r="C1028" t="s">
        <v>13</v>
      </c>
      <c r="D1028" s="1">
        <v>38851</v>
      </c>
      <c r="E1028" s="81">
        <v>0</v>
      </c>
    </row>
    <row r="1029" spans="1:5" hidden="1" x14ac:dyDescent="0.35">
      <c r="A1029">
        <v>2006</v>
      </c>
      <c r="B1029" t="s">
        <v>9</v>
      </c>
      <c r="C1029" t="s">
        <v>13</v>
      </c>
      <c r="D1029" s="1">
        <v>38858</v>
      </c>
      <c r="E1029" s="81"/>
    </row>
    <row r="1030" spans="1:5" hidden="1" x14ac:dyDescent="0.35">
      <c r="A1030">
        <v>2006</v>
      </c>
      <c r="B1030" t="s">
        <v>9</v>
      </c>
      <c r="C1030" t="s">
        <v>13</v>
      </c>
      <c r="D1030" s="1">
        <v>38865</v>
      </c>
      <c r="E1030" s="81"/>
    </row>
    <row r="1031" spans="1:5" hidden="1" x14ac:dyDescent="0.35">
      <c r="A1031">
        <v>2006</v>
      </c>
      <c r="B1031" t="s">
        <v>9</v>
      </c>
      <c r="C1031" t="s">
        <v>14</v>
      </c>
      <c r="D1031" s="1">
        <v>38781</v>
      </c>
      <c r="E1031" s="81">
        <v>0</v>
      </c>
    </row>
    <row r="1032" spans="1:5" hidden="1" x14ac:dyDescent="0.35">
      <c r="A1032">
        <v>2006</v>
      </c>
      <c r="B1032" t="s">
        <v>9</v>
      </c>
      <c r="C1032" t="s">
        <v>14</v>
      </c>
      <c r="D1032" s="1">
        <v>38788</v>
      </c>
      <c r="E1032" s="81">
        <v>0</v>
      </c>
    </row>
    <row r="1033" spans="1:5" hidden="1" x14ac:dyDescent="0.35">
      <c r="A1033">
        <v>2006</v>
      </c>
      <c r="B1033" t="s">
        <v>9</v>
      </c>
      <c r="C1033" t="s">
        <v>14</v>
      </c>
      <c r="D1033" s="1">
        <v>38795</v>
      </c>
      <c r="E1033" s="81">
        <v>2</v>
      </c>
    </row>
    <row r="1034" spans="1:5" hidden="1" x14ac:dyDescent="0.35">
      <c r="A1034">
        <v>2006</v>
      </c>
      <c r="B1034" t="s">
        <v>9</v>
      </c>
      <c r="C1034" t="s">
        <v>14</v>
      </c>
      <c r="D1034" s="1">
        <v>38802</v>
      </c>
      <c r="E1034" s="81">
        <v>5</v>
      </c>
    </row>
    <row r="1035" spans="1:5" hidden="1" x14ac:dyDescent="0.35">
      <c r="A1035">
        <v>2006</v>
      </c>
      <c r="B1035" t="s">
        <v>9</v>
      </c>
      <c r="C1035" t="s">
        <v>14</v>
      </c>
      <c r="D1035" s="1">
        <v>38809</v>
      </c>
      <c r="E1035" s="81">
        <v>5</v>
      </c>
    </row>
    <row r="1036" spans="1:5" hidden="1" x14ac:dyDescent="0.35">
      <c r="A1036">
        <v>2006</v>
      </c>
      <c r="B1036" t="s">
        <v>9</v>
      </c>
      <c r="C1036" t="s">
        <v>14</v>
      </c>
      <c r="D1036" s="1">
        <v>38816</v>
      </c>
      <c r="E1036" s="81">
        <v>8</v>
      </c>
    </row>
    <row r="1037" spans="1:5" hidden="1" x14ac:dyDescent="0.35">
      <c r="A1037">
        <v>2006</v>
      </c>
      <c r="B1037" t="s">
        <v>9</v>
      </c>
      <c r="C1037" t="s">
        <v>14</v>
      </c>
      <c r="D1037" s="1">
        <v>38823</v>
      </c>
      <c r="E1037" s="81">
        <v>7</v>
      </c>
    </row>
    <row r="1038" spans="1:5" hidden="1" x14ac:dyDescent="0.35">
      <c r="A1038">
        <v>2006</v>
      </c>
      <c r="B1038" t="s">
        <v>9</v>
      </c>
      <c r="C1038" t="s">
        <v>14</v>
      </c>
      <c r="D1038" s="1">
        <v>38830</v>
      </c>
      <c r="E1038" s="81">
        <v>10</v>
      </c>
    </row>
    <row r="1039" spans="1:5" hidden="1" x14ac:dyDescent="0.35">
      <c r="A1039">
        <v>2006</v>
      </c>
      <c r="B1039" t="s">
        <v>9</v>
      </c>
      <c r="C1039" t="s">
        <v>14</v>
      </c>
      <c r="D1039" s="1">
        <v>38837</v>
      </c>
      <c r="E1039" s="81"/>
    </row>
    <row r="1040" spans="1:5" hidden="1" x14ac:dyDescent="0.35">
      <c r="A1040">
        <v>2006</v>
      </c>
      <c r="B1040" t="s">
        <v>9</v>
      </c>
      <c r="C1040" t="s">
        <v>14</v>
      </c>
      <c r="D1040" s="1">
        <v>38844</v>
      </c>
      <c r="E1040" s="81">
        <v>37</v>
      </c>
    </row>
    <row r="1041" spans="1:5" hidden="1" x14ac:dyDescent="0.35">
      <c r="A1041">
        <v>2006</v>
      </c>
      <c r="B1041" t="s">
        <v>9</v>
      </c>
      <c r="C1041" t="s">
        <v>14</v>
      </c>
      <c r="D1041" s="1">
        <v>38851</v>
      </c>
      <c r="E1041" s="81">
        <v>5</v>
      </c>
    </row>
    <row r="1042" spans="1:5" hidden="1" x14ac:dyDescent="0.35">
      <c r="A1042">
        <v>2006</v>
      </c>
      <c r="B1042" t="s">
        <v>9</v>
      </c>
      <c r="C1042" t="s">
        <v>14</v>
      </c>
      <c r="D1042" s="1">
        <v>38858</v>
      </c>
      <c r="E1042" s="81"/>
    </row>
    <row r="1043" spans="1:5" hidden="1" x14ac:dyDescent="0.35">
      <c r="A1043">
        <v>2006</v>
      </c>
      <c r="B1043" t="s">
        <v>9</v>
      </c>
      <c r="C1043" t="s">
        <v>14</v>
      </c>
      <c r="D1043" s="1">
        <v>38865</v>
      </c>
      <c r="E1043" s="81"/>
    </row>
    <row r="1044" spans="1:5" hidden="1" x14ac:dyDescent="0.35">
      <c r="A1044">
        <v>2006</v>
      </c>
      <c r="B1044" t="s">
        <v>16</v>
      </c>
      <c r="C1044" t="s">
        <v>17</v>
      </c>
      <c r="D1044" s="1">
        <v>38781</v>
      </c>
      <c r="E1044" s="81"/>
    </row>
    <row r="1045" spans="1:5" hidden="1" x14ac:dyDescent="0.35">
      <c r="A1045">
        <v>2006</v>
      </c>
      <c r="B1045" t="s">
        <v>16</v>
      </c>
      <c r="C1045" t="s">
        <v>17</v>
      </c>
      <c r="D1045" s="1">
        <v>38788</v>
      </c>
      <c r="E1045" s="81"/>
    </row>
    <row r="1046" spans="1:5" hidden="1" x14ac:dyDescent="0.35">
      <c r="A1046">
        <v>2006</v>
      </c>
      <c r="B1046" t="s">
        <v>16</v>
      </c>
      <c r="C1046" t="s">
        <v>17</v>
      </c>
      <c r="D1046" s="1">
        <v>38795</v>
      </c>
      <c r="E1046" s="81"/>
    </row>
    <row r="1047" spans="1:5" hidden="1" x14ac:dyDescent="0.35">
      <c r="A1047">
        <v>2006</v>
      </c>
      <c r="B1047" t="s">
        <v>16</v>
      </c>
      <c r="C1047" t="s">
        <v>17</v>
      </c>
      <c r="D1047" s="1">
        <v>38802</v>
      </c>
      <c r="E1047" s="81">
        <v>0</v>
      </c>
    </row>
    <row r="1048" spans="1:5" hidden="1" x14ac:dyDescent="0.35">
      <c r="A1048">
        <v>2006</v>
      </c>
      <c r="B1048" t="s">
        <v>16</v>
      </c>
      <c r="C1048" t="s">
        <v>17</v>
      </c>
      <c r="D1048" s="1">
        <v>38809</v>
      </c>
      <c r="E1048" s="81"/>
    </row>
    <row r="1049" spans="1:5" hidden="1" x14ac:dyDescent="0.35">
      <c r="A1049">
        <v>2006</v>
      </c>
      <c r="B1049" t="s">
        <v>16</v>
      </c>
      <c r="C1049" t="s">
        <v>17</v>
      </c>
      <c r="D1049" s="1">
        <v>38816</v>
      </c>
      <c r="E1049" s="81"/>
    </row>
    <row r="1050" spans="1:5" hidden="1" x14ac:dyDescent="0.35">
      <c r="A1050">
        <v>2006</v>
      </c>
      <c r="B1050" t="s">
        <v>16</v>
      </c>
      <c r="C1050" t="s">
        <v>17</v>
      </c>
      <c r="D1050" s="1">
        <v>38823</v>
      </c>
      <c r="E1050" s="81">
        <v>10</v>
      </c>
    </row>
    <row r="1051" spans="1:5" hidden="1" x14ac:dyDescent="0.35">
      <c r="A1051">
        <v>2006</v>
      </c>
      <c r="B1051" t="s">
        <v>16</v>
      </c>
      <c r="C1051" t="s">
        <v>17</v>
      </c>
      <c r="D1051" s="1">
        <v>38830</v>
      </c>
      <c r="E1051" s="81">
        <v>3</v>
      </c>
    </row>
    <row r="1052" spans="1:5" hidden="1" x14ac:dyDescent="0.35">
      <c r="A1052">
        <v>2006</v>
      </c>
      <c r="B1052" t="s">
        <v>16</v>
      </c>
      <c r="C1052" t="s">
        <v>17</v>
      </c>
      <c r="D1052" s="1">
        <v>38837</v>
      </c>
      <c r="E1052" s="81"/>
    </row>
    <row r="1053" spans="1:5" hidden="1" x14ac:dyDescent="0.35">
      <c r="A1053">
        <v>2006</v>
      </c>
      <c r="B1053" t="s">
        <v>16</v>
      </c>
      <c r="C1053" t="s">
        <v>17</v>
      </c>
      <c r="D1053" s="1">
        <v>38844</v>
      </c>
      <c r="E1053" s="81">
        <v>7</v>
      </c>
    </row>
    <row r="1054" spans="1:5" hidden="1" x14ac:dyDescent="0.35">
      <c r="A1054">
        <v>2006</v>
      </c>
      <c r="B1054" t="s">
        <v>16</v>
      </c>
      <c r="C1054" t="s">
        <v>17</v>
      </c>
      <c r="D1054" s="1">
        <v>38851</v>
      </c>
      <c r="E1054" s="81"/>
    </row>
    <row r="1055" spans="1:5" hidden="1" x14ac:dyDescent="0.35">
      <c r="A1055">
        <v>2006</v>
      </c>
      <c r="B1055" t="s">
        <v>16</v>
      </c>
      <c r="C1055" t="s">
        <v>17</v>
      </c>
      <c r="D1055" s="1">
        <v>38858</v>
      </c>
      <c r="E1055" s="81"/>
    </row>
    <row r="1056" spans="1:5" hidden="1" x14ac:dyDescent="0.35">
      <c r="A1056">
        <v>2006</v>
      </c>
      <c r="B1056" t="s">
        <v>16</v>
      </c>
      <c r="C1056" t="s">
        <v>17</v>
      </c>
      <c r="D1056" s="1">
        <v>38865</v>
      </c>
      <c r="E1056" s="81"/>
    </row>
    <row r="1057" spans="1:5" hidden="1" x14ac:dyDescent="0.35">
      <c r="A1057">
        <v>2006</v>
      </c>
      <c r="B1057" t="s">
        <v>16</v>
      </c>
      <c r="C1057" t="s">
        <v>116</v>
      </c>
      <c r="D1057" s="1">
        <v>38781</v>
      </c>
      <c r="E1057" s="81"/>
    </row>
    <row r="1058" spans="1:5" hidden="1" x14ac:dyDescent="0.35">
      <c r="A1058">
        <v>2006</v>
      </c>
      <c r="B1058" t="s">
        <v>16</v>
      </c>
      <c r="C1058" t="s">
        <v>116</v>
      </c>
      <c r="D1058" s="1">
        <v>38788</v>
      </c>
      <c r="E1058" s="81"/>
    </row>
    <row r="1059" spans="1:5" hidden="1" x14ac:dyDescent="0.35">
      <c r="A1059">
        <v>2006</v>
      </c>
      <c r="B1059" t="s">
        <v>16</v>
      </c>
      <c r="C1059" t="s">
        <v>116</v>
      </c>
      <c r="D1059" s="1">
        <v>38795</v>
      </c>
      <c r="E1059" s="81"/>
    </row>
    <row r="1060" spans="1:5" hidden="1" x14ac:dyDescent="0.35">
      <c r="A1060">
        <v>2006</v>
      </c>
      <c r="B1060" t="s">
        <v>16</v>
      </c>
      <c r="C1060" t="s">
        <v>116</v>
      </c>
      <c r="D1060" s="1">
        <v>38802</v>
      </c>
      <c r="E1060" s="81">
        <v>0</v>
      </c>
    </row>
    <row r="1061" spans="1:5" hidden="1" x14ac:dyDescent="0.35">
      <c r="A1061">
        <v>2006</v>
      </c>
      <c r="B1061" t="s">
        <v>16</v>
      </c>
      <c r="C1061" t="s">
        <v>116</v>
      </c>
      <c r="D1061" s="1">
        <v>38809</v>
      </c>
      <c r="E1061" s="81"/>
    </row>
    <row r="1062" spans="1:5" hidden="1" x14ac:dyDescent="0.35">
      <c r="A1062">
        <v>2006</v>
      </c>
      <c r="B1062" t="s">
        <v>16</v>
      </c>
      <c r="C1062" t="s">
        <v>116</v>
      </c>
      <c r="D1062" s="1">
        <v>38816</v>
      </c>
      <c r="E1062" s="81"/>
    </row>
    <row r="1063" spans="1:5" hidden="1" x14ac:dyDescent="0.35">
      <c r="A1063">
        <v>2006</v>
      </c>
      <c r="B1063" t="s">
        <v>16</v>
      </c>
      <c r="C1063" t="s">
        <v>116</v>
      </c>
      <c r="D1063" s="1">
        <v>38823</v>
      </c>
      <c r="E1063" s="81">
        <v>1</v>
      </c>
    </row>
    <row r="1064" spans="1:5" hidden="1" x14ac:dyDescent="0.35">
      <c r="A1064">
        <v>2006</v>
      </c>
      <c r="B1064" t="s">
        <v>16</v>
      </c>
      <c r="C1064" t="s">
        <v>116</v>
      </c>
      <c r="D1064" s="1">
        <v>38830</v>
      </c>
      <c r="E1064" s="81">
        <v>1</v>
      </c>
    </row>
    <row r="1065" spans="1:5" hidden="1" x14ac:dyDescent="0.35">
      <c r="A1065">
        <v>2006</v>
      </c>
      <c r="B1065" t="s">
        <v>16</v>
      </c>
      <c r="C1065" t="s">
        <v>116</v>
      </c>
      <c r="D1065" s="1">
        <v>38837</v>
      </c>
      <c r="E1065" s="81"/>
    </row>
    <row r="1066" spans="1:5" hidden="1" x14ac:dyDescent="0.35">
      <c r="A1066">
        <v>2006</v>
      </c>
      <c r="B1066" t="s">
        <v>16</v>
      </c>
      <c r="C1066" t="s">
        <v>116</v>
      </c>
      <c r="D1066" s="1">
        <v>38844</v>
      </c>
      <c r="E1066" s="81"/>
    </row>
    <row r="1067" spans="1:5" hidden="1" x14ac:dyDescent="0.35">
      <c r="A1067">
        <v>2006</v>
      </c>
      <c r="B1067" t="s">
        <v>16</v>
      </c>
      <c r="C1067" t="s">
        <v>116</v>
      </c>
      <c r="D1067" s="1">
        <v>38851</v>
      </c>
      <c r="E1067" s="81">
        <v>7</v>
      </c>
    </row>
    <row r="1068" spans="1:5" hidden="1" x14ac:dyDescent="0.35">
      <c r="A1068">
        <v>2006</v>
      </c>
      <c r="B1068" t="s">
        <v>16</v>
      </c>
      <c r="C1068" t="s">
        <v>116</v>
      </c>
      <c r="D1068" s="1">
        <v>38858</v>
      </c>
      <c r="E1068" s="81"/>
    </row>
    <row r="1069" spans="1:5" hidden="1" x14ac:dyDescent="0.35">
      <c r="A1069">
        <v>2006</v>
      </c>
      <c r="B1069" t="s">
        <v>16</v>
      </c>
      <c r="C1069" t="s">
        <v>116</v>
      </c>
      <c r="D1069" s="1">
        <v>38865</v>
      </c>
      <c r="E1069" s="81"/>
    </row>
    <row r="1070" spans="1:5" hidden="1" x14ac:dyDescent="0.35">
      <c r="A1070">
        <v>2006</v>
      </c>
      <c r="B1070" t="s">
        <v>21</v>
      </c>
      <c r="C1070" t="s">
        <v>22</v>
      </c>
      <c r="D1070" s="1">
        <v>38781</v>
      </c>
      <c r="E1070" s="81"/>
    </row>
    <row r="1071" spans="1:5" hidden="1" x14ac:dyDescent="0.35">
      <c r="A1071">
        <v>2006</v>
      </c>
      <c r="B1071" t="s">
        <v>21</v>
      </c>
      <c r="C1071" t="s">
        <v>22</v>
      </c>
      <c r="D1071" s="1">
        <v>38788</v>
      </c>
      <c r="E1071" s="81"/>
    </row>
    <row r="1072" spans="1:5" hidden="1" x14ac:dyDescent="0.35">
      <c r="A1072">
        <v>2006</v>
      </c>
      <c r="B1072" t="s">
        <v>21</v>
      </c>
      <c r="C1072" t="s">
        <v>22</v>
      </c>
      <c r="D1072" s="1">
        <v>38795</v>
      </c>
      <c r="E1072" s="81">
        <v>0</v>
      </c>
    </row>
    <row r="1073" spans="1:5" hidden="1" x14ac:dyDescent="0.35">
      <c r="A1073">
        <v>2006</v>
      </c>
      <c r="B1073" t="s">
        <v>21</v>
      </c>
      <c r="C1073" t="s">
        <v>22</v>
      </c>
      <c r="D1073" s="1">
        <v>38802</v>
      </c>
      <c r="E1073" s="81">
        <v>0</v>
      </c>
    </row>
    <row r="1074" spans="1:5" hidden="1" x14ac:dyDescent="0.35">
      <c r="A1074">
        <v>2006</v>
      </c>
      <c r="B1074" t="s">
        <v>21</v>
      </c>
      <c r="C1074" t="s">
        <v>22</v>
      </c>
      <c r="D1074" s="1">
        <v>38809</v>
      </c>
      <c r="E1074" s="81">
        <v>0</v>
      </c>
    </row>
    <row r="1075" spans="1:5" hidden="1" x14ac:dyDescent="0.35">
      <c r="A1075">
        <v>2006</v>
      </c>
      <c r="B1075" t="s">
        <v>21</v>
      </c>
      <c r="C1075" t="s">
        <v>22</v>
      </c>
      <c r="D1075" s="1">
        <v>38816</v>
      </c>
      <c r="E1075" s="81">
        <v>0</v>
      </c>
    </row>
    <row r="1076" spans="1:5" hidden="1" x14ac:dyDescent="0.35">
      <c r="A1076">
        <v>2006</v>
      </c>
      <c r="B1076" t="s">
        <v>21</v>
      </c>
      <c r="C1076" t="s">
        <v>22</v>
      </c>
      <c r="D1076" s="1">
        <v>38823</v>
      </c>
      <c r="E1076" s="81">
        <v>4</v>
      </c>
    </row>
    <row r="1077" spans="1:5" hidden="1" x14ac:dyDescent="0.35">
      <c r="A1077">
        <v>2006</v>
      </c>
      <c r="B1077" t="s">
        <v>21</v>
      </c>
      <c r="C1077" t="s">
        <v>22</v>
      </c>
      <c r="D1077" s="1">
        <v>38830</v>
      </c>
      <c r="E1077" s="81">
        <v>3</v>
      </c>
    </row>
    <row r="1078" spans="1:5" hidden="1" x14ac:dyDescent="0.35">
      <c r="A1078">
        <v>2006</v>
      </c>
      <c r="B1078" t="s">
        <v>21</v>
      </c>
      <c r="C1078" t="s">
        <v>22</v>
      </c>
      <c r="D1078" s="1">
        <v>38837</v>
      </c>
      <c r="E1078" s="81">
        <v>1</v>
      </c>
    </row>
    <row r="1079" spans="1:5" hidden="1" x14ac:dyDescent="0.35">
      <c r="A1079">
        <v>2006</v>
      </c>
      <c r="B1079" t="s">
        <v>21</v>
      </c>
      <c r="C1079" t="s">
        <v>22</v>
      </c>
      <c r="D1079" s="1">
        <v>38844</v>
      </c>
      <c r="E1079" s="81">
        <v>0</v>
      </c>
    </row>
    <row r="1080" spans="1:5" hidden="1" x14ac:dyDescent="0.35">
      <c r="A1080">
        <v>2006</v>
      </c>
      <c r="B1080" t="s">
        <v>21</v>
      </c>
      <c r="C1080" t="s">
        <v>22</v>
      </c>
      <c r="D1080" s="1">
        <v>38851</v>
      </c>
      <c r="E1080" s="81">
        <v>0</v>
      </c>
    </row>
    <row r="1081" spans="1:5" hidden="1" x14ac:dyDescent="0.35">
      <c r="A1081">
        <v>2006</v>
      </c>
      <c r="B1081" t="s">
        <v>21</v>
      </c>
      <c r="C1081" t="s">
        <v>22</v>
      </c>
      <c r="D1081" s="1">
        <v>38858</v>
      </c>
      <c r="E1081" s="81">
        <v>0</v>
      </c>
    </row>
    <row r="1082" spans="1:5" hidden="1" x14ac:dyDescent="0.35">
      <c r="A1082">
        <v>2006</v>
      </c>
      <c r="B1082" t="s">
        <v>21</v>
      </c>
      <c r="C1082" t="s">
        <v>22</v>
      </c>
      <c r="D1082" s="1">
        <v>38865</v>
      </c>
      <c r="E1082" s="81" t="s">
        <v>12</v>
      </c>
    </row>
    <row r="1083" spans="1:5" hidden="1" x14ac:dyDescent="0.35">
      <c r="A1083">
        <v>2006</v>
      </c>
      <c r="B1083" t="s">
        <v>25</v>
      </c>
      <c r="C1083" t="s">
        <v>26</v>
      </c>
      <c r="D1083" s="1">
        <v>38781</v>
      </c>
      <c r="E1083" s="81">
        <v>0</v>
      </c>
    </row>
    <row r="1084" spans="1:5" hidden="1" x14ac:dyDescent="0.35">
      <c r="A1084">
        <v>2006</v>
      </c>
      <c r="B1084" t="s">
        <v>25</v>
      </c>
      <c r="C1084" t="s">
        <v>26</v>
      </c>
      <c r="D1084" s="1">
        <v>38788</v>
      </c>
      <c r="E1084" s="81">
        <v>0</v>
      </c>
    </row>
    <row r="1085" spans="1:5" hidden="1" x14ac:dyDescent="0.35">
      <c r="A1085">
        <v>2006</v>
      </c>
      <c r="B1085" t="s">
        <v>25</v>
      </c>
      <c r="C1085" t="s">
        <v>26</v>
      </c>
      <c r="D1085" s="1">
        <v>38795</v>
      </c>
      <c r="E1085" s="81">
        <v>1</v>
      </c>
    </row>
    <row r="1086" spans="1:5" hidden="1" x14ac:dyDescent="0.35">
      <c r="A1086">
        <v>2006</v>
      </c>
      <c r="B1086" t="s">
        <v>25</v>
      </c>
      <c r="C1086" t="s">
        <v>26</v>
      </c>
      <c r="D1086" s="1">
        <v>38802</v>
      </c>
      <c r="E1086" s="81">
        <v>0</v>
      </c>
    </row>
    <row r="1087" spans="1:5" hidden="1" x14ac:dyDescent="0.35">
      <c r="A1087">
        <v>2006</v>
      </c>
      <c r="B1087" t="s">
        <v>25</v>
      </c>
      <c r="C1087" t="s">
        <v>26</v>
      </c>
      <c r="D1087" s="1">
        <v>38809</v>
      </c>
      <c r="E1087" s="81">
        <v>0</v>
      </c>
    </row>
    <row r="1088" spans="1:5" hidden="1" x14ac:dyDescent="0.35">
      <c r="A1088">
        <v>2006</v>
      </c>
      <c r="B1088" t="s">
        <v>25</v>
      </c>
      <c r="C1088" t="s">
        <v>26</v>
      </c>
      <c r="D1088" s="1">
        <v>38816</v>
      </c>
      <c r="E1088" s="81">
        <v>1</v>
      </c>
    </row>
    <row r="1089" spans="1:5" hidden="1" x14ac:dyDescent="0.35">
      <c r="A1089">
        <v>2006</v>
      </c>
      <c r="B1089" t="s">
        <v>25</v>
      </c>
      <c r="C1089" t="s">
        <v>26</v>
      </c>
      <c r="D1089" s="1">
        <v>38823</v>
      </c>
      <c r="E1089" s="81">
        <v>1</v>
      </c>
    </row>
    <row r="1090" spans="1:5" hidden="1" x14ac:dyDescent="0.35">
      <c r="A1090">
        <v>2006</v>
      </c>
      <c r="B1090" t="s">
        <v>25</v>
      </c>
      <c r="C1090" t="s">
        <v>26</v>
      </c>
      <c r="D1090" s="1">
        <v>38830</v>
      </c>
      <c r="E1090" s="81">
        <v>1</v>
      </c>
    </row>
    <row r="1091" spans="1:5" hidden="1" x14ac:dyDescent="0.35">
      <c r="A1091">
        <v>2006</v>
      </c>
      <c r="B1091" t="s">
        <v>25</v>
      </c>
      <c r="C1091" t="s">
        <v>26</v>
      </c>
      <c r="D1091" s="1">
        <v>38837</v>
      </c>
      <c r="E1091" s="81"/>
    </row>
    <row r="1092" spans="1:5" hidden="1" x14ac:dyDescent="0.35">
      <c r="A1092">
        <v>2006</v>
      </c>
      <c r="B1092" t="s">
        <v>25</v>
      </c>
      <c r="C1092" t="s">
        <v>26</v>
      </c>
      <c r="D1092" s="1">
        <v>38844</v>
      </c>
      <c r="E1092" s="81">
        <v>0</v>
      </c>
    </row>
    <row r="1093" spans="1:5" hidden="1" x14ac:dyDescent="0.35">
      <c r="A1093">
        <v>2006</v>
      </c>
      <c r="B1093" t="s">
        <v>25</v>
      </c>
      <c r="C1093" t="s">
        <v>26</v>
      </c>
      <c r="D1093" s="1">
        <v>38851</v>
      </c>
      <c r="E1093" s="81"/>
    </row>
    <row r="1094" spans="1:5" hidden="1" x14ac:dyDescent="0.35">
      <c r="A1094">
        <v>2006</v>
      </c>
      <c r="B1094" t="s">
        <v>25</v>
      </c>
      <c r="C1094" t="s">
        <v>26</v>
      </c>
      <c r="D1094" s="1">
        <v>38858</v>
      </c>
      <c r="E1094" s="81"/>
    </row>
    <row r="1095" spans="1:5" hidden="1" x14ac:dyDescent="0.35">
      <c r="A1095">
        <v>2006</v>
      </c>
      <c r="B1095" t="s">
        <v>25</v>
      </c>
      <c r="C1095" t="s">
        <v>26</v>
      </c>
      <c r="D1095" s="1">
        <v>38865</v>
      </c>
      <c r="E1095" s="81">
        <v>1</v>
      </c>
    </row>
    <row r="1096" spans="1:5" hidden="1" x14ac:dyDescent="0.35">
      <c r="A1096">
        <v>2006</v>
      </c>
      <c r="B1096" t="s">
        <v>25</v>
      </c>
      <c r="C1096" t="s">
        <v>28</v>
      </c>
      <c r="D1096" s="1">
        <v>38781</v>
      </c>
      <c r="E1096" s="81">
        <v>0</v>
      </c>
    </row>
    <row r="1097" spans="1:5" hidden="1" x14ac:dyDescent="0.35">
      <c r="A1097">
        <v>2006</v>
      </c>
      <c r="B1097" t="s">
        <v>25</v>
      </c>
      <c r="C1097" t="s">
        <v>28</v>
      </c>
      <c r="D1097" s="1">
        <v>38788</v>
      </c>
      <c r="E1097" s="81">
        <v>0</v>
      </c>
    </row>
    <row r="1098" spans="1:5" hidden="1" x14ac:dyDescent="0.35">
      <c r="A1098">
        <v>2006</v>
      </c>
      <c r="B1098" t="s">
        <v>25</v>
      </c>
      <c r="C1098" t="s">
        <v>28</v>
      </c>
      <c r="D1098" s="1">
        <v>38795</v>
      </c>
      <c r="E1098" s="81">
        <v>0</v>
      </c>
    </row>
    <row r="1099" spans="1:5" hidden="1" x14ac:dyDescent="0.35">
      <c r="A1099">
        <v>2006</v>
      </c>
      <c r="B1099" t="s">
        <v>25</v>
      </c>
      <c r="C1099" t="s">
        <v>28</v>
      </c>
      <c r="D1099" s="1">
        <v>38802</v>
      </c>
      <c r="E1099" s="81">
        <v>0</v>
      </c>
    </row>
    <row r="1100" spans="1:5" hidden="1" x14ac:dyDescent="0.35">
      <c r="A1100">
        <v>2006</v>
      </c>
      <c r="B1100" t="s">
        <v>25</v>
      </c>
      <c r="C1100" t="s">
        <v>28</v>
      </c>
      <c r="D1100" s="1">
        <v>38809</v>
      </c>
      <c r="E1100" s="81">
        <v>0</v>
      </c>
    </row>
    <row r="1101" spans="1:5" hidden="1" x14ac:dyDescent="0.35">
      <c r="A1101">
        <v>2006</v>
      </c>
      <c r="B1101" t="s">
        <v>25</v>
      </c>
      <c r="C1101" t="s">
        <v>28</v>
      </c>
      <c r="D1101" s="1">
        <v>38816</v>
      </c>
      <c r="E1101" s="81">
        <v>1</v>
      </c>
    </row>
    <row r="1102" spans="1:5" hidden="1" x14ac:dyDescent="0.35">
      <c r="A1102">
        <v>2006</v>
      </c>
      <c r="B1102" t="s">
        <v>25</v>
      </c>
      <c r="C1102" t="s">
        <v>28</v>
      </c>
      <c r="D1102" s="1">
        <v>38823</v>
      </c>
      <c r="E1102" s="81">
        <v>8</v>
      </c>
    </row>
    <row r="1103" spans="1:5" hidden="1" x14ac:dyDescent="0.35">
      <c r="A1103">
        <v>2006</v>
      </c>
      <c r="B1103" t="s">
        <v>25</v>
      </c>
      <c r="C1103" t="s">
        <v>28</v>
      </c>
      <c r="D1103" s="1">
        <v>38830</v>
      </c>
      <c r="E1103" s="81">
        <v>11</v>
      </c>
    </row>
    <row r="1104" spans="1:5" hidden="1" x14ac:dyDescent="0.35">
      <c r="A1104">
        <v>2006</v>
      </c>
      <c r="B1104" t="s">
        <v>25</v>
      </c>
      <c r="C1104" t="s">
        <v>28</v>
      </c>
      <c r="D1104" s="1">
        <v>38837</v>
      </c>
      <c r="E1104" s="81"/>
    </row>
    <row r="1105" spans="1:5" hidden="1" x14ac:dyDescent="0.35">
      <c r="A1105">
        <v>2006</v>
      </c>
      <c r="B1105" t="s">
        <v>25</v>
      </c>
      <c r="C1105" t="s">
        <v>28</v>
      </c>
      <c r="D1105" s="1">
        <v>38844</v>
      </c>
      <c r="E1105" s="81">
        <v>9</v>
      </c>
    </row>
    <row r="1106" spans="1:5" hidden="1" x14ac:dyDescent="0.35">
      <c r="A1106">
        <v>2006</v>
      </c>
      <c r="B1106" t="s">
        <v>25</v>
      </c>
      <c r="C1106" t="s">
        <v>28</v>
      </c>
      <c r="D1106" s="1">
        <v>38851</v>
      </c>
      <c r="E1106" s="81"/>
    </row>
    <row r="1107" spans="1:5" hidden="1" x14ac:dyDescent="0.35">
      <c r="A1107">
        <v>2006</v>
      </c>
      <c r="B1107" t="s">
        <v>25</v>
      </c>
      <c r="C1107" t="s">
        <v>28</v>
      </c>
      <c r="D1107" s="1">
        <v>38858</v>
      </c>
      <c r="E1107" s="81"/>
    </row>
    <row r="1108" spans="1:5" hidden="1" x14ac:dyDescent="0.35">
      <c r="A1108">
        <v>2006</v>
      </c>
      <c r="B1108" t="s">
        <v>25</v>
      </c>
      <c r="C1108" t="s">
        <v>28</v>
      </c>
      <c r="D1108" s="1">
        <v>38865</v>
      </c>
      <c r="E1108" s="81">
        <v>3</v>
      </c>
    </row>
    <row r="1109" spans="1:5" hidden="1" x14ac:dyDescent="0.35">
      <c r="A1109">
        <v>2006</v>
      </c>
      <c r="B1109" t="s">
        <v>25</v>
      </c>
      <c r="C1109" t="s">
        <v>29</v>
      </c>
      <c r="D1109" s="1">
        <v>38781</v>
      </c>
      <c r="E1109" s="81">
        <v>0</v>
      </c>
    </row>
    <row r="1110" spans="1:5" hidden="1" x14ac:dyDescent="0.35">
      <c r="A1110">
        <v>2006</v>
      </c>
      <c r="B1110" t="s">
        <v>25</v>
      </c>
      <c r="C1110" t="s">
        <v>29</v>
      </c>
      <c r="D1110" s="1">
        <v>38788</v>
      </c>
      <c r="E1110" s="81">
        <v>0</v>
      </c>
    </row>
    <row r="1111" spans="1:5" hidden="1" x14ac:dyDescent="0.35">
      <c r="A1111">
        <v>2006</v>
      </c>
      <c r="B1111" t="s">
        <v>25</v>
      </c>
      <c r="C1111" t="s">
        <v>29</v>
      </c>
      <c r="D1111" s="1">
        <v>38795</v>
      </c>
      <c r="E1111" s="81">
        <v>0</v>
      </c>
    </row>
    <row r="1112" spans="1:5" hidden="1" x14ac:dyDescent="0.35">
      <c r="A1112">
        <v>2006</v>
      </c>
      <c r="B1112" t="s">
        <v>25</v>
      </c>
      <c r="C1112" t="s">
        <v>29</v>
      </c>
      <c r="D1112" s="1">
        <v>38802</v>
      </c>
      <c r="E1112" s="81">
        <v>0</v>
      </c>
    </row>
    <row r="1113" spans="1:5" hidden="1" x14ac:dyDescent="0.35">
      <c r="A1113">
        <v>2006</v>
      </c>
      <c r="B1113" t="s">
        <v>25</v>
      </c>
      <c r="C1113" t="s">
        <v>29</v>
      </c>
      <c r="D1113" s="1">
        <v>38809</v>
      </c>
      <c r="E1113" s="81">
        <v>0</v>
      </c>
    </row>
    <row r="1114" spans="1:5" hidden="1" x14ac:dyDescent="0.35">
      <c r="A1114">
        <v>2006</v>
      </c>
      <c r="B1114" t="s">
        <v>25</v>
      </c>
      <c r="C1114" t="s">
        <v>29</v>
      </c>
      <c r="D1114" s="1">
        <v>38816</v>
      </c>
      <c r="E1114" s="81">
        <v>3</v>
      </c>
    </row>
    <row r="1115" spans="1:5" hidden="1" x14ac:dyDescent="0.35">
      <c r="A1115">
        <v>2006</v>
      </c>
      <c r="B1115" t="s">
        <v>25</v>
      </c>
      <c r="C1115" t="s">
        <v>29</v>
      </c>
      <c r="D1115" s="1">
        <v>38823</v>
      </c>
      <c r="E1115" s="81">
        <v>3</v>
      </c>
    </row>
    <row r="1116" spans="1:5" hidden="1" x14ac:dyDescent="0.35">
      <c r="A1116">
        <v>2006</v>
      </c>
      <c r="B1116" t="s">
        <v>25</v>
      </c>
      <c r="C1116" t="s">
        <v>29</v>
      </c>
      <c r="D1116" s="1">
        <v>38830</v>
      </c>
      <c r="E1116" s="81">
        <v>1</v>
      </c>
    </row>
    <row r="1117" spans="1:5" hidden="1" x14ac:dyDescent="0.35">
      <c r="A1117">
        <v>2006</v>
      </c>
      <c r="B1117" t="s">
        <v>25</v>
      </c>
      <c r="C1117" t="s">
        <v>29</v>
      </c>
      <c r="D1117" s="1">
        <v>38837</v>
      </c>
      <c r="E1117" s="81"/>
    </row>
    <row r="1118" spans="1:5" hidden="1" x14ac:dyDescent="0.35">
      <c r="A1118">
        <v>2006</v>
      </c>
      <c r="B1118" t="s">
        <v>25</v>
      </c>
      <c r="C1118" t="s">
        <v>29</v>
      </c>
      <c r="D1118" s="1">
        <v>38844</v>
      </c>
      <c r="E1118" s="81">
        <v>0</v>
      </c>
    </row>
    <row r="1119" spans="1:5" hidden="1" x14ac:dyDescent="0.35">
      <c r="A1119">
        <v>2006</v>
      </c>
      <c r="B1119" t="s">
        <v>25</v>
      </c>
      <c r="C1119" t="s">
        <v>29</v>
      </c>
      <c r="D1119" s="1">
        <v>38851</v>
      </c>
      <c r="E1119" s="81"/>
    </row>
    <row r="1120" spans="1:5" hidden="1" x14ac:dyDescent="0.35">
      <c r="A1120">
        <v>2006</v>
      </c>
      <c r="B1120" t="s">
        <v>25</v>
      </c>
      <c r="C1120" t="s">
        <v>29</v>
      </c>
      <c r="D1120" s="1">
        <v>38858</v>
      </c>
      <c r="E1120" s="81"/>
    </row>
    <row r="1121" spans="1:5" hidden="1" x14ac:dyDescent="0.35">
      <c r="A1121">
        <v>2006</v>
      </c>
      <c r="B1121" t="s">
        <v>25</v>
      </c>
      <c r="C1121" t="s">
        <v>29</v>
      </c>
      <c r="D1121" s="1">
        <v>38865</v>
      </c>
      <c r="E1121" s="81">
        <v>0</v>
      </c>
    </row>
    <row r="1122" spans="1:5" hidden="1" x14ac:dyDescent="0.35">
      <c r="A1122">
        <v>2006</v>
      </c>
      <c r="B1122" t="s">
        <v>30</v>
      </c>
      <c r="C1122" t="s">
        <v>31</v>
      </c>
      <c r="D1122" s="1">
        <v>38781</v>
      </c>
      <c r="E1122" s="81"/>
    </row>
    <row r="1123" spans="1:5" hidden="1" x14ac:dyDescent="0.35">
      <c r="A1123">
        <v>2006</v>
      </c>
      <c r="B1123" t="s">
        <v>30</v>
      </c>
      <c r="C1123" t="s">
        <v>31</v>
      </c>
      <c r="D1123" s="1">
        <v>38788</v>
      </c>
      <c r="E1123" s="81"/>
    </row>
    <row r="1124" spans="1:5" hidden="1" x14ac:dyDescent="0.35">
      <c r="A1124">
        <v>2006</v>
      </c>
      <c r="B1124" t="s">
        <v>30</v>
      </c>
      <c r="C1124" t="s">
        <v>31</v>
      </c>
      <c r="D1124" s="1">
        <v>38795</v>
      </c>
      <c r="E1124" s="81"/>
    </row>
    <row r="1125" spans="1:5" hidden="1" x14ac:dyDescent="0.35">
      <c r="A1125">
        <v>2006</v>
      </c>
      <c r="B1125" t="s">
        <v>30</v>
      </c>
      <c r="C1125" t="s">
        <v>31</v>
      </c>
      <c r="D1125" s="1">
        <v>38802</v>
      </c>
      <c r="E1125" s="81">
        <v>2</v>
      </c>
    </row>
    <row r="1126" spans="1:5" hidden="1" x14ac:dyDescent="0.35">
      <c r="A1126">
        <v>2006</v>
      </c>
      <c r="B1126" t="s">
        <v>30</v>
      </c>
      <c r="C1126" t="s">
        <v>31</v>
      </c>
      <c r="D1126" s="1">
        <v>38809</v>
      </c>
      <c r="E1126" s="81">
        <v>0</v>
      </c>
    </row>
    <row r="1127" spans="1:5" hidden="1" x14ac:dyDescent="0.35">
      <c r="A1127">
        <v>2006</v>
      </c>
      <c r="B1127" t="s">
        <v>30</v>
      </c>
      <c r="C1127" t="s">
        <v>31</v>
      </c>
      <c r="D1127" s="1">
        <v>38816</v>
      </c>
      <c r="E1127" s="81">
        <v>5</v>
      </c>
    </row>
    <row r="1128" spans="1:5" hidden="1" x14ac:dyDescent="0.35">
      <c r="A1128">
        <v>2006</v>
      </c>
      <c r="B1128" t="s">
        <v>30</v>
      </c>
      <c r="C1128" t="s">
        <v>31</v>
      </c>
      <c r="D1128" s="1">
        <v>38823</v>
      </c>
      <c r="E1128" s="81">
        <v>26</v>
      </c>
    </row>
    <row r="1129" spans="1:5" hidden="1" x14ac:dyDescent="0.35">
      <c r="A1129">
        <v>2006</v>
      </c>
      <c r="B1129" t="s">
        <v>30</v>
      </c>
      <c r="C1129" t="s">
        <v>31</v>
      </c>
      <c r="D1129" s="1">
        <v>38830</v>
      </c>
      <c r="E1129" s="81">
        <v>5</v>
      </c>
    </row>
    <row r="1130" spans="1:5" hidden="1" x14ac:dyDescent="0.35">
      <c r="A1130">
        <v>2006</v>
      </c>
      <c r="B1130" t="s">
        <v>30</v>
      </c>
      <c r="C1130" t="s">
        <v>31</v>
      </c>
      <c r="D1130" s="1">
        <v>38837</v>
      </c>
      <c r="E1130" s="81"/>
    </row>
    <row r="1131" spans="1:5" hidden="1" x14ac:dyDescent="0.35">
      <c r="A1131">
        <v>2006</v>
      </c>
      <c r="B1131" t="s">
        <v>30</v>
      </c>
      <c r="C1131" t="s">
        <v>31</v>
      </c>
      <c r="D1131" s="1">
        <v>38844</v>
      </c>
      <c r="E1131" s="81">
        <v>3</v>
      </c>
    </row>
    <row r="1132" spans="1:5" hidden="1" x14ac:dyDescent="0.35">
      <c r="A1132">
        <v>2006</v>
      </c>
      <c r="B1132" t="s">
        <v>30</v>
      </c>
      <c r="C1132" t="s">
        <v>31</v>
      </c>
      <c r="D1132" s="1">
        <v>38851</v>
      </c>
      <c r="E1132" s="81">
        <v>0</v>
      </c>
    </row>
    <row r="1133" spans="1:5" hidden="1" x14ac:dyDescent="0.35">
      <c r="A1133">
        <v>2006</v>
      </c>
      <c r="B1133" t="s">
        <v>30</v>
      </c>
      <c r="C1133" t="s">
        <v>31</v>
      </c>
      <c r="D1133" s="1">
        <v>38858</v>
      </c>
      <c r="E1133" s="81"/>
    </row>
    <row r="1134" spans="1:5" hidden="1" x14ac:dyDescent="0.35">
      <c r="A1134">
        <v>2006</v>
      </c>
      <c r="B1134" t="s">
        <v>30</v>
      </c>
      <c r="C1134" t="s">
        <v>31</v>
      </c>
      <c r="D1134" s="1">
        <v>38865</v>
      </c>
      <c r="E1134" s="81"/>
    </row>
    <row r="1135" spans="1:5" hidden="1" x14ac:dyDescent="0.35">
      <c r="A1135">
        <v>2005</v>
      </c>
      <c r="B1135" t="s">
        <v>9</v>
      </c>
      <c r="C1135" t="s">
        <v>8</v>
      </c>
      <c r="D1135" s="1">
        <v>38418</v>
      </c>
      <c r="E1135" s="81">
        <v>0</v>
      </c>
    </row>
    <row r="1136" spans="1:5" hidden="1" x14ac:dyDescent="0.35">
      <c r="A1136">
        <v>2005</v>
      </c>
      <c r="B1136" t="s">
        <v>9</v>
      </c>
      <c r="C1136" t="s">
        <v>8</v>
      </c>
      <c r="D1136" s="1">
        <v>38425</v>
      </c>
      <c r="E1136" s="81">
        <v>0</v>
      </c>
    </row>
    <row r="1137" spans="1:5" hidden="1" x14ac:dyDescent="0.35">
      <c r="A1137">
        <v>2005</v>
      </c>
      <c r="B1137" t="s">
        <v>9</v>
      </c>
      <c r="C1137" t="s">
        <v>8</v>
      </c>
      <c r="D1137" s="1">
        <v>38432</v>
      </c>
      <c r="E1137" s="81">
        <v>0</v>
      </c>
    </row>
    <row r="1138" spans="1:5" hidden="1" x14ac:dyDescent="0.35">
      <c r="A1138">
        <v>2005</v>
      </c>
      <c r="B1138" t="s">
        <v>9</v>
      </c>
      <c r="C1138" t="s">
        <v>8</v>
      </c>
      <c r="D1138" s="1">
        <v>38439</v>
      </c>
      <c r="E1138" s="81">
        <v>1</v>
      </c>
    </row>
    <row r="1139" spans="1:5" hidden="1" x14ac:dyDescent="0.35">
      <c r="A1139">
        <v>2005</v>
      </c>
      <c r="B1139" t="s">
        <v>9</v>
      </c>
      <c r="C1139" t="s">
        <v>8</v>
      </c>
      <c r="D1139" s="1">
        <v>38446</v>
      </c>
      <c r="E1139" s="81">
        <v>3</v>
      </c>
    </row>
    <row r="1140" spans="1:5" hidden="1" x14ac:dyDescent="0.35">
      <c r="A1140">
        <v>2005</v>
      </c>
      <c r="B1140" t="s">
        <v>9</v>
      </c>
      <c r="C1140" t="s">
        <v>8</v>
      </c>
      <c r="D1140" s="1">
        <v>38453</v>
      </c>
      <c r="E1140" s="81"/>
    </row>
    <row r="1141" spans="1:5" hidden="1" x14ac:dyDescent="0.35">
      <c r="A1141">
        <v>2005</v>
      </c>
      <c r="B1141" t="s">
        <v>9</v>
      </c>
      <c r="C1141" t="s">
        <v>8</v>
      </c>
      <c r="D1141" s="1">
        <v>38460</v>
      </c>
      <c r="E1141" s="81">
        <v>2</v>
      </c>
    </row>
    <row r="1142" spans="1:5" hidden="1" x14ac:dyDescent="0.35">
      <c r="A1142">
        <v>2005</v>
      </c>
      <c r="B1142" t="s">
        <v>9</v>
      </c>
      <c r="C1142" t="s">
        <v>8</v>
      </c>
      <c r="D1142" s="1">
        <v>38467</v>
      </c>
      <c r="E1142" s="81"/>
    </row>
    <row r="1143" spans="1:5" hidden="1" x14ac:dyDescent="0.35">
      <c r="A1143">
        <v>2005</v>
      </c>
      <c r="B1143" t="s">
        <v>9</v>
      </c>
      <c r="C1143" t="s">
        <v>8</v>
      </c>
      <c r="D1143" s="1">
        <v>38474</v>
      </c>
      <c r="E1143" s="81">
        <v>8</v>
      </c>
    </row>
    <row r="1144" spans="1:5" hidden="1" x14ac:dyDescent="0.35">
      <c r="A1144">
        <v>2005</v>
      </c>
      <c r="B1144" t="s">
        <v>9</v>
      </c>
      <c r="C1144" t="s">
        <v>8</v>
      </c>
      <c r="D1144" s="1">
        <v>38481</v>
      </c>
      <c r="E1144" s="81"/>
    </row>
    <row r="1145" spans="1:5" hidden="1" x14ac:dyDescent="0.35">
      <c r="A1145">
        <v>2005</v>
      </c>
      <c r="B1145" t="s">
        <v>9</v>
      </c>
      <c r="C1145" t="s">
        <v>8</v>
      </c>
      <c r="D1145" s="1">
        <v>38488</v>
      </c>
      <c r="E1145" s="81">
        <v>2</v>
      </c>
    </row>
    <row r="1146" spans="1:5" hidden="1" x14ac:dyDescent="0.35">
      <c r="A1146">
        <v>2005</v>
      </c>
      <c r="B1146" t="s">
        <v>9</v>
      </c>
      <c r="C1146" t="s">
        <v>8</v>
      </c>
      <c r="D1146" s="1">
        <v>38495</v>
      </c>
      <c r="E1146" s="81"/>
    </row>
    <row r="1147" spans="1:5" hidden="1" x14ac:dyDescent="0.35">
      <c r="A1147">
        <v>2005</v>
      </c>
      <c r="B1147" t="s">
        <v>9</v>
      </c>
      <c r="C1147" t="s">
        <v>11</v>
      </c>
      <c r="D1147" s="1">
        <v>38418</v>
      </c>
      <c r="E1147" s="81">
        <v>0</v>
      </c>
    </row>
    <row r="1148" spans="1:5" hidden="1" x14ac:dyDescent="0.35">
      <c r="A1148">
        <v>2005</v>
      </c>
      <c r="B1148" t="s">
        <v>9</v>
      </c>
      <c r="C1148" t="s">
        <v>11</v>
      </c>
      <c r="D1148" s="1">
        <v>38425</v>
      </c>
      <c r="E1148" s="81">
        <v>1</v>
      </c>
    </row>
    <row r="1149" spans="1:5" hidden="1" x14ac:dyDescent="0.35">
      <c r="A1149">
        <v>2005</v>
      </c>
      <c r="B1149" t="s">
        <v>9</v>
      </c>
      <c r="C1149" t="s">
        <v>11</v>
      </c>
      <c r="D1149" s="1">
        <v>38432</v>
      </c>
      <c r="E1149" s="81">
        <v>3</v>
      </c>
    </row>
    <row r="1150" spans="1:5" hidden="1" x14ac:dyDescent="0.35">
      <c r="A1150">
        <v>2005</v>
      </c>
      <c r="B1150" t="s">
        <v>9</v>
      </c>
      <c r="C1150" t="s">
        <v>11</v>
      </c>
      <c r="D1150" s="1">
        <v>38439</v>
      </c>
      <c r="E1150" s="81">
        <v>6</v>
      </c>
    </row>
    <row r="1151" spans="1:5" hidden="1" x14ac:dyDescent="0.35">
      <c r="A1151">
        <v>2005</v>
      </c>
      <c r="B1151" t="s">
        <v>9</v>
      </c>
      <c r="C1151" t="s">
        <v>11</v>
      </c>
      <c r="D1151" s="1">
        <v>38446</v>
      </c>
      <c r="E1151" s="81">
        <v>2</v>
      </c>
    </row>
    <row r="1152" spans="1:5" hidden="1" x14ac:dyDescent="0.35">
      <c r="A1152">
        <v>2005</v>
      </c>
      <c r="B1152" t="s">
        <v>9</v>
      </c>
      <c r="C1152" t="s">
        <v>11</v>
      </c>
      <c r="D1152" s="1">
        <v>38453</v>
      </c>
      <c r="E1152" s="81">
        <v>7</v>
      </c>
    </row>
    <row r="1153" spans="1:5" hidden="1" x14ac:dyDescent="0.35">
      <c r="A1153">
        <v>2005</v>
      </c>
      <c r="B1153" t="s">
        <v>9</v>
      </c>
      <c r="C1153" t="s">
        <v>11</v>
      </c>
      <c r="D1153" s="1">
        <v>38460</v>
      </c>
      <c r="E1153" s="81">
        <v>18</v>
      </c>
    </row>
    <row r="1154" spans="1:5" hidden="1" x14ac:dyDescent="0.35">
      <c r="A1154">
        <v>2005</v>
      </c>
      <c r="B1154" t="s">
        <v>9</v>
      </c>
      <c r="C1154" t="s">
        <v>11</v>
      </c>
      <c r="D1154" s="1">
        <v>38467</v>
      </c>
      <c r="E1154" s="81"/>
    </row>
    <row r="1155" spans="1:5" hidden="1" x14ac:dyDescent="0.35">
      <c r="A1155">
        <v>2005</v>
      </c>
      <c r="B1155" t="s">
        <v>9</v>
      </c>
      <c r="C1155" t="s">
        <v>11</v>
      </c>
      <c r="D1155" s="1">
        <v>38474</v>
      </c>
      <c r="E1155" s="81">
        <v>0</v>
      </c>
    </row>
    <row r="1156" spans="1:5" hidden="1" x14ac:dyDescent="0.35">
      <c r="A1156">
        <v>2005</v>
      </c>
      <c r="B1156" t="s">
        <v>9</v>
      </c>
      <c r="C1156" t="s">
        <v>11</v>
      </c>
      <c r="D1156" s="1">
        <v>38481</v>
      </c>
      <c r="E1156" s="81">
        <v>1</v>
      </c>
    </row>
    <row r="1157" spans="1:5" hidden="1" x14ac:dyDescent="0.35">
      <c r="A1157">
        <v>2005</v>
      </c>
      <c r="B1157" t="s">
        <v>9</v>
      </c>
      <c r="C1157" t="s">
        <v>11</v>
      </c>
      <c r="D1157" s="1">
        <v>38488</v>
      </c>
      <c r="E1157" s="81"/>
    </row>
    <row r="1158" spans="1:5" hidden="1" x14ac:dyDescent="0.35">
      <c r="A1158">
        <v>2005</v>
      </c>
      <c r="B1158" t="s">
        <v>9</v>
      </c>
      <c r="C1158" t="s">
        <v>11</v>
      </c>
      <c r="D1158" s="1">
        <v>38495</v>
      </c>
      <c r="E1158" s="81"/>
    </row>
    <row r="1159" spans="1:5" hidden="1" x14ac:dyDescent="0.35">
      <c r="A1159">
        <v>2005</v>
      </c>
      <c r="B1159" t="s">
        <v>9</v>
      </c>
      <c r="C1159" t="s">
        <v>13</v>
      </c>
      <c r="D1159" s="1">
        <v>38418</v>
      </c>
      <c r="E1159" s="81"/>
    </row>
    <row r="1160" spans="1:5" hidden="1" x14ac:dyDescent="0.35">
      <c r="A1160">
        <v>2005</v>
      </c>
      <c r="B1160" t="s">
        <v>9</v>
      </c>
      <c r="C1160" t="s">
        <v>13</v>
      </c>
      <c r="D1160" s="1">
        <v>38425</v>
      </c>
      <c r="E1160" s="81">
        <v>0</v>
      </c>
    </row>
    <row r="1161" spans="1:5" hidden="1" x14ac:dyDescent="0.35">
      <c r="A1161">
        <v>2005</v>
      </c>
      <c r="B1161" t="s">
        <v>9</v>
      </c>
      <c r="C1161" t="s">
        <v>13</v>
      </c>
      <c r="D1161" s="1">
        <v>38432</v>
      </c>
      <c r="E1161" s="81">
        <v>2</v>
      </c>
    </row>
    <row r="1162" spans="1:5" hidden="1" x14ac:dyDescent="0.35">
      <c r="A1162">
        <v>2005</v>
      </c>
      <c r="B1162" t="s">
        <v>9</v>
      </c>
      <c r="C1162" t="s">
        <v>13</v>
      </c>
      <c r="D1162" s="1">
        <v>38439</v>
      </c>
      <c r="E1162" s="81">
        <v>21</v>
      </c>
    </row>
    <row r="1163" spans="1:5" hidden="1" x14ac:dyDescent="0.35">
      <c r="A1163">
        <v>2005</v>
      </c>
      <c r="B1163" t="s">
        <v>9</v>
      </c>
      <c r="C1163" t="s">
        <v>13</v>
      </c>
      <c r="D1163" s="1">
        <v>38446</v>
      </c>
      <c r="E1163" s="81">
        <v>6</v>
      </c>
    </row>
    <row r="1164" spans="1:5" hidden="1" x14ac:dyDescent="0.35">
      <c r="A1164">
        <v>2005</v>
      </c>
      <c r="B1164" t="s">
        <v>9</v>
      </c>
      <c r="C1164" t="s">
        <v>13</v>
      </c>
      <c r="D1164" s="1">
        <v>38453</v>
      </c>
      <c r="E1164" s="81">
        <v>7</v>
      </c>
    </row>
    <row r="1165" spans="1:5" hidden="1" x14ac:dyDescent="0.35">
      <c r="A1165">
        <v>2005</v>
      </c>
      <c r="B1165" t="s">
        <v>9</v>
      </c>
      <c r="C1165" t="s">
        <v>13</v>
      </c>
      <c r="D1165" s="1">
        <v>38460</v>
      </c>
      <c r="E1165" s="81">
        <v>84</v>
      </c>
    </row>
    <row r="1166" spans="1:5" hidden="1" x14ac:dyDescent="0.35">
      <c r="A1166">
        <v>2005</v>
      </c>
      <c r="B1166" t="s">
        <v>9</v>
      </c>
      <c r="C1166" t="s">
        <v>13</v>
      </c>
      <c r="D1166" s="1">
        <v>38467</v>
      </c>
      <c r="E1166" s="81">
        <v>39</v>
      </c>
    </row>
    <row r="1167" spans="1:5" hidden="1" x14ac:dyDescent="0.35">
      <c r="A1167">
        <v>2005</v>
      </c>
      <c r="B1167" t="s">
        <v>9</v>
      </c>
      <c r="C1167" t="s">
        <v>13</v>
      </c>
      <c r="D1167" s="1">
        <v>38474</v>
      </c>
      <c r="E1167" s="81"/>
    </row>
    <row r="1168" spans="1:5" hidden="1" x14ac:dyDescent="0.35">
      <c r="A1168">
        <v>2005</v>
      </c>
      <c r="B1168" t="s">
        <v>9</v>
      </c>
      <c r="C1168" t="s">
        <v>13</v>
      </c>
      <c r="D1168" s="1">
        <v>38481</v>
      </c>
      <c r="E1168" s="81">
        <v>23</v>
      </c>
    </row>
    <row r="1169" spans="1:5" hidden="1" x14ac:dyDescent="0.35">
      <c r="A1169">
        <v>2005</v>
      </c>
      <c r="B1169" t="s">
        <v>9</v>
      </c>
      <c r="C1169" t="s">
        <v>13</v>
      </c>
      <c r="D1169" s="1">
        <v>38488</v>
      </c>
      <c r="E1169" s="81">
        <v>0</v>
      </c>
    </row>
    <row r="1170" spans="1:5" hidden="1" x14ac:dyDescent="0.35">
      <c r="A1170">
        <v>2005</v>
      </c>
      <c r="B1170" t="s">
        <v>9</v>
      </c>
      <c r="C1170" t="s">
        <v>13</v>
      </c>
      <c r="D1170" s="1">
        <v>38495</v>
      </c>
      <c r="E1170" s="81"/>
    </row>
    <row r="1171" spans="1:5" hidden="1" x14ac:dyDescent="0.35">
      <c r="A1171">
        <v>2005</v>
      </c>
      <c r="B1171" t="s">
        <v>9</v>
      </c>
      <c r="C1171" t="s">
        <v>14</v>
      </c>
      <c r="D1171" s="1">
        <v>38418</v>
      </c>
      <c r="E1171" s="81">
        <v>2</v>
      </c>
    </row>
    <row r="1172" spans="1:5" hidden="1" x14ac:dyDescent="0.35">
      <c r="A1172">
        <v>2005</v>
      </c>
      <c r="B1172" t="s">
        <v>9</v>
      </c>
      <c r="C1172" t="s">
        <v>14</v>
      </c>
      <c r="D1172" s="1">
        <v>38425</v>
      </c>
      <c r="E1172" s="81">
        <v>8</v>
      </c>
    </row>
    <row r="1173" spans="1:5" hidden="1" x14ac:dyDescent="0.35">
      <c r="A1173">
        <v>2005</v>
      </c>
      <c r="B1173" t="s">
        <v>9</v>
      </c>
      <c r="C1173" t="s">
        <v>14</v>
      </c>
      <c r="D1173" s="1">
        <v>38432</v>
      </c>
      <c r="E1173" s="81">
        <v>12</v>
      </c>
    </row>
    <row r="1174" spans="1:5" hidden="1" x14ac:dyDescent="0.35">
      <c r="A1174">
        <v>2005</v>
      </c>
      <c r="B1174" t="s">
        <v>9</v>
      </c>
      <c r="C1174" t="s">
        <v>14</v>
      </c>
      <c r="D1174" s="1">
        <v>38439</v>
      </c>
      <c r="E1174" s="81">
        <v>11</v>
      </c>
    </row>
    <row r="1175" spans="1:5" hidden="1" x14ac:dyDescent="0.35">
      <c r="A1175">
        <v>2005</v>
      </c>
      <c r="B1175" t="s">
        <v>9</v>
      </c>
      <c r="C1175" t="s">
        <v>14</v>
      </c>
      <c r="D1175" s="1">
        <v>38446</v>
      </c>
      <c r="E1175" s="81">
        <v>12</v>
      </c>
    </row>
    <row r="1176" spans="1:5" hidden="1" x14ac:dyDescent="0.35">
      <c r="A1176">
        <v>2005</v>
      </c>
      <c r="B1176" t="s">
        <v>9</v>
      </c>
      <c r="C1176" t="s">
        <v>14</v>
      </c>
      <c r="D1176" s="1">
        <v>38453</v>
      </c>
      <c r="E1176" s="81">
        <v>46</v>
      </c>
    </row>
    <row r="1177" spans="1:5" hidden="1" x14ac:dyDescent="0.35">
      <c r="A1177">
        <v>2005</v>
      </c>
      <c r="B1177" t="s">
        <v>9</v>
      </c>
      <c r="C1177" t="s">
        <v>14</v>
      </c>
      <c r="D1177" s="1">
        <v>38460</v>
      </c>
      <c r="E1177" s="81">
        <v>43</v>
      </c>
    </row>
    <row r="1178" spans="1:5" hidden="1" x14ac:dyDescent="0.35">
      <c r="A1178">
        <v>2005</v>
      </c>
      <c r="B1178" t="s">
        <v>9</v>
      </c>
      <c r="C1178" t="s">
        <v>14</v>
      </c>
      <c r="D1178" s="1">
        <v>38467</v>
      </c>
      <c r="E1178" s="81"/>
    </row>
    <row r="1179" spans="1:5" hidden="1" x14ac:dyDescent="0.35">
      <c r="A1179">
        <v>2005</v>
      </c>
      <c r="B1179" t="s">
        <v>9</v>
      </c>
      <c r="C1179" t="s">
        <v>14</v>
      </c>
      <c r="D1179" s="1">
        <v>38474</v>
      </c>
      <c r="E1179" s="81">
        <v>24</v>
      </c>
    </row>
    <row r="1180" spans="1:5" hidden="1" x14ac:dyDescent="0.35">
      <c r="A1180">
        <v>2005</v>
      </c>
      <c r="B1180" t="s">
        <v>9</v>
      </c>
      <c r="C1180" t="s">
        <v>14</v>
      </c>
      <c r="D1180" s="1">
        <v>38481</v>
      </c>
      <c r="E1180" s="81">
        <v>5</v>
      </c>
    </row>
    <row r="1181" spans="1:5" hidden="1" x14ac:dyDescent="0.35">
      <c r="A1181">
        <v>2005</v>
      </c>
      <c r="B1181" t="s">
        <v>9</v>
      </c>
      <c r="C1181" t="s">
        <v>14</v>
      </c>
      <c r="D1181" s="1">
        <v>38488</v>
      </c>
      <c r="E1181" s="81">
        <v>0</v>
      </c>
    </row>
    <row r="1182" spans="1:5" hidden="1" x14ac:dyDescent="0.35">
      <c r="A1182">
        <v>2005</v>
      </c>
      <c r="B1182" t="s">
        <v>9</v>
      </c>
      <c r="C1182" t="s">
        <v>14</v>
      </c>
      <c r="D1182" s="1">
        <v>38495</v>
      </c>
      <c r="E1182" s="81"/>
    </row>
    <row r="1183" spans="1:5" hidden="1" x14ac:dyDescent="0.35">
      <c r="A1183">
        <v>2005</v>
      </c>
      <c r="B1183" t="s">
        <v>16</v>
      </c>
      <c r="C1183" t="s">
        <v>17</v>
      </c>
      <c r="D1183" s="1">
        <v>38418</v>
      </c>
      <c r="E1183" s="81"/>
    </row>
    <row r="1184" spans="1:5" hidden="1" x14ac:dyDescent="0.35">
      <c r="A1184">
        <v>2005</v>
      </c>
      <c r="B1184" t="s">
        <v>16</v>
      </c>
      <c r="C1184" t="s">
        <v>17</v>
      </c>
      <c r="D1184" s="1">
        <v>38425</v>
      </c>
      <c r="E1184" s="81">
        <v>0</v>
      </c>
    </row>
    <row r="1185" spans="1:5" hidden="1" x14ac:dyDescent="0.35">
      <c r="A1185">
        <v>2005</v>
      </c>
      <c r="B1185" t="s">
        <v>16</v>
      </c>
      <c r="C1185" t="s">
        <v>17</v>
      </c>
      <c r="D1185" s="1">
        <v>38432</v>
      </c>
      <c r="E1185" s="81">
        <v>4</v>
      </c>
    </row>
    <row r="1186" spans="1:5" hidden="1" x14ac:dyDescent="0.35">
      <c r="A1186">
        <v>2005</v>
      </c>
      <c r="B1186" t="s">
        <v>16</v>
      </c>
      <c r="C1186" t="s">
        <v>17</v>
      </c>
      <c r="D1186" s="1">
        <v>38439</v>
      </c>
      <c r="E1186" s="81">
        <v>6</v>
      </c>
    </row>
    <row r="1187" spans="1:5" hidden="1" x14ac:dyDescent="0.35">
      <c r="A1187">
        <v>2005</v>
      </c>
      <c r="B1187" t="s">
        <v>16</v>
      </c>
      <c r="C1187" t="s">
        <v>17</v>
      </c>
      <c r="D1187" s="1">
        <v>38446</v>
      </c>
      <c r="E1187" s="81">
        <v>6</v>
      </c>
    </row>
    <row r="1188" spans="1:5" hidden="1" x14ac:dyDescent="0.35">
      <c r="A1188">
        <v>2005</v>
      </c>
      <c r="B1188" t="s">
        <v>16</v>
      </c>
      <c r="C1188" t="s">
        <v>17</v>
      </c>
      <c r="D1188" s="1">
        <v>38453</v>
      </c>
      <c r="E1188" s="81">
        <v>2</v>
      </c>
    </row>
    <row r="1189" spans="1:5" hidden="1" x14ac:dyDescent="0.35">
      <c r="A1189">
        <v>2005</v>
      </c>
      <c r="B1189" t="s">
        <v>16</v>
      </c>
      <c r="C1189" t="s">
        <v>17</v>
      </c>
      <c r="D1189" s="1">
        <v>38460</v>
      </c>
      <c r="E1189" s="81">
        <v>7</v>
      </c>
    </row>
    <row r="1190" spans="1:5" hidden="1" x14ac:dyDescent="0.35">
      <c r="A1190">
        <v>2005</v>
      </c>
      <c r="B1190" t="s">
        <v>16</v>
      </c>
      <c r="C1190" t="s">
        <v>17</v>
      </c>
      <c r="D1190" s="1">
        <v>38467</v>
      </c>
      <c r="E1190" s="81">
        <v>1</v>
      </c>
    </row>
    <row r="1191" spans="1:5" hidden="1" x14ac:dyDescent="0.35">
      <c r="A1191">
        <v>2005</v>
      </c>
      <c r="B1191" t="s">
        <v>16</v>
      </c>
      <c r="C1191" t="s">
        <v>17</v>
      </c>
      <c r="D1191" s="1">
        <v>38474</v>
      </c>
      <c r="E1191" s="81">
        <v>2</v>
      </c>
    </row>
    <row r="1192" spans="1:5" hidden="1" x14ac:dyDescent="0.35">
      <c r="A1192">
        <v>2005</v>
      </c>
      <c r="B1192" t="s">
        <v>16</v>
      </c>
      <c r="C1192" t="s">
        <v>17</v>
      </c>
      <c r="D1192" s="1">
        <v>38481</v>
      </c>
      <c r="E1192" s="81"/>
    </row>
    <row r="1193" spans="1:5" hidden="1" x14ac:dyDescent="0.35">
      <c r="A1193">
        <v>2005</v>
      </c>
      <c r="B1193" t="s">
        <v>16</v>
      </c>
      <c r="C1193" t="s">
        <v>17</v>
      </c>
      <c r="D1193" s="1">
        <v>38488</v>
      </c>
      <c r="E1193" s="81">
        <v>6</v>
      </c>
    </row>
    <row r="1194" spans="1:5" hidden="1" x14ac:dyDescent="0.35">
      <c r="A1194">
        <v>2005</v>
      </c>
      <c r="B1194" t="s">
        <v>16</v>
      </c>
      <c r="C1194" t="s">
        <v>17</v>
      </c>
      <c r="D1194" s="1">
        <v>38495</v>
      </c>
      <c r="E1194" s="81"/>
    </row>
    <row r="1195" spans="1:5" hidden="1" x14ac:dyDescent="0.35">
      <c r="A1195">
        <v>2005</v>
      </c>
      <c r="B1195" t="s">
        <v>16</v>
      </c>
      <c r="C1195" t="s">
        <v>116</v>
      </c>
      <c r="D1195" s="1">
        <v>38418</v>
      </c>
      <c r="E1195" s="81"/>
    </row>
    <row r="1196" spans="1:5" hidden="1" x14ac:dyDescent="0.35">
      <c r="A1196">
        <v>2005</v>
      </c>
      <c r="B1196" t="s">
        <v>16</v>
      </c>
      <c r="C1196" t="s">
        <v>116</v>
      </c>
      <c r="D1196" s="1">
        <v>38425</v>
      </c>
      <c r="E1196" s="81">
        <v>0</v>
      </c>
    </row>
    <row r="1197" spans="1:5" hidden="1" x14ac:dyDescent="0.35">
      <c r="A1197">
        <v>2005</v>
      </c>
      <c r="B1197" t="s">
        <v>16</v>
      </c>
      <c r="C1197" t="s">
        <v>116</v>
      </c>
      <c r="D1197" s="1">
        <v>38432</v>
      </c>
      <c r="E1197" s="81">
        <v>1</v>
      </c>
    </row>
    <row r="1198" spans="1:5" hidden="1" x14ac:dyDescent="0.35">
      <c r="A1198">
        <v>2005</v>
      </c>
      <c r="B1198" t="s">
        <v>16</v>
      </c>
      <c r="C1198" t="s">
        <v>116</v>
      </c>
      <c r="D1198" s="1">
        <v>38439</v>
      </c>
      <c r="E1198" s="81">
        <v>2</v>
      </c>
    </row>
    <row r="1199" spans="1:5" hidden="1" x14ac:dyDescent="0.35">
      <c r="A1199">
        <v>2005</v>
      </c>
      <c r="B1199" t="s">
        <v>16</v>
      </c>
      <c r="C1199" t="s">
        <v>116</v>
      </c>
      <c r="D1199" s="1">
        <v>38446</v>
      </c>
      <c r="E1199" s="81">
        <v>2</v>
      </c>
    </row>
    <row r="1200" spans="1:5" hidden="1" x14ac:dyDescent="0.35">
      <c r="A1200">
        <v>2005</v>
      </c>
      <c r="B1200" t="s">
        <v>16</v>
      </c>
      <c r="C1200" t="s">
        <v>116</v>
      </c>
      <c r="D1200" s="1">
        <v>38453</v>
      </c>
      <c r="E1200" s="81">
        <v>2</v>
      </c>
    </row>
    <row r="1201" spans="1:5" hidden="1" x14ac:dyDescent="0.35">
      <c r="A1201">
        <v>2005</v>
      </c>
      <c r="B1201" t="s">
        <v>16</v>
      </c>
      <c r="C1201" t="s">
        <v>116</v>
      </c>
      <c r="D1201" s="1">
        <v>38460</v>
      </c>
      <c r="E1201" s="81">
        <v>5</v>
      </c>
    </row>
    <row r="1202" spans="1:5" hidden="1" x14ac:dyDescent="0.35">
      <c r="A1202">
        <v>2005</v>
      </c>
      <c r="B1202" t="s">
        <v>16</v>
      </c>
      <c r="C1202" t="s">
        <v>116</v>
      </c>
      <c r="D1202" s="1">
        <v>38467</v>
      </c>
      <c r="E1202" s="81">
        <v>2</v>
      </c>
    </row>
    <row r="1203" spans="1:5" hidden="1" x14ac:dyDescent="0.35">
      <c r="A1203">
        <v>2005</v>
      </c>
      <c r="B1203" t="s">
        <v>16</v>
      </c>
      <c r="C1203" t="s">
        <v>116</v>
      </c>
      <c r="D1203" s="1">
        <v>38474</v>
      </c>
      <c r="E1203" s="81">
        <v>5</v>
      </c>
    </row>
    <row r="1204" spans="1:5" hidden="1" x14ac:dyDescent="0.35">
      <c r="A1204">
        <v>2005</v>
      </c>
      <c r="B1204" t="s">
        <v>16</v>
      </c>
      <c r="C1204" t="s">
        <v>116</v>
      </c>
      <c r="D1204" s="1">
        <v>38481</v>
      </c>
      <c r="E1204" s="81"/>
    </row>
    <row r="1205" spans="1:5" hidden="1" x14ac:dyDescent="0.35">
      <c r="A1205">
        <v>2005</v>
      </c>
      <c r="B1205" t="s">
        <v>16</v>
      </c>
      <c r="C1205" t="s">
        <v>116</v>
      </c>
      <c r="D1205" s="1">
        <v>38488</v>
      </c>
      <c r="E1205" s="81">
        <v>6</v>
      </c>
    </row>
    <row r="1206" spans="1:5" hidden="1" x14ac:dyDescent="0.35">
      <c r="A1206">
        <v>2005</v>
      </c>
      <c r="B1206" t="s">
        <v>16</v>
      </c>
      <c r="C1206" t="s">
        <v>116</v>
      </c>
      <c r="D1206" s="1">
        <v>38495</v>
      </c>
      <c r="E1206" s="81"/>
    </row>
    <row r="1207" spans="1:5" hidden="1" x14ac:dyDescent="0.35">
      <c r="A1207">
        <v>2005</v>
      </c>
      <c r="B1207" t="s">
        <v>21</v>
      </c>
      <c r="C1207" t="s">
        <v>22</v>
      </c>
      <c r="D1207" s="1">
        <v>38418</v>
      </c>
      <c r="E1207" s="81"/>
    </row>
    <row r="1208" spans="1:5" hidden="1" x14ac:dyDescent="0.35">
      <c r="A1208">
        <v>2005</v>
      </c>
      <c r="B1208" t="s">
        <v>21</v>
      </c>
      <c r="C1208" t="s">
        <v>22</v>
      </c>
      <c r="D1208" s="1">
        <v>38425</v>
      </c>
      <c r="E1208" s="81">
        <v>1</v>
      </c>
    </row>
    <row r="1209" spans="1:5" hidden="1" x14ac:dyDescent="0.35">
      <c r="A1209">
        <v>2005</v>
      </c>
      <c r="B1209" t="s">
        <v>21</v>
      </c>
      <c r="C1209" t="s">
        <v>22</v>
      </c>
      <c r="D1209" s="1">
        <v>38432</v>
      </c>
      <c r="E1209" s="81">
        <v>9</v>
      </c>
    </row>
    <row r="1210" spans="1:5" hidden="1" x14ac:dyDescent="0.35">
      <c r="A1210">
        <v>2005</v>
      </c>
      <c r="B1210" t="s">
        <v>21</v>
      </c>
      <c r="C1210" t="s">
        <v>22</v>
      </c>
      <c r="D1210" s="1">
        <v>38439</v>
      </c>
      <c r="E1210" s="81">
        <v>9</v>
      </c>
    </row>
    <row r="1211" spans="1:5" hidden="1" x14ac:dyDescent="0.35">
      <c r="A1211">
        <v>2005</v>
      </c>
      <c r="B1211" t="s">
        <v>21</v>
      </c>
      <c r="C1211" t="s">
        <v>22</v>
      </c>
      <c r="D1211" s="1">
        <v>38446</v>
      </c>
      <c r="E1211" s="81">
        <v>13</v>
      </c>
    </row>
    <row r="1212" spans="1:5" hidden="1" x14ac:dyDescent="0.35">
      <c r="A1212">
        <v>2005</v>
      </c>
      <c r="B1212" t="s">
        <v>21</v>
      </c>
      <c r="C1212" t="s">
        <v>22</v>
      </c>
      <c r="D1212" s="1">
        <v>38453</v>
      </c>
      <c r="E1212" s="81">
        <v>18</v>
      </c>
    </row>
    <row r="1213" spans="1:5" hidden="1" x14ac:dyDescent="0.35">
      <c r="A1213">
        <v>2005</v>
      </c>
      <c r="B1213" t="s">
        <v>21</v>
      </c>
      <c r="C1213" t="s">
        <v>22</v>
      </c>
      <c r="D1213" s="1">
        <v>38460</v>
      </c>
      <c r="E1213" s="81">
        <v>38</v>
      </c>
    </row>
    <row r="1214" spans="1:5" hidden="1" x14ac:dyDescent="0.35">
      <c r="A1214">
        <v>2005</v>
      </c>
      <c r="B1214" t="s">
        <v>21</v>
      </c>
      <c r="C1214" t="s">
        <v>22</v>
      </c>
      <c r="D1214" s="1">
        <v>38467</v>
      </c>
      <c r="E1214" s="81"/>
    </row>
    <row r="1215" spans="1:5" hidden="1" x14ac:dyDescent="0.35">
      <c r="A1215">
        <v>2005</v>
      </c>
      <c r="B1215" t="s">
        <v>21</v>
      </c>
      <c r="C1215" t="s">
        <v>22</v>
      </c>
      <c r="D1215" s="1">
        <v>38474</v>
      </c>
      <c r="E1215" s="81">
        <v>4</v>
      </c>
    </row>
    <row r="1216" spans="1:5" hidden="1" x14ac:dyDescent="0.35">
      <c r="A1216">
        <v>2005</v>
      </c>
      <c r="B1216" t="s">
        <v>21</v>
      </c>
      <c r="C1216" t="s">
        <v>22</v>
      </c>
      <c r="D1216" s="1">
        <v>38481</v>
      </c>
      <c r="E1216" s="81"/>
    </row>
    <row r="1217" spans="1:5" hidden="1" x14ac:dyDescent="0.35">
      <c r="A1217">
        <v>2005</v>
      </c>
      <c r="B1217" t="s">
        <v>21</v>
      </c>
      <c r="C1217" t="s">
        <v>22</v>
      </c>
      <c r="D1217" s="1">
        <v>38488</v>
      </c>
      <c r="E1217" s="81">
        <v>5</v>
      </c>
    </row>
    <row r="1218" spans="1:5" hidden="1" x14ac:dyDescent="0.35">
      <c r="A1218">
        <v>2005</v>
      </c>
      <c r="B1218" t="s">
        <v>21</v>
      </c>
      <c r="C1218" t="s">
        <v>22</v>
      </c>
      <c r="D1218" s="1">
        <v>38495</v>
      </c>
      <c r="E1218" s="81"/>
    </row>
    <row r="1219" spans="1:5" hidden="1" x14ac:dyDescent="0.35">
      <c r="A1219">
        <v>2005</v>
      </c>
      <c r="B1219" t="s">
        <v>21</v>
      </c>
      <c r="C1219" t="s">
        <v>23</v>
      </c>
      <c r="D1219" s="1">
        <v>38418</v>
      </c>
      <c r="E1219" s="81"/>
    </row>
    <row r="1220" spans="1:5" hidden="1" x14ac:dyDescent="0.35">
      <c r="A1220">
        <v>2005</v>
      </c>
      <c r="B1220" t="s">
        <v>21</v>
      </c>
      <c r="C1220" t="s">
        <v>23</v>
      </c>
      <c r="D1220" s="1">
        <v>38425</v>
      </c>
      <c r="E1220" s="81"/>
    </row>
    <row r="1221" spans="1:5" hidden="1" x14ac:dyDescent="0.35">
      <c r="A1221">
        <v>2005</v>
      </c>
      <c r="B1221" t="s">
        <v>21</v>
      </c>
      <c r="C1221" t="s">
        <v>23</v>
      </c>
      <c r="D1221" s="1">
        <v>38432</v>
      </c>
      <c r="E1221" s="81"/>
    </row>
    <row r="1222" spans="1:5" hidden="1" x14ac:dyDescent="0.35">
      <c r="A1222">
        <v>2005</v>
      </c>
      <c r="B1222" t="s">
        <v>21</v>
      </c>
      <c r="C1222" t="s">
        <v>23</v>
      </c>
      <c r="D1222" s="1">
        <v>38439</v>
      </c>
      <c r="E1222" s="81"/>
    </row>
    <row r="1223" spans="1:5" hidden="1" x14ac:dyDescent="0.35">
      <c r="A1223">
        <v>2005</v>
      </c>
      <c r="B1223" t="s">
        <v>21</v>
      </c>
      <c r="C1223" t="s">
        <v>23</v>
      </c>
      <c r="D1223" s="1">
        <v>38446</v>
      </c>
      <c r="E1223" s="81"/>
    </row>
    <row r="1224" spans="1:5" hidden="1" x14ac:dyDescent="0.35">
      <c r="A1224">
        <v>2005</v>
      </c>
      <c r="B1224" t="s">
        <v>21</v>
      </c>
      <c r="C1224" t="s">
        <v>23</v>
      </c>
      <c r="D1224" s="1">
        <v>38453</v>
      </c>
      <c r="E1224" s="81">
        <v>0</v>
      </c>
    </row>
    <row r="1225" spans="1:5" hidden="1" x14ac:dyDescent="0.35">
      <c r="A1225">
        <v>2005</v>
      </c>
      <c r="B1225" t="s">
        <v>21</v>
      </c>
      <c r="C1225" t="s">
        <v>23</v>
      </c>
      <c r="D1225" s="1">
        <v>38460</v>
      </c>
      <c r="E1225" s="81">
        <v>1</v>
      </c>
    </row>
    <row r="1226" spans="1:5" hidden="1" x14ac:dyDescent="0.35">
      <c r="A1226">
        <v>2005</v>
      </c>
      <c r="B1226" t="s">
        <v>21</v>
      </c>
      <c r="C1226" t="s">
        <v>23</v>
      </c>
      <c r="D1226" s="1">
        <v>38467</v>
      </c>
      <c r="E1226" s="81"/>
    </row>
    <row r="1227" spans="1:5" hidden="1" x14ac:dyDescent="0.35">
      <c r="A1227">
        <v>2005</v>
      </c>
      <c r="B1227" t="s">
        <v>21</v>
      </c>
      <c r="C1227" t="s">
        <v>23</v>
      </c>
      <c r="D1227" s="1">
        <v>38474</v>
      </c>
      <c r="E1227" s="81">
        <v>0</v>
      </c>
    </row>
    <row r="1228" spans="1:5" hidden="1" x14ac:dyDescent="0.35">
      <c r="A1228">
        <v>2005</v>
      </c>
      <c r="B1228" t="s">
        <v>21</v>
      </c>
      <c r="C1228" t="s">
        <v>23</v>
      </c>
      <c r="D1228" s="1">
        <v>38481</v>
      </c>
      <c r="E1228" s="81"/>
    </row>
    <row r="1229" spans="1:5" hidden="1" x14ac:dyDescent="0.35">
      <c r="A1229">
        <v>2005</v>
      </c>
      <c r="B1229" t="s">
        <v>21</v>
      </c>
      <c r="C1229" t="s">
        <v>23</v>
      </c>
      <c r="D1229" s="1">
        <v>38488</v>
      </c>
      <c r="E1229" s="81">
        <v>1</v>
      </c>
    </row>
    <row r="1230" spans="1:5" hidden="1" x14ac:dyDescent="0.35">
      <c r="A1230">
        <v>2005</v>
      </c>
      <c r="B1230" t="s">
        <v>21</v>
      </c>
      <c r="C1230" t="s">
        <v>23</v>
      </c>
      <c r="D1230" s="1">
        <v>38495</v>
      </c>
      <c r="E1230" s="81"/>
    </row>
    <row r="1231" spans="1:5" hidden="1" x14ac:dyDescent="0.35">
      <c r="A1231">
        <v>2005</v>
      </c>
      <c r="B1231" t="s">
        <v>25</v>
      </c>
      <c r="C1231" t="s">
        <v>26</v>
      </c>
      <c r="D1231" s="1">
        <v>38418</v>
      </c>
      <c r="E1231" s="81">
        <v>0</v>
      </c>
    </row>
    <row r="1232" spans="1:5" hidden="1" x14ac:dyDescent="0.35">
      <c r="A1232">
        <v>2005</v>
      </c>
      <c r="B1232" t="s">
        <v>25</v>
      </c>
      <c r="C1232" t="s">
        <v>26</v>
      </c>
      <c r="D1232" s="1">
        <v>38425</v>
      </c>
      <c r="E1232" s="81">
        <v>2</v>
      </c>
    </row>
    <row r="1233" spans="1:5" hidden="1" x14ac:dyDescent="0.35">
      <c r="A1233">
        <v>2005</v>
      </c>
      <c r="B1233" t="s">
        <v>25</v>
      </c>
      <c r="C1233" t="s">
        <v>26</v>
      </c>
      <c r="D1233" s="1">
        <v>38432</v>
      </c>
      <c r="E1233" s="81">
        <v>6</v>
      </c>
    </row>
    <row r="1234" spans="1:5" hidden="1" x14ac:dyDescent="0.35">
      <c r="A1234">
        <v>2005</v>
      </c>
      <c r="B1234" t="s">
        <v>25</v>
      </c>
      <c r="C1234" t="s">
        <v>26</v>
      </c>
      <c r="D1234" s="1">
        <v>38439</v>
      </c>
      <c r="E1234" s="81">
        <v>4</v>
      </c>
    </row>
    <row r="1235" spans="1:5" hidden="1" x14ac:dyDescent="0.35">
      <c r="A1235">
        <v>2005</v>
      </c>
      <c r="B1235" t="s">
        <v>25</v>
      </c>
      <c r="C1235" t="s">
        <v>26</v>
      </c>
      <c r="D1235" s="1">
        <v>38446</v>
      </c>
      <c r="E1235" s="81">
        <v>9</v>
      </c>
    </row>
    <row r="1236" spans="1:5" hidden="1" x14ac:dyDescent="0.35">
      <c r="A1236">
        <v>2005</v>
      </c>
      <c r="B1236" t="s">
        <v>25</v>
      </c>
      <c r="C1236" t="s">
        <v>26</v>
      </c>
      <c r="D1236" s="1">
        <v>38453</v>
      </c>
      <c r="E1236" s="81">
        <v>13</v>
      </c>
    </row>
    <row r="1237" spans="1:5" hidden="1" x14ac:dyDescent="0.35">
      <c r="A1237">
        <v>2005</v>
      </c>
      <c r="B1237" t="s">
        <v>25</v>
      </c>
      <c r="C1237" t="s">
        <v>26</v>
      </c>
      <c r="D1237" s="1">
        <v>38460</v>
      </c>
      <c r="E1237" s="81">
        <v>7</v>
      </c>
    </row>
    <row r="1238" spans="1:5" hidden="1" x14ac:dyDescent="0.35">
      <c r="A1238">
        <v>2005</v>
      </c>
      <c r="B1238" t="s">
        <v>25</v>
      </c>
      <c r="C1238" t="s">
        <v>26</v>
      </c>
      <c r="D1238" s="1">
        <v>38467</v>
      </c>
      <c r="E1238" s="81"/>
    </row>
    <row r="1239" spans="1:5" hidden="1" x14ac:dyDescent="0.35">
      <c r="A1239">
        <v>2005</v>
      </c>
      <c r="B1239" t="s">
        <v>25</v>
      </c>
      <c r="C1239" t="s">
        <v>26</v>
      </c>
      <c r="D1239" s="1">
        <v>38474</v>
      </c>
      <c r="E1239" s="81">
        <v>13</v>
      </c>
    </row>
    <row r="1240" spans="1:5" hidden="1" x14ac:dyDescent="0.35">
      <c r="A1240">
        <v>2005</v>
      </c>
      <c r="B1240" t="s">
        <v>25</v>
      </c>
      <c r="C1240" t="s">
        <v>26</v>
      </c>
      <c r="D1240" s="1">
        <v>38481</v>
      </c>
      <c r="E1240" s="81">
        <v>11</v>
      </c>
    </row>
    <row r="1241" spans="1:5" hidden="1" x14ac:dyDescent="0.35">
      <c r="A1241">
        <v>2005</v>
      </c>
      <c r="B1241" t="s">
        <v>25</v>
      </c>
      <c r="C1241" t="s">
        <v>26</v>
      </c>
      <c r="D1241" s="1">
        <v>38488</v>
      </c>
      <c r="E1241" s="81"/>
    </row>
    <row r="1242" spans="1:5" hidden="1" x14ac:dyDescent="0.35">
      <c r="A1242">
        <v>2005</v>
      </c>
      <c r="B1242" t="s">
        <v>25</v>
      </c>
      <c r="C1242" t="s">
        <v>26</v>
      </c>
      <c r="D1242" s="1">
        <v>38495</v>
      </c>
      <c r="E1242" s="81"/>
    </row>
    <row r="1243" spans="1:5" hidden="1" x14ac:dyDescent="0.35">
      <c r="A1243">
        <v>2005</v>
      </c>
      <c r="B1243" t="s">
        <v>25</v>
      </c>
      <c r="C1243" t="s">
        <v>28</v>
      </c>
      <c r="D1243" s="1">
        <v>38418</v>
      </c>
      <c r="E1243" s="81">
        <v>0</v>
      </c>
    </row>
    <row r="1244" spans="1:5" hidden="1" x14ac:dyDescent="0.35">
      <c r="A1244">
        <v>2005</v>
      </c>
      <c r="B1244" t="s">
        <v>25</v>
      </c>
      <c r="C1244" t="s">
        <v>28</v>
      </c>
      <c r="D1244" s="1">
        <v>38425</v>
      </c>
      <c r="E1244" s="81">
        <v>5</v>
      </c>
    </row>
    <row r="1245" spans="1:5" hidden="1" x14ac:dyDescent="0.35">
      <c r="A1245">
        <v>2005</v>
      </c>
      <c r="B1245" t="s">
        <v>25</v>
      </c>
      <c r="C1245" t="s">
        <v>28</v>
      </c>
      <c r="D1245" s="1">
        <v>38432</v>
      </c>
      <c r="E1245" s="81">
        <v>4</v>
      </c>
    </row>
    <row r="1246" spans="1:5" hidden="1" x14ac:dyDescent="0.35">
      <c r="A1246">
        <v>2005</v>
      </c>
      <c r="B1246" t="s">
        <v>25</v>
      </c>
      <c r="C1246" t="s">
        <v>28</v>
      </c>
      <c r="D1246" s="1">
        <v>38439</v>
      </c>
      <c r="E1246" s="81">
        <v>7</v>
      </c>
    </row>
    <row r="1247" spans="1:5" hidden="1" x14ac:dyDescent="0.35">
      <c r="A1247">
        <v>2005</v>
      </c>
      <c r="B1247" t="s">
        <v>25</v>
      </c>
      <c r="C1247" t="s">
        <v>28</v>
      </c>
      <c r="D1247" s="1">
        <v>38446</v>
      </c>
      <c r="E1247" s="81">
        <v>13</v>
      </c>
    </row>
    <row r="1248" spans="1:5" hidden="1" x14ac:dyDescent="0.35">
      <c r="A1248">
        <v>2005</v>
      </c>
      <c r="B1248" t="s">
        <v>25</v>
      </c>
      <c r="C1248" t="s">
        <v>28</v>
      </c>
      <c r="D1248" s="1">
        <v>38453</v>
      </c>
      <c r="E1248" s="81">
        <v>24</v>
      </c>
    </row>
    <row r="1249" spans="1:5" hidden="1" x14ac:dyDescent="0.35">
      <c r="A1249">
        <v>2005</v>
      </c>
      <c r="B1249" t="s">
        <v>25</v>
      </c>
      <c r="C1249" t="s">
        <v>28</v>
      </c>
      <c r="D1249" s="1">
        <v>38460</v>
      </c>
      <c r="E1249" s="81">
        <v>26</v>
      </c>
    </row>
    <row r="1250" spans="1:5" hidden="1" x14ac:dyDescent="0.35">
      <c r="A1250">
        <v>2005</v>
      </c>
      <c r="B1250" t="s">
        <v>25</v>
      </c>
      <c r="C1250" t="s">
        <v>28</v>
      </c>
      <c r="D1250" s="1">
        <v>38467</v>
      </c>
      <c r="E1250" s="81"/>
    </row>
    <row r="1251" spans="1:5" hidden="1" x14ac:dyDescent="0.35">
      <c r="A1251">
        <v>2005</v>
      </c>
      <c r="B1251" t="s">
        <v>25</v>
      </c>
      <c r="C1251" t="s">
        <v>28</v>
      </c>
      <c r="D1251" s="1">
        <v>38474</v>
      </c>
      <c r="E1251" s="81">
        <v>53</v>
      </c>
    </row>
    <row r="1252" spans="1:5" hidden="1" x14ac:dyDescent="0.35">
      <c r="A1252">
        <v>2005</v>
      </c>
      <c r="B1252" t="s">
        <v>25</v>
      </c>
      <c r="C1252" t="s">
        <v>28</v>
      </c>
      <c r="D1252" s="1">
        <v>38481</v>
      </c>
      <c r="E1252" s="81">
        <v>19</v>
      </c>
    </row>
    <row r="1253" spans="1:5" hidden="1" x14ac:dyDescent="0.35">
      <c r="A1253">
        <v>2005</v>
      </c>
      <c r="B1253" t="s">
        <v>25</v>
      </c>
      <c r="C1253" t="s">
        <v>28</v>
      </c>
      <c r="D1253" s="1">
        <v>38488</v>
      </c>
      <c r="E1253" s="81"/>
    </row>
    <row r="1254" spans="1:5" hidden="1" x14ac:dyDescent="0.35">
      <c r="A1254">
        <v>2005</v>
      </c>
      <c r="B1254" t="s">
        <v>25</v>
      </c>
      <c r="C1254" t="s">
        <v>28</v>
      </c>
      <c r="D1254" s="1">
        <v>38495</v>
      </c>
      <c r="E1254" s="81"/>
    </row>
    <row r="1255" spans="1:5" hidden="1" x14ac:dyDescent="0.35">
      <c r="A1255">
        <v>2005</v>
      </c>
      <c r="B1255" t="s">
        <v>25</v>
      </c>
      <c r="C1255" t="s">
        <v>29</v>
      </c>
      <c r="D1255" s="1">
        <v>38418</v>
      </c>
      <c r="E1255" s="81">
        <v>0</v>
      </c>
    </row>
    <row r="1256" spans="1:5" hidden="1" x14ac:dyDescent="0.35">
      <c r="A1256">
        <v>2005</v>
      </c>
      <c r="B1256" t="s">
        <v>25</v>
      </c>
      <c r="C1256" t="s">
        <v>29</v>
      </c>
      <c r="D1256" s="1">
        <v>38425</v>
      </c>
      <c r="E1256" s="81">
        <v>0</v>
      </c>
    </row>
    <row r="1257" spans="1:5" hidden="1" x14ac:dyDescent="0.35">
      <c r="A1257">
        <v>2005</v>
      </c>
      <c r="B1257" t="s">
        <v>25</v>
      </c>
      <c r="C1257" t="s">
        <v>29</v>
      </c>
      <c r="D1257" s="1">
        <v>38432</v>
      </c>
      <c r="E1257" s="81">
        <v>3</v>
      </c>
    </row>
    <row r="1258" spans="1:5" hidden="1" x14ac:dyDescent="0.35">
      <c r="A1258">
        <v>2005</v>
      </c>
      <c r="B1258" t="s">
        <v>25</v>
      </c>
      <c r="C1258" t="s">
        <v>29</v>
      </c>
      <c r="D1258" s="1">
        <v>38439</v>
      </c>
      <c r="E1258" s="81">
        <v>1</v>
      </c>
    </row>
    <row r="1259" spans="1:5" hidden="1" x14ac:dyDescent="0.35">
      <c r="A1259">
        <v>2005</v>
      </c>
      <c r="B1259" t="s">
        <v>25</v>
      </c>
      <c r="C1259" t="s">
        <v>29</v>
      </c>
      <c r="D1259" s="1">
        <v>38446</v>
      </c>
      <c r="E1259" s="81">
        <v>0</v>
      </c>
    </row>
    <row r="1260" spans="1:5" hidden="1" x14ac:dyDescent="0.35">
      <c r="A1260">
        <v>2005</v>
      </c>
      <c r="B1260" t="s">
        <v>25</v>
      </c>
      <c r="C1260" t="s">
        <v>29</v>
      </c>
      <c r="D1260" s="1">
        <v>38453</v>
      </c>
      <c r="E1260" s="81">
        <v>3</v>
      </c>
    </row>
    <row r="1261" spans="1:5" hidden="1" x14ac:dyDescent="0.35">
      <c r="A1261">
        <v>2005</v>
      </c>
      <c r="B1261" t="s">
        <v>25</v>
      </c>
      <c r="C1261" t="s">
        <v>29</v>
      </c>
      <c r="D1261" s="1">
        <v>38460</v>
      </c>
      <c r="E1261" s="81">
        <v>11</v>
      </c>
    </row>
    <row r="1262" spans="1:5" hidden="1" x14ac:dyDescent="0.35">
      <c r="A1262">
        <v>2005</v>
      </c>
      <c r="B1262" t="s">
        <v>25</v>
      </c>
      <c r="C1262" t="s">
        <v>29</v>
      </c>
      <c r="D1262" s="1">
        <v>38467</v>
      </c>
      <c r="E1262" s="81"/>
    </row>
    <row r="1263" spans="1:5" hidden="1" x14ac:dyDescent="0.35">
      <c r="A1263">
        <v>2005</v>
      </c>
      <c r="B1263" t="s">
        <v>25</v>
      </c>
      <c r="C1263" t="s">
        <v>29</v>
      </c>
      <c r="D1263" s="1">
        <v>38474</v>
      </c>
      <c r="E1263" s="81">
        <v>8</v>
      </c>
    </row>
    <row r="1264" spans="1:5" hidden="1" x14ac:dyDescent="0.35">
      <c r="A1264">
        <v>2005</v>
      </c>
      <c r="B1264" t="s">
        <v>25</v>
      </c>
      <c r="C1264" t="s">
        <v>29</v>
      </c>
      <c r="D1264" s="1">
        <v>38481</v>
      </c>
      <c r="E1264" s="81">
        <v>14</v>
      </c>
    </row>
    <row r="1265" spans="1:5" hidden="1" x14ac:dyDescent="0.35">
      <c r="A1265">
        <v>2005</v>
      </c>
      <c r="B1265" t="s">
        <v>25</v>
      </c>
      <c r="C1265" t="s">
        <v>29</v>
      </c>
      <c r="D1265" s="1">
        <v>38488</v>
      </c>
      <c r="E1265" s="81"/>
    </row>
    <row r="1266" spans="1:5" hidden="1" x14ac:dyDescent="0.35">
      <c r="A1266">
        <v>2005</v>
      </c>
      <c r="B1266" t="s">
        <v>25</v>
      </c>
      <c r="C1266" t="s">
        <v>29</v>
      </c>
      <c r="D1266" s="1">
        <v>38495</v>
      </c>
      <c r="E1266" s="81"/>
    </row>
    <row r="1267" spans="1:5" hidden="1" x14ac:dyDescent="0.35">
      <c r="A1267">
        <v>2005</v>
      </c>
      <c r="B1267" t="s">
        <v>98</v>
      </c>
      <c r="C1267" t="s">
        <v>117</v>
      </c>
      <c r="D1267" s="1">
        <v>38418</v>
      </c>
      <c r="E1267" s="81"/>
    </row>
    <row r="1268" spans="1:5" hidden="1" x14ac:dyDescent="0.35">
      <c r="A1268">
        <v>2005</v>
      </c>
      <c r="B1268" t="s">
        <v>98</v>
      </c>
      <c r="C1268" t="s">
        <v>117</v>
      </c>
      <c r="D1268" s="1">
        <v>38425</v>
      </c>
      <c r="E1268" s="81">
        <v>0</v>
      </c>
    </row>
    <row r="1269" spans="1:5" hidden="1" x14ac:dyDescent="0.35">
      <c r="A1269">
        <v>2005</v>
      </c>
      <c r="B1269" t="s">
        <v>98</v>
      </c>
      <c r="C1269" t="s">
        <v>117</v>
      </c>
      <c r="D1269" s="1">
        <v>38432</v>
      </c>
      <c r="E1269" s="81">
        <v>0</v>
      </c>
    </row>
    <row r="1270" spans="1:5" hidden="1" x14ac:dyDescent="0.35">
      <c r="A1270">
        <v>2005</v>
      </c>
      <c r="B1270" t="s">
        <v>98</v>
      </c>
      <c r="C1270" t="s">
        <v>117</v>
      </c>
      <c r="D1270" s="1">
        <v>38439</v>
      </c>
      <c r="E1270" s="81">
        <v>0</v>
      </c>
    </row>
    <row r="1271" spans="1:5" hidden="1" x14ac:dyDescent="0.35">
      <c r="A1271">
        <v>2005</v>
      </c>
      <c r="B1271" t="s">
        <v>98</v>
      </c>
      <c r="C1271" t="s">
        <v>117</v>
      </c>
      <c r="D1271" s="1">
        <v>38446</v>
      </c>
      <c r="E1271" s="81">
        <v>0</v>
      </c>
    </row>
    <row r="1272" spans="1:5" hidden="1" x14ac:dyDescent="0.35">
      <c r="A1272">
        <v>2005</v>
      </c>
      <c r="B1272" t="s">
        <v>98</v>
      </c>
      <c r="C1272" t="s">
        <v>117</v>
      </c>
      <c r="D1272" s="1">
        <v>38453</v>
      </c>
      <c r="E1272" s="81">
        <v>0</v>
      </c>
    </row>
    <row r="1273" spans="1:5" hidden="1" x14ac:dyDescent="0.35">
      <c r="A1273">
        <v>2005</v>
      </c>
      <c r="B1273" t="s">
        <v>98</v>
      </c>
      <c r="C1273" t="s">
        <v>117</v>
      </c>
      <c r="D1273" s="1">
        <v>38460</v>
      </c>
      <c r="E1273" s="81">
        <v>1</v>
      </c>
    </row>
    <row r="1274" spans="1:5" hidden="1" x14ac:dyDescent="0.35">
      <c r="A1274">
        <v>2005</v>
      </c>
      <c r="B1274" t="s">
        <v>98</v>
      </c>
      <c r="C1274" t="s">
        <v>117</v>
      </c>
      <c r="D1274" s="1">
        <v>38467</v>
      </c>
      <c r="E1274" s="81"/>
    </row>
    <row r="1275" spans="1:5" hidden="1" x14ac:dyDescent="0.35">
      <c r="A1275">
        <v>2005</v>
      </c>
      <c r="B1275" t="s">
        <v>98</v>
      </c>
      <c r="C1275" t="s">
        <v>117</v>
      </c>
      <c r="D1275" s="1">
        <v>38474</v>
      </c>
      <c r="E1275" s="81">
        <v>0</v>
      </c>
    </row>
    <row r="1276" spans="1:5" hidden="1" x14ac:dyDescent="0.35">
      <c r="A1276">
        <v>2005</v>
      </c>
      <c r="B1276" t="s">
        <v>98</v>
      </c>
      <c r="C1276" t="s">
        <v>117</v>
      </c>
      <c r="D1276" s="1">
        <v>38481</v>
      </c>
      <c r="E1276" s="81">
        <v>0</v>
      </c>
    </row>
    <row r="1277" spans="1:5" hidden="1" x14ac:dyDescent="0.35">
      <c r="A1277">
        <v>2005</v>
      </c>
      <c r="B1277" t="s">
        <v>98</v>
      </c>
      <c r="C1277" t="s">
        <v>117</v>
      </c>
      <c r="D1277" s="1">
        <v>38488</v>
      </c>
      <c r="E1277" s="81">
        <v>0</v>
      </c>
    </row>
    <row r="1278" spans="1:5" hidden="1" x14ac:dyDescent="0.35">
      <c r="A1278">
        <v>2005</v>
      </c>
      <c r="B1278" t="s">
        <v>98</v>
      </c>
      <c r="C1278" t="s">
        <v>117</v>
      </c>
      <c r="D1278" s="1">
        <v>38495</v>
      </c>
      <c r="E1278" s="81">
        <v>0</v>
      </c>
    </row>
    <row r="1279" spans="1:5" hidden="1" x14ac:dyDescent="0.35">
      <c r="A1279">
        <v>2005</v>
      </c>
      <c r="B1279" t="s">
        <v>98</v>
      </c>
      <c r="C1279" t="s">
        <v>100</v>
      </c>
      <c r="D1279" s="1">
        <v>38418</v>
      </c>
      <c r="E1279" s="81"/>
    </row>
    <row r="1280" spans="1:5" hidden="1" x14ac:dyDescent="0.35">
      <c r="A1280">
        <v>2005</v>
      </c>
      <c r="B1280" t="s">
        <v>98</v>
      </c>
      <c r="C1280" t="s">
        <v>100</v>
      </c>
      <c r="D1280" s="1">
        <v>38425</v>
      </c>
      <c r="E1280" s="81">
        <v>0</v>
      </c>
    </row>
    <row r="1281" spans="1:5" hidden="1" x14ac:dyDescent="0.35">
      <c r="A1281">
        <v>2005</v>
      </c>
      <c r="B1281" t="s">
        <v>98</v>
      </c>
      <c r="C1281" t="s">
        <v>100</v>
      </c>
      <c r="D1281" s="1">
        <v>38432</v>
      </c>
      <c r="E1281" s="81">
        <v>0</v>
      </c>
    </row>
    <row r="1282" spans="1:5" hidden="1" x14ac:dyDescent="0.35">
      <c r="A1282">
        <v>2005</v>
      </c>
      <c r="B1282" t="s">
        <v>98</v>
      </c>
      <c r="C1282" t="s">
        <v>100</v>
      </c>
      <c r="D1282" s="1">
        <v>38439</v>
      </c>
      <c r="E1282" s="81">
        <v>0</v>
      </c>
    </row>
    <row r="1283" spans="1:5" hidden="1" x14ac:dyDescent="0.35">
      <c r="A1283">
        <v>2005</v>
      </c>
      <c r="B1283" t="s">
        <v>98</v>
      </c>
      <c r="C1283" t="s">
        <v>100</v>
      </c>
      <c r="D1283" s="1">
        <v>38446</v>
      </c>
      <c r="E1283" s="81">
        <v>0</v>
      </c>
    </row>
    <row r="1284" spans="1:5" hidden="1" x14ac:dyDescent="0.35">
      <c r="A1284">
        <v>2005</v>
      </c>
      <c r="B1284" t="s">
        <v>98</v>
      </c>
      <c r="C1284" t="s">
        <v>100</v>
      </c>
      <c r="D1284" s="1">
        <v>38453</v>
      </c>
      <c r="E1284" s="81">
        <v>0</v>
      </c>
    </row>
    <row r="1285" spans="1:5" hidden="1" x14ac:dyDescent="0.35">
      <c r="A1285">
        <v>2005</v>
      </c>
      <c r="B1285" t="s">
        <v>98</v>
      </c>
      <c r="C1285" t="s">
        <v>100</v>
      </c>
      <c r="D1285" s="1">
        <v>38460</v>
      </c>
      <c r="E1285" s="81">
        <v>0</v>
      </c>
    </row>
    <row r="1286" spans="1:5" hidden="1" x14ac:dyDescent="0.35">
      <c r="A1286">
        <v>2005</v>
      </c>
      <c r="B1286" t="s">
        <v>98</v>
      </c>
      <c r="C1286" t="s">
        <v>100</v>
      </c>
      <c r="D1286" s="1">
        <v>38467</v>
      </c>
      <c r="E1286" s="81"/>
    </row>
    <row r="1287" spans="1:5" hidden="1" x14ac:dyDescent="0.35">
      <c r="A1287">
        <v>2005</v>
      </c>
      <c r="B1287" t="s">
        <v>98</v>
      </c>
      <c r="C1287" t="s">
        <v>100</v>
      </c>
      <c r="D1287" s="1">
        <v>38474</v>
      </c>
      <c r="E1287" s="81">
        <v>0</v>
      </c>
    </row>
    <row r="1288" spans="1:5" hidden="1" x14ac:dyDescent="0.35">
      <c r="A1288">
        <v>2005</v>
      </c>
      <c r="B1288" t="s">
        <v>98</v>
      </c>
      <c r="C1288" t="s">
        <v>100</v>
      </c>
      <c r="D1288" s="1">
        <v>38481</v>
      </c>
      <c r="E1288" s="81">
        <v>0</v>
      </c>
    </row>
    <row r="1289" spans="1:5" hidden="1" x14ac:dyDescent="0.35">
      <c r="A1289">
        <v>2005</v>
      </c>
      <c r="B1289" t="s">
        <v>98</v>
      </c>
      <c r="C1289" t="s">
        <v>100</v>
      </c>
      <c r="D1289" s="1">
        <v>38488</v>
      </c>
      <c r="E1289" s="81">
        <v>0</v>
      </c>
    </row>
    <row r="1290" spans="1:5" hidden="1" x14ac:dyDescent="0.35">
      <c r="A1290">
        <v>2005</v>
      </c>
      <c r="B1290" t="s">
        <v>98</v>
      </c>
      <c r="C1290" t="s">
        <v>100</v>
      </c>
      <c r="D1290" s="1">
        <v>38495</v>
      </c>
      <c r="E1290" s="81">
        <v>1</v>
      </c>
    </row>
    <row r="1291" spans="1:5" hidden="1" x14ac:dyDescent="0.35">
      <c r="A1291">
        <v>2005</v>
      </c>
      <c r="B1291" t="s">
        <v>30</v>
      </c>
      <c r="C1291" t="s">
        <v>31</v>
      </c>
      <c r="D1291" s="1">
        <v>38418</v>
      </c>
      <c r="E1291" s="81"/>
    </row>
    <row r="1292" spans="1:5" hidden="1" x14ac:dyDescent="0.35">
      <c r="A1292">
        <v>2005</v>
      </c>
      <c r="B1292" t="s">
        <v>30</v>
      </c>
      <c r="C1292" t="s">
        <v>31</v>
      </c>
      <c r="D1292" s="1">
        <v>38425</v>
      </c>
      <c r="E1292" s="81"/>
    </row>
    <row r="1293" spans="1:5" hidden="1" x14ac:dyDescent="0.35">
      <c r="A1293">
        <v>2005</v>
      </c>
      <c r="B1293" t="s">
        <v>30</v>
      </c>
      <c r="C1293" t="s">
        <v>31</v>
      </c>
      <c r="D1293" s="1">
        <v>38432</v>
      </c>
      <c r="E1293" s="81">
        <v>1</v>
      </c>
    </row>
    <row r="1294" spans="1:5" hidden="1" x14ac:dyDescent="0.35">
      <c r="A1294">
        <v>2005</v>
      </c>
      <c r="B1294" t="s">
        <v>30</v>
      </c>
      <c r="C1294" t="s">
        <v>31</v>
      </c>
      <c r="D1294" s="1">
        <v>38439</v>
      </c>
      <c r="E1294" s="81"/>
    </row>
    <row r="1295" spans="1:5" hidden="1" x14ac:dyDescent="0.35">
      <c r="A1295">
        <v>2005</v>
      </c>
      <c r="B1295" t="s">
        <v>30</v>
      </c>
      <c r="C1295" t="s">
        <v>31</v>
      </c>
      <c r="D1295" s="1">
        <v>38446</v>
      </c>
      <c r="E1295" s="81">
        <v>1</v>
      </c>
    </row>
    <row r="1296" spans="1:5" hidden="1" x14ac:dyDescent="0.35">
      <c r="A1296">
        <v>2005</v>
      </c>
      <c r="B1296" t="s">
        <v>30</v>
      </c>
      <c r="C1296" t="s">
        <v>31</v>
      </c>
      <c r="D1296" s="1">
        <v>38453</v>
      </c>
      <c r="E1296" s="81">
        <v>3</v>
      </c>
    </row>
    <row r="1297" spans="1:5" hidden="1" x14ac:dyDescent="0.35">
      <c r="A1297">
        <v>2005</v>
      </c>
      <c r="B1297" t="s">
        <v>30</v>
      </c>
      <c r="C1297" t="s">
        <v>31</v>
      </c>
      <c r="D1297" s="1">
        <v>38460</v>
      </c>
      <c r="E1297" s="81">
        <v>3</v>
      </c>
    </row>
    <row r="1298" spans="1:5" hidden="1" x14ac:dyDescent="0.35">
      <c r="A1298">
        <v>2005</v>
      </c>
      <c r="B1298" t="s">
        <v>30</v>
      </c>
      <c r="C1298" t="s">
        <v>31</v>
      </c>
      <c r="D1298" s="1">
        <v>38467</v>
      </c>
      <c r="E1298" s="81"/>
    </row>
    <row r="1299" spans="1:5" hidden="1" x14ac:dyDescent="0.35">
      <c r="A1299">
        <v>2005</v>
      </c>
      <c r="B1299" t="s">
        <v>30</v>
      </c>
      <c r="C1299" t="s">
        <v>31</v>
      </c>
      <c r="D1299" s="1">
        <v>38474</v>
      </c>
      <c r="E1299" s="81"/>
    </row>
    <row r="1300" spans="1:5" hidden="1" x14ac:dyDescent="0.35">
      <c r="A1300">
        <v>2005</v>
      </c>
      <c r="B1300" t="s">
        <v>30</v>
      </c>
      <c r="C1300" t="s">
        <v>31</v>
      </c>
      <c r="D1300" s="1">
        <v>38481</v>
      </c>
      <c r="E1300" s="81"/>
    </row>
    <row r="1301" spans="1:5" hidden="1" x14ac:dyDescent="0.35">
      <c r="A1301">
        <v>2005</v>
      </c>
      <c r="B1301" t="s">
        <v>30</v>
      </c>
      <c r="C1301" t="s">
        <v>31</v>
      </c>
      <c r="D1301" s="1">
        <v>38488</v>
      </c>
      <c r="E1301" s="81"/>
    </row>
    <row r="1302" spans="1:5" hidden="1" x14ac:dyDescent="0.35">
      <c r="A1302">
        <v>2005</v>
      </c>
      <c r="B1302" t="s">
        <v>30</v>
      </c>
      <c r="C1302" t="s">
        <v>31</v>
      </c>
      <c r="D1302" s="1">
        <v>38495</v>
      </c>
      <c r="E1302" s="81"/>
    </row>
    <row r="1303" spans="1:5" hidden="1" x14ac:dyDescent="0.35">
      <c r="A1303">
        <v>2004</v>
      </c>
      <c r="B1303" t="s">
        <v>9</v>
      </c>
      <c r="C1303" t="s">
        <v>8</v>
      </c>
      <c r="D1303" s="1">
        <v>38047</v>
      </c>
      <c r="E1303" s="81"/>
    </row>
    <row r="1304" spans="1:5" hidden="1" x14ac:dyDescent="0.35">
      <c r="A1304">
        <v>2004</v>
      </c>
      <c r="B1304" t="s">
        <v>9</v>
      </c>
      <c r="C1304" t="s">
        <v>8</v>
      </c>
      <c r="D1304" s="1">
        <v>38054</v>
      </c>
      <c r="E1304" s="81">
        <v>0</v>
      </c>
    </row>
    <row r="1305" spans="1:5" hidden="1" x14ac:dyDescent="0.35">
      <c r="A1305">
        <v>2004</v>
      </c>
      <c r="B1305" t="s">
        <v>9</v>
      </c>
      <c r="C1305" t="s">
        <v>8</v>
      </c>
      <c r="D1305" s="1">
        <v>38061</v>
      </c>
      <c r="E1305" s="81">
        <v>0</v>
      </c>
    </row>
    <row r="1306" spans="1:5" hidden="1" x14ac:dyDescent="0.35">
      <c r="A1306">
        <v>2004</v>
      </c>
      <c r="B1306" t="s">
        <v>9</v>
      </c>
      <c r="C1306" t="s">
        <v>8</v>
      </c>
      <c r="D1306" s="1">
        <v>38068</v>
      </c>
      <c r="E1306" s="81">
        <v>1</v>
      </c>
    </row>
    <row r="1307" spans="1:5" hidden="1" x14ac:dyDescent="0.35">
      <c r="A1307">
        <v>2004</v>
      </c>
      <c r="B1307" t="s">
        <v>9</v>
      </c>
      <c r="C1307" t="s">
        <v>8</v>
      </c>
      <c r="D1307" s="1">
        <v>38075</v>
      </c>
      <c r="E1307" s="81">
        <v>0</v>
      </c>
    </row>
    <row r="1308" spans="1:5" hidden="1" x14ac:dyDescent="0.35">
      <c r="A1308">
        <v>2004</v>
      </c>
      <c r="B1308" t="s">
        <v>9</v>
      </c>
      <c r="C1308" t="s">
        <v>8</v>
      </c>
      <c r="D1308" s="1">
        <v>38082</v>
      </c>
      <c r="E1308" s="81"/>
    </row>
    <row r="1309" spans="1:5" hidden="1" x14ac:dyDescent="0.35">
      <c r="A1309">
        <v>2004</v>
      </c>
      <c r="B1309" t="s">
        <v>9</v>
      </c>
      <c r="C1309" t="s">
        <v>8</v>
      </c>
      <c r="D1309" s="1">
        <v>38089</v>
      </c>
      <c r="E1309" s="81">
        <v>0</v>
      </c>
    </row>
    <row r="1310" spans="1:5" hidden="1" x14ac:dyDescent="0.35">
      <c r="A1310">
        <v>2004</v>
      </c>
      <c r="B1310" t="s">
        <v>9</v>
      </c>
      <c r="C1310" t="s">
        <v>8</v>
      </c>
      <c r="D1310" s="1">
        <v>38096</v>
      </c>
      <c r="E1310" s="81">
        <v>0</v>
      </c>
    </row>
    <row r="1311" spans="1:5" hidden="1" x14ac:dyDescent="0.35">
      <c r="A1311">
        <v>2004</v>
      </c>
      <c r="B1311" t="s">
        <v>9</v>
      </c>
      <c r="C1311" t="s">
        <v>8</v>
      </c>
      <c r="D1311" s="1">
        <v>38103</v>
      </c>
      <c r="E1311" s="81"/>
    </row>
    <row r="1312" spans="1:5" hidden="1" x14ac:dyDescent="0.35">
      <c r="A1312">
        <v>2004</v>
      </c>
      <c r="B1312" t="s">
        <v>9</v>
      </c>
      <c r="C1312" t="s">
        <v>8</v>
      </c>
      <c r="D1312" s="1">
        <v>38110</v>
      </c>
      <c r="E1312" s="81">
        <v>0</v>
      </c>
    </row>
    <row r="1313" spans="1:5" hidden="1" x14ac:dyDescent="0.35">
      <c r="A1313">
        <v>2004</v>
      </c>
      <c r="B1313" t="s">
        <v>9</v>
      </c>
      <c r="C1313" t="s">
        <v>8</v>
      </c>
      <c r="D1313" s="1">
        <v>38117</v>
      </c>
      <c r="E1313" s="81">
        <v>0</v>
      </c>
    </row>
    <row r="1314" spans="1:5" hidden="1" x14ac:dyDescent="0.35">
      <c r="A1314">
        <v>2004</v>
      </c>
      <c r="B1314" t="s">
        <v>9</v>
      </c>
      <c r="C1314" t="s">
        <v>8</v>
      </c>
      <c r="D1314" s="1">
        <v>38124</v>
      </c>
      <c r="E1314" s="81">
        <v>0</v>
      </c>
    </row>
    <row r="1315" spans="1:5" hidden="1" x14ac:dyDescent="0.35">
      <c r="A1315">
        <v>2004</v>
      </c>
      <c r="B1315" t="s">
        <v>9</v>
      </c>
      <c r="C1315" t="s">
        <v>8</v>
      </c>
      <c r="D1315" s="1">
        <v>38131</v>
      </c>
      <c r="E1315" s="81">
        <v>0</v>
      </c>
    </row>
    <row r="1316" spans="1:5" hidden="1" x14ac:dyDescent="0.35">
      <c r="A1316">
        <v>2004</v>
      </c>
      <c r="B1316" t="s">
        <v>9</v>
      </c>
      <c r="C1316" t="s">
        <v>11</v>
      </c>
      <c r="D1316" s="1">
        <v>38047</v>
      </c>
      <c r="E1316" s="81"/>
    </row>
    <row r="1317" spans="1:5" hidden="1" x14ac:dyDescent="0.35">
      <c r="A1317">
        <v>2004</v>
      </c>
      <c r="B1317" t="s">
        <v>9</v>
      </c>
      <c r="C1317" t="s">
        <v>11</v>
      </c>
      <c r="D1317" s="1">
        <v>38054</v>
      </c>
      <c r="E1317" s="81">
        <v>0</v>
      </c>
    </row>
    <row r="1318" spans="1:5" hidden="1" x14ac:dyDescent="0.35">
      <c r="A1318">
        <v>2004</v>
      </c>
      <c r="B1318" t="s">
        <v>9</v>
      </c>
      <c r="C1318" t="s">
        <v>11</v>
      </c>
      <c r="D1318" s="1">
        <v>38061</v>
      </c>
      <c r="E1318" s="81">
        <v>0</v>
      </c>
    </row>
    <row r="1319" spans="1:5" hidden="1" x14ac:dyDescent="0.35">
      <c r="A1319">
        <v>2004</v>
      </c>
      <c r="B1319" t="s">
        <v>9</v>
      </c>
      <c r="C1319" t="s">
        <v>11</v>
      </c>
      <c r="D1319" s="1">
        <v>38068</v>
      </c>
      <c r="E1319" s="81">
        <v>2</v>
      </c>
    </row>
    <row r="1320" spans="1:5" hidden="1" x14ac:dyDescent="0.35">
      <c r="A1320">
        <v>2004</v>
      </c>
      <c r="B1320" t="s">
        <v>9</v>
      </c>
      <c r="C1320" t="s">
        <v>11</v>
      </c>
      <c r="D1320" s="1">
        <v>38075</v>
      </c>
      <c r="E1320" s="81">
        <v>1</v>
      </c>
    </row>
    <row r="1321" spans="1:5" hidden="1" x14ac:dyDescent="0.35">
      <c r="A1321">
        <v>2004</v>
      </c>
      <c r="B1321" t="s">
        <v>9</v>
      </c>
      <c r="C1321" t="s">
        <v>11</v>
      </c>
      <c r="D1321" s="1">
        <v>38082</v>
      </c>
      <c r="E1321" s="81"/>
    </row>
    <row r="1322" spans="1:5" hidden="1" x14ac:dyDescent="0.35">
      <c r="A1322">
        <v>2004</v>
      </c>
      <c r="B1322" t="s">
        <v>9</v>
      </c>
      <c r="C1322" t="s">
        <v>11</v>
      </c>
      <c r="D1322" s="1">
        <v>38089</v>
      </c>
      <c r="E1322" s="81">
        <v>1</v>
      </c>
    </row>
    <row r="1323" spans="1:5" hidden="1" x14ac:dyDescent="0.35">
      <c r="A1323">
        <v>2004</v>
      </c>
      <c r="B1323" t="s">
        <v>9</v>
      </c>
      <c r="C1323" t="s">
        <v>11</v>
      </c>
      <c r="D1323" s="1">
        <v>38096</v>
      </c>
      <c r="E1323" s="81">
        <v>1</v>
      </c>
    </row>
    <row r="1324" spans="1:5" hidden="1" x14ac:dyDescent="0.35">
      <c r="A1324">
        <v>2004</v>
      </c>
      <c r="B1324" t="s">
        <v>9</v>
      </c>
      <c r="C1324" t="s">
        <v>11</v>
      </c>
      <c r="D1324" s="1">
        <v>38103</v>
      </c>
      <c r="E1324" s="81"/>
    </row>
    <row r="1325" spans="1:5" hidden="1" x14ac:dyDescent="0.35">
      <c r="A1325">
        <v>2004</v>
      </c>
      <c r="B1325" t="s">
        <v>9</v>
      </c>
      <c r="C1325" t="s">
        <v>11</v>
      </c>
      <c r="D1325" s="1">
        <v>38110</v>
      </c>
      <c r="E1325" s="81">
        <v>0</v>
      </c>
    </row>
    <row r="1326" spans="1:5" hidden="1" x14ac:dyDescent="0.35">
      <c r="A1326">
        <v>2004</v>
      </c>
      <c r="B1326" t="s">
        <v>9</v>
      </c>
      <c r="C1326" t="s">
        <v>11</v>
      </c>
      <c r="D1326" s="1">
        <v>38117</v>
      </c>
      <c r="E1326" s="81">
        <v>0</v>
      </c>
    </row>
    <row r="1327" spans="1:5" hidden="1" x14ac:dyDescent="0.35">
      <c r="A1327">
        <v>2004</v>
      </c>
      <c r="B1327" t="s">
        <v>9</v>
      </c>
      <c r="C1327" t="s">
        <v>11</v>
      </c>
      <c r="D1327" s="1">
        <v>38124</v>
      </c>
      <c r="E1327" s="81">
        <v>0</v>
      </c>
    </row>
    <row r="1328" spans="1:5" hidden="1" x14ac:dyDescent="0.35">
      <c r="A1328">
        <v>2004</v>
      </c>
      <c r="B1328" t="s">
        <v>9</v>
      </c>
      <c r="C1328" t="s">
        <v>11</v>
      </c>
      <c r="D1328" s="1">
        <v>38131</v>
      </c>
      <c r="E1328" s="81">
        <v>0</v>
      </c>
    </row>
    <row r="1329" spans="1:5" hidden="1" x14ac:dyDescent="0.35">
      <c r="A1329">
        <v>2004</v>
      </c>
      <c r="B1329" t="s">
        <v>9</v>
      </c>
      <c r="C1329" t="s">
        <v>13</v>
      </c>
      <c r="D1329" s="1">
        <v>38047</v>
      </c>
      <c r="E1329" s="81"/>
    </row>
    <row r="1330" spans="1:5" hidden="1" x14ac:dyDescent="0.35">
      <c r="A1330">
        <v>2004</v>
      </c>
      <c r="B1330" t="s">
        <v>9</v>
      </c>
      <c r="C1330" t="s">
        <v>13</v>
      </c>
      <c r="D1330" s="1">
        <v>38054</v>
      </c>
      <c r="E1330" s="81"/>
    </row>
    <row r="1331" spans="1:5" hidden="1" x14ac:dyDescent="0.35">
      <c r="A1331">
        <v>2004</v>
      </c>
      <c r="B1331" t="s">
        <v>9</v>
      </c>
      <c r="C1331" t="s">
        <v>13</v>
      </c>
      <c r="D1331" s="1">
        <v>38061</v>
      </c>
      <c r="E1331" s="81"/>
    </row>
    <row r="1332" spans="1:5" hidden="1" x14ac:dyDescent="0.35">
      <c r="A1332">
        <v>2004</v>
      </c>
      <c r="B1332" t="s">
        <v>9</v>
      </c>
      <c r="C1332" t="s">
        <v>13</v>
      </c>
      <c r="D1332" s="1">
        <v>38068</v>
      </c>
      <c r="E1332" s="81">
        <v>8</v>
      </c>
    </row>
    <row r="1333" spans="1:5" hidden="1" x14ac:dyDescent="0.35">
      <c r="A1333">
        <v>2004</v>
      </c>
      <c r="B1333" t="s">
        <v>9</v>
      </c>
      <c r="C1333" t="s">
        <v>13</v>
      </c>
      <c r="D1333" s="1">
        <v>38075</v>
      </c>
      <c r="E1333" s="81">
        <v>4</v>
      </c>
    </row>
    <row r="1334" spans="1:5" hidden="1" x14ac:dyDescent="0.35">
      <c r="A1334">
        <v>2004</v>
      </c>
      <c r="B1334" t="s">
        <v>9</v>
      </c>
      <c r="C1334" t="s">
        <v>13</v>
      </c>
      <c r="D1334" s="1">
        <v>38082</v>
      </c>
      <c r="E1334" s="81"/>
    </row>
    <row r="1335" spans="1:5" hidden="1" x14ac:dyDescent="0.35">
      <c r="A1335">
        <v>2004</v>
      </c>
      <c r="B1335" t="s">
        <v>9</v>
      </c>
      <c r="C1335" t="s">
        <v>13</v>
      </c>
      <c r="D1335" s="1">
        <v>38089</v>
      </c>
      <c r="E1335" s="81">
        <v>11</v>
      </c>
    </row>
    <row r="1336" spans="1:5" hidden="1" x14ac:dyDescent="0.35">
      <c r="A1336">
        <v>2004</v>
      </c>
      <c r="B1336" t="s">
        <v>9</v>
      </c>
      <c r="C1336" t="s">
        <v>13</v>
      </c>
      <c r="D1336" s="1">
        <v>38096</v>
      </c>
      <c r="E1336" s="81">
        <v>13</v>
      </c>
    </row>
    <row r="1337" spans="1:5" hidden="1" x14ac:dyDescent="0.35">
      <c r="A1337">
        <v>2004</v>
      </c>
      <c r="B1337" t="s">
        <v>9</v>
      </c>
      <c r="C1337" t="s">
        <v>13</v>
      </c>
      <c r="D1337" s="1">
        <v>38103</v>
      </c>
      <c r="E1337" s="81"/>
    </row>
    <row r="1338" spans="1:5" hidden="1" x14ac:dyDescent="0.35">
      <c r="A1338">
        <v>2004</v>
      </c>
      <c r="B1338" t="s">
        <v>9</v>
      </c>
      <c r="C1338" t="s">
        <v>13</v>
      </c>
      <c r="D1338" s="1">
        <v>38110</v>
      </c>
      <c r="E1338" s="81">
        <v>14</v>
      </c>
    </row>
    <row r="1339" spans="1:5" hidden="1" x14ac:dyDescent="0.35">
      <c r="A1339">
        <v>2004</v>
      </c>
      <c r="B1339" t="s">
        <v>9</v>
      </c>
      <c r="C1339" t="s">
        <v>13</v>
      </c>
      <c r="D1339" s="1">
        <v>38117</v>
      </c>
      <c r="E1339" s="81">
        <v>7</v>
      </c>
    </row>
    <row r="1340" spans="1:5" hidden="1" x14ac:dyDescent="0.35">
      <c r="A1340">
        <v>2004</v>
      </c>
      <c r="B1340" t="s">
        <v>9</v>
      </c>
      <c r="C1340" t="s">
        <v>13</v>
      </c>
      <c r="D1340" s="1">
        <v>38124</v>
      </c>
      <c r="E1340" s="81">
        <v>1</v>
      </c>
    </row>
    <row r="1341" spans="1:5" hidden="1" x14ac:dyDescent="0.35">
      <c r="A1341">
        <v>2004</v>
      </c>
      <c r="B1341" t="s">
        <v>9</v>
      </c>
      <c r="C1341" t="s">
        <v>13</v>
      </c>
      <c r="D1341" s="1">
        <v>38131</v>
      </c>
      <c r="E1341" s="81">
        <v>0</v>
      </c>
    </row>
    <row r="1342" spans="1:5" hidden="1" x14ac:dyDescent="0.35">
      <c r="A1342">
        <v>2004</v>
      </c>
      <c r="B1342" t="s">
        <v>9</v>
      </c>
      <c r="C1342" t="s">
        <v>14</v>
      </c>
      <c r="D1342" s="1">
        <v>38047</v>
      </c>
      <c r="E1342" s="81">
        <v>5</v>
      </c>
    </row>
    <row r="1343" spans="1:5" hidden="1" x14ac:dyDescent="0.35">
      <c r="A1343">
        <v>2004</v>
      </c>
      <c r="B1343" t="s">
        <v>9</v>
      </c>
      <c r="C1343" t="s">
        <v>14</v>
      </c>
      <c r="D1343" s="1">
        <v>38054</v>
      </c>
      <c r="E1343" s="81">
        <v>8</v>
      </c>
    </row>
    <row r="1344" spans="1:5" hidden="1" x14ac:dyDescent="0.35">
      <c r="A1344">
        <v>2004</v>
      </c>
      <c r="B1344" t="s">
        <v>9</v>
      </c>
      <c r="C1344" t="s">
        <v>14</v>
      </c>
      <c r="D1344" s="1">
        <v>38061</v>
      </c>
      <c r="E1344" s="81"/>
    </row>
    <row r="1345" spans="1:5" hidden="1" x14ac:dyDescent="0.35">
      <c r="A1345">
        <v>2004</v>
      </c>
      <c r="B1345" t="s">
        <v>9</v>
      </c>
      <c r="C1345" t="s">
        <v>14</v>
      </c>
      <c r="D1345" s="1">
        <v>38068</v>
      </c>
      <c r="E1345" s="81">
        <v>1</v>
      </c>
    </row>
    <row r="1346" spans="1:5" hidden="1" x14ac:dyDescent="0.35">
      <c r="A1346">
        <v>2004</v>
      </c>
      <c r="B1346" t="s">
        <v>9</v>
      </c>
      <c r="C1346" t="s">
        <v>14</v>
      </c>
      <c r="D1346" s="1">
        <v>38075</v>
      </c>
      <c r="E1346" s="81">
        <v>4</v>
      </c>
    </row>
    <row r="1347" spans="1:5" hidden="1" x14ac:dyDescent="0.35">
      <c r="A1347">
        <v>2004</v>
      </c>
      <c r="B1347" t="s">
        <v>9</v>
      </c>
      <c r="C1347" t="s">
        <v>14</v>
      </c>
      <c r="D1347" s="1">
        <v>38082</v>
      </c>
      <c r="E1347" s="81"/>
    </row>
    <row r="1348" spans="1:5" hidden="1" x14ac:dyDescent="0.35">
      <c r="A1348">
        <v>2004</v>
      </c>
      <c r="B1348" t="s">
        <v>9</v>
      </c>
      <c r="C1348" t="s">
        <v>14</v>
      </c>
      <c r="D1348" s="1">
        <v>38089</v>
      </c>
      <c r="E1348" s="81">
        <v>36</v>
      </c>
    </row>
    <row r="1349" spans="1:5" hidden="1" x14ac:dyDescent="0.35">
      <c r="A1349">
        <v>2004</v>
      </c>
      <c r="B1349" t="s">
        <v>9</v>
      </c>
      <c r="C1349" t="s">
        <v>14</v>
      </c>
      <c r="D1349" s="1">
        <v>38096</v>
      </c>
      <c r="E1349" s="81">
        <v>2</v>
      </c>
    </row>
    <row r="1350" spans="1:5" hidden="1" x14ac:dyDescent="0.35">
      <c r="A1350">
        <v>2004</v>
      </c>
      <c r="B1350" t="s">
        <v>9</v>
      </c>
      <c r="C1350" t="s">
        <v>14</v>
      </c>
      <c r="D1350" s="1">
        <v>38103</v>
      </c>
      <c r="E1350" s="81"/>
    </row>
    <row r="1351" spans="1:5" hidden="1" x14ac:dyDescent="0.35">
      <c r="A1351">
        <v>2004</v>
      </c>
      <c r="B1351" t="s">
        <v>9</v>
      </c>
      <c r="C1351" t="s">
        <v>14</v>
      </c>
      <c r="D1351" s="1">
        <v>38110</v>
      </c>
      <c r="E1351" s="81">
        <v>11</v>
      </c>
    </row>
    <row r="1352" spans="1:5" hidden="1" x14ac:dyDescent="0.35">
      <c r="A1352">
        <v>2004</v>
      </c>
      <c r="B1352" t="s">
        <v>9</v>
      </c>
      <c r="C1352" t="s">
        <v>14</v>
      </c>
      <c r="D1352" s="1">
        <v>38117</v>
      </c>
      <c r="E1352" s="81">
        <v>3</v>
      </c>
    </row>
    <row r="1353" spans="1:5" hidden="1" x14ac:dyDescent="0.35">
      <c r="A1353">
        <v>2004</v>
      </c>
      <c r="B1353" t="s">
        <v>9</v>
      </c>
      <c r="C1353" t="s">
        <v>14</v>
      </c>
      <c r="D1353" s="1">
        <v>38124</v>
      </c>
      <c r="E1353" s="81">
        <v>0</v>
      </c>
    </row>
    <row r="1354" spans="1:5" hidden="1" x14ac:dyDescent="0.35">
      <c r="A1354">
        <v>2004</v>
      </c>
      <c r="B1354" t="s">
        <v>9</v>
      </c>
      <c r="C1354" t="s">
        <v>14</v>
      </c>
      <c r="D1354" s="1">
        <v>38131</v>
      </c>
      <c r="E1354" s="81">
        <v>0</v>
      </c>
    </row>
    <row r="1355" spans="1:5" hidden="1" x14ac:dyDescent="0.35">
      <c r="A1355">
        <v>2004</v>
      </c>
      <c r="B1355" t="s">
        <v>16</v>
      </c>
      <c r="C1355" t="s">
        <v>17</v>
      </c>
      <c r="D1355" s="1">
        <v>38047</v>
      </c>
      <c r="E1355" s="81"/>
    </row>
    <row r="1356" spans="1:5" hidden="1" x14ac:dyDescent="0.35">
      <c r="A1356">
        <v>2004</v>
      </c>
      <c r="B1356" t="s">
        <v>16</v>
      </c>
      <c r="C1356" t="s">
        <v>17</v>
      </c>
      <c r="D1356" s="1">
        <v>38054</v>
      </c>
      <c r="E1356" s="81">
        <v>0</v>
      </c>
    </row>
    <row r="1357" spans="1:5" hidden="1" x14ac:dyDescent="0.35">
      <c r="A1357">
        <v>2004</v>
      </c>
      <c r="B1357" t="s">
        <v>16</v>
      </c>
      <c r="C1357" t="s">
        <v>17</v>
      </c>
      <c r="D1357" s="1">
        <v>38061</v>
      </c>
      <c r="E1357" s="81"/>
    </row>
    <row r="1358" spans="1:5" hidden="1" x14ac:dyDescent="0.35">
      <c r="A1358">
        <v>2004</v>
      </c>
      <c r="B1358" t="s">
        <v>16</v>
      </c>
      <c r="C1358" t="s">
        <v>17</v>
      </c>
      <c r="D1358" s="1">
        <v>38068</v>
      </c>
      <c r="E1358" s="81">
        <v>2</v>
      </c>
    </row>
    <row r="1359" spans="1:5" hidden="1" x14ac:dyDescent="0.35">
      <c r="A1359">
        <v>2004</v>
      </c>
      <c r="B1359" t="s">
        <v>16</v>
      </c>
      <c r="C1359" t="s">
        <v>17</v>
      </c>
      <c r="D1359" s="1">
        <v>38075</v>
      </c>
      <c r="E1359" s="81">
        <v>3</v>
      </c>
    </row>
    <row r="1360" spans="1:5" hidden="1" x14ac:dyDescent="0.35">
      <c r="A1360">
        <v>2004</v>
      </c>
      <c r="B1360" t="s">
        <v>16</v>
      </c>
      <c r="C1360" t="s">
        <v>17</v>
      </c>
      <c r="D1360" s="1">
        <v>38082</v>
      </c>
      <c r="E1360" s="81"/>
    </row>
    <row r="1361" spans="1:5" hidden="1" x14ac:dyDescent="0.35">
      <c r="A1361">
        <v>2004</v>
      </c>
      <c r="B1361" t="s">
        <v>16</v>
      </c>
      <c r="C1361" t="s">
        <v>17</v>
      </c>
      <c r="D1361" s="1">
        <v>38089</v>
      </c>
      <c r="E1361" s="81">
        <v>7</v>
      </c>
    </row>
    <row r="1362" spans="1:5" hidden="1" x14ac:dyDescent="0.35">
      <c r="A1362">
        <v>2004</v>
      </c>
      <c r="B1362" t="s">
        <v>16</v>
      </c>
      <c r="C1362" t="s">
        <v>17</v>
      </c>
      <c r="D1362" s="1">
        <v>38096</v>
      </c>
      <c r="E1362" s="81">
        <v>5</v>
      </c>
    </row>
    <row r="1363" spans="1:5" hidden="1" x14ac:dyDescent="0.35">
      <c r="A1363">
        <v>2004</v>
      </c>
      <c r="B1363" t="s">
        <v>16</v>
      </c>
      <c r="C1363" t="s">
        <v>17</v>
      </c>
      <c r="D1363" s="1">
        <v>38103</v>
      </c>
      <c r="E1363" s="81"/>
    </row>
    <row r="1364" spans="1:5" hidden="1" x14ac:dyDescent="0.35">
      <c r="A1364">
        <v>2004</v>
      </c>
      <c r="B1364" t="s">
        <v>16</v>
      </c>
      <c r="C1364" t="s">
        <v>17</v>
      </c>
      <c r="D1364" s="1">
        <v>38110</v>
      </c>
      <c r="E1364" s="81">
        <v>2</v>
      </c>
    </row>
    <row r="1365" spans="1:5" hidden="1" x14ac:dyDescent="0.35">
      <c r="A1365">
        <v>2004</v>
      </c>
      <c r="B1365" t="s">
        <v>16</v>
      </c>
      <c r="C1365" t="s">
        <v>17</v>
      </c>
      <c r="D1365" s="1">
        <v>38117</v>
      </c>
      <c r="E1365" s="81">
        <v>4</v>
      </c>
    </row>
    <row r="1366" spans="1:5" hidden="1" x14ac:dyDescent="0.35">
      <c r="A1366">
        <v>2004</v>
      </c>
      <c r="B1366" t="s">
        <v>16</v>
      </c>
      <c r="C1366" t="s">
        <v>17</v>
      </c>
      <c r="D1366" s="1">
        <v>38124</v>
      </c>
      <c r="E1366" s="81">
        <v>0</v>
      </c>
    </row>
    <row r="1367" spans="1:5" hidden="1" x14ac:dyDescent="0.35">
      <c r="A1367">
        <v>2004</v>
      </c>
      <c r="B1367" t="s">
        <v>16</v>
      </c>
      <c r="C1367" t="s">
        <v>17</v>
      </c>
      <c r="D1367" s="1">
        <v>38131</v>
      </c>
      <c r="E1367" s="81"/>
    </row>
    <row r="1368" spans="1:5" hidden="1" x14ac:dyDescent="0.35">
      <c r="A1368">
        <v>2004</v>
      </c>
      <c r="B1368" t="s">
        <v>16</v>
      </c>
      <c r="C1368" t="s">
        <v>116</v>
      </c>
      <c r="D1368" s="1">
        <v>38047</v>
      </c>
      <c r="E1368" s="81"/>
    </row>
    <row r="1369" spans="1:5" hidden="1" x14ac:dyDescent="0.35">
      <c r="A1369">
        <v>2004</v>
      </c>
      <c r="B1369" t="s">
        <v>16</v>
      </c>
      <c r="C1369" t="s">
        <v>116</v>
      </c>
      <c r="D1369" s="1">
        <v>38054</v>
      </c>
      <c r="E1369" s="81">
        <v>0</v>
      </c>
    </row>
    <row r="1370" spans="1:5" hidden="1" x14ac:dyDescent="0.35">
      <c r="A1370">
        <v>2004</v>
      </c>
      <c r="B1370" t="s">
        <v>16</v>
      </c>
      <c r="C1370" t="s">
        <v>116</v>
      </c>
      <c r="D1370" s="1">
        <v>38061</v>
      </c>
      <c r="E1370" s="81"/>
    </row>
    <row r="1371" spans="1:5" hidden="1" x14ac:dyDescent="0.35">
      <c r="A1371">
        <v>2004</v>
      </c>
      <c r="B1371" t="s">
        <v>16</v>
      </c>
      <c r="C1371" t="s">
        <v>116</v>
      </c>
      <c r="D1371" s="1">
        <v>38068</v>
      </c>
      <c r="E1371" s="81">
        <v>0</v>
      </c>
    </row>
    <row r="1372" spans="1:5" hidden="1" x14ac:dyDescent="0.35">
      <c r="A1372">
        <v>2004</v>
      </c>
      <c r="B1372" t="s">
        <v>16</v>
      </c>
      <c r="C1372" t="s">
        <v>116</v>
      </c>
      <c r="D1372" s="1">
        <v>38075</v>
      </c>
      <c r="E1372" s="81">
        <v>1</v>
      </c>
    </row>
    <row r="1373" spans="1:5" hidden="1" x14ac:dyDescent="0.35">
      <c r="A1373">
        <v>2004</v>
      </c>
      <c r="B1373" t="s">
        <v>16</v>
      </c>
      <c r="C1373" t="s">
        <v>116</v>
      </c>
      <c r="D1373" s="1">
        <v>38082</v>
      </c>
      <c r="E1373" s="81"/>
    </row>
    <row r="1374" spans="1:5" hidden="1" x14ac:dyDescent="0.35">
      <c r="A1374">
        <v>2004</v>
      </c>
      <c r="B1374" t="s">
        <v>16</v>
      </c>
      <c r="C1374" t="s">
        <v>116</v>
      </c>
      <c r="D1374" s="1">
        <v>38089</v>
      </c>
      <c r="E1374" s="81">
        <v>0</v>
      </c>
    </row>
    <row r="1375" spans="1:5" hidden="1" x14ac:dyDescent="0.35">
      <c r="A1375">
        <v>2004</v>
      </c>
      <c r="B1375" t="s">
        <v>16</v>
      </c>
      <c r="C1375" t="s">
        <v>116</v>
      </c>
      <c r="D1375" s="1">
        <v>38096</v>
      </c>
      <c r="E1375" s="81">
        <v>0</v>
      </c>
    </row>
    <row r="1376" spans="1:5" hidden="1" x14ac:dyDescent="0.35">
      <c r="A1376">
        <v>2004</v>
      </c>
      <c r="B1376" t="s">
        <v>16</v>
      </c>
      <c r="C1376" t="s">
        <v>116</v>
      </c>
      <c r="D1376" s="1">
        <v>38103</v>
      </c>
      <c r="E1376" s="81"/>
    </row>
    <row r="1377" spans="1:5" hidden="1" x14ac:dyDescent="0.35">
      <c r="A1377">
        <v>2004</v>
      </c>
      <c r="B1377" t="s">
        <v>16</v>
      </c>
      <c r="C1377" t="s">
        <v>116</v>
      </c>
      <c r="D1377" s="1">
        <v>38110</v>
      </c>
      <c r="E1377" s="81">
        <v>1</v>
      </c>
    </row>
    <row r="1378" spans="1:5" hidden="1" x14ac:dyDescent="0.35">
      <c r="A1378">
        <v>2004</v>
      </c>
      <c r="B1378" t="s">
        <v>16</v>
      </c>
      <c r="C1378" t="s">
        <v>116</v>
      </c>
      <c r="D1378" s="1">
        <v>38117</v>
      </c>
      <c r="E1378" s="81">
        <v>3</v>
      </c>
    </row>
    <row r="1379" spans="1:5" hidden="1" x14ac:dyDescent="0.35">
      <c r="A1379">
        <v>2004</v>
      </c>
      <c r="B1379" t="s">
        <v>16</v>
      </c>
      <c r="C1379" t="s">
        <v>116</v>
      </c>
      <c r="D1379" s="1">
        <v>38124</v>
      </c>
      <c r="E1379" s="81">
        <v>0</v>
      </c>
    </row>
    <row r="1380" spans="1:5" hidden="1" x14ac:dyDescent="0.35">
      <c r="A1380">
        <v>2004</v>
      </c>
      <c r="B1380" t="s">
        <v>16</v>
      </c>
      <c r="C1380" t="s">
        <v>116</v>
      </c>
      <c r="D1380" s="1">
        <v>38131</v>
      </c>
      <c r="E1380" s="81"/>
    </row>
    <row r="1381" spans="1:5" hidden="1" x14ac:dyDescent="0.35">
      <c r="A1381">
        <v>2004</v>
      </c>
      <c r="B1381" t="s">
        <v>21</v>
      </c>
      <c r="C1381" t="s">
        <v>22</v>
      </c>
      <c r="D1381" s="1">
        <v>38047</v>
      </c>
      <c r="E1381" s="81"/>
    </row>
    <row r="1382" spans="1:5" hidden="1" x14ac:dyDescent="0.35">
      <c r="A1382">
        <v>2004</v>
      </c>
      <c r="B1382" t="s">
        <v>21</v>
      </c>
      <c r="C1382" t="s">
        <v>22</v>
      </c>
      <c r="D1382" s="1">
        <v>38054</v>
      </c>
      <c r="E1382" s="81"/>
    </row>
    <row r="1383" spans="1:5" hidden="1" x14ac:dyDescent="0.35">
      <c r="A1383">
        <v>2004</v>
      </c>
      <c r="B1383" t="s">
        <v>21</v>
      </c>
      <c r="C1383" t="s">
        <v>22</v>
      </c>
      <c r="D1383" s="1">
        <v>38061</v>
      </c>
      <c r="E1383" s="81"/>
    </row>
    <row r="1384" spans="1:5" hidden="1" x14ac:dyDescent="0.35">
      <c r="A1384">
        <v>2004</v>
      </c>
      <c r="B1384" t="s">
        <v>21</v>
      </c>
      <c r="C1384" t="s">
        <v>22</v>
      </c>
      <c r="D1384" s="1">
        <v>38068</v>
      </c>
      <c r="E1384" s="81">
        <v>0</v>
      </c>
    </row>
    <row r="1385" spans="1:5" hidden="1" x14ac:dyDescent="0.35">
      <c r="A1385">
        <v>2004</v>
      </c>
      <c r="B1385" t="s">
        <v>21</v>
      </c>
      <c r="C1385" t="s">
        <v>22</v>
      </c>
      <c r="D1385" s="1">
        <v>38075</v>
      </c>
      <c r="E1385" s="81">
        <v>1</v>
      </c>
    </row>
    <row r="1386" spans="1:5" hidden="1" x14ac:dyDescent="0.35">
      <c r="A1386">
        <v>2004</v>
      </c>
      <c r="B1386" t="s">
        <v>21</v>
      </c>
      <c r="C1386" t="s">
        <v>22</v>
      </c>
      <c r="D1386" s="1">
        <v>38082</v>
      </c>
      <c r="E1386" s="81">
        <v>0</v>
      </c>
    </row>
    <row r="1387" spans="1:5" hidden="1" x14ac:dyDescent="0.35">
      <c r="A1387">
        <v>2004</v>
      </c>
      <c r="B1387" t="s">
        <v>21</v>
      </c>
      <c r="C1387" t="s">
        <v>22</v>
      </c>
      <c r="D1387" s="1">
        <v>38089</v>
      </c>
      <c r="E1387" s="81">
        <v>3</v>
      </c>
    </row>
    <row r="1388" spans="1:5" hidden="1" x14ac:dyDescent="0.35">
      <c r="A1388">
        <v>2004</v>
      </c>
      <c r="B1388" t="s">
        <v>21</v>
      </c>
      <c r="C1388" t="s">
        <v>22</v>
      </c>
      <c r="D1388" s="1">
        <v>38096</v>
      </c>
      <c r="E1388" s="81">
        <v>5</v>
      </c>
    </row>
    <row r="1389" spans="1:5" hidden="1" x14ac:dyDescent="0.35">
      <c r="A1389">
        <v>2004</v>
      </c>
      <c r="B1389" t="s">
        <v>21</v>
      </c>
      <c r="C1389" t="s">
        <v>22</v>
      </c>
      <c r="D1389" s="1">
        <v>38103</v>
      </c>
      <c r="E1389" s="81"/>
    </row>
    <row r="1390" spans="1:5" hidden="1" x14ac:dyDescent="0.35">
      <c r="A1390">
        <v>2004</v>
      </c>
      <c r="B1390" t="s">
        <v>21</v>
      </c>
      <c r="C1390" t="s">
        <v>22</v>
      </c>
      <c r="D1390" s="1">
        <v>38110</v>
      </c>
      <c r="E1390" s="81">
        <v>3</v>
      </c>
    </row>
    <row r="1391" spans="1:5" hidden="1" x14ac:dyDescent="0.35">
      <c r="A1391">
        <v>2004</v>
      </c>
      <c r="B1391" t="s">
        <v>21</v>
      </c>
      <c r="C1391" t="s">
        <v>22</v>
      </c>
      <c r="D1391" s="1">
        <v>38117</v>
      </c>
      <c r="E1391" s="81"/>
    </row>
    <row r="1392" spans="1:5" hidden="1" x14ac:dyDescent="0.35">
      <c r="A1392">
        <v>2004</v>
      </c>
      <c r="B1392" t="s">
        <v>21</v>
      </c>
      <c r="C1392" t="s">
        <v>22</v>
      </c>
      <c r="D1392" s="1">
        <v>38124</v>
      </c>
      <c r="E1392" s="81">
        <v>0</v>
      </c>
    </row>
    <row r="1393" spans="1:5" hidden="1" x14ac:dyDescent="0.35">
      <c r="A1393">
        <v>2004</v>
      </c>
      <c r="B1393" t="s">
        <v>21</v>
      </c>
      <c r="C1393" t="s">
        <v>22</v>
      </c>
      <c r="D1393" s="1">
        <v>38131</v>
      </c>
      <c r="E1393" s="81">
        <v>1</v>
      </c>
    </row>
    <row r="1394" spans="1:5" hidden="1" x14ac:dyDescent="0.35">
      <c r="A1394">
        <v>2004</v>
      </c>
      <c r="B1394" t="s">
        <v>21</v>
      </c>
      <c r="C1394" t="s">
        <v>23</v>
      </c>
      <c r="D1394" s="1">
        <v>38047</v>
      </c>
      <c r="E1394" s="81"/>
    </row>
    <row r="1395" spans="1:5" hidden="1" x14ac:dyDescent="0.35">
      <c r="A1395">
        <v>2004</v>
      </c>
      <c r="B1395" t="s">
        <v>21</v>
      </c>
      <c r="C1395" t="s">
        <v>23</v>
      </c>
      <c r="D1395" s="1">
        <v>38054</v>
      </c>
      <c r="E1395" s="81"/>
    </row>
    <row r="1396" spans="1:5" hidden="1" x14ac:dyDescent="0.35">
      <c r="A1396">
        <v>2004</v>
      </c>
      <c r="B1396" t="s">
        <v>21</v>
      </c>
      <c r="C1396" t="s">
        <v>23</v>
      </c>
      <c r="D1396" s="1">
        <v>38061</v>
      </c>
      <c r="E1396" s="81"/>
    </row>
    <row r="1397" spans="1:5" hidden="1" x14ac:dyDescent="0.35">
      <c r="A1397">
        <v>2004</v>
      </c>
      <c r="B1397" t="s">
        <v>21</v>
      </c>
      <c r="C1397" t="s">
        <v>23</v>
      </c>
      <c r="D1397" s="1">
        <v>38068</v>
      </c>
      <c r="E1397" s="81"/>
    </row>
    <row r="1398" spans="1:5" hidden="1" x14ac:dyDescent="0.35">
      <c r="A1398">
        <v>2004</v>
      </c>
      <c r="B1398" t="s">
        <v>21</v>
      </c>
      <c r="C1398" t="s">
        <v>23</v>
      </c>
      <c r="D1398" s="1">
        <v>38075</v>
      </c>
      <c r="E1398" s="81"/>
    </row>
    <row r="1399" spans="1:5" hidden="1" x14ac:dyDescent="0.35">
      <c r="A1399">
        <v>2004</v>
      </c>
      <c r="B1399" t="s">
        <v>21</v>
      </c>
      <c r="C1399" t="s">
        <v>23</v>
      </c>
      <c r="D1399" s="1">
        <v>38082</v>
      </c>
      <c r="E1399" s="81"/>
    </row>
    <row r="1400" spans="1:5" hidden="1" x14ac:dyDescent="0.35">
      <c r="A1400">
        <v>2004</v>
      </c>
      <c r="B1400" t="s">
        <v>21</v>
      </c>
      <c r="C1400" t="s">
        <v>23</v>
      </c>
      <c r="D1400" s="1">
        <v>38089</v>
      </c>
      <c r="E1400" s="81"/>
    </row>
    <row r="1401" spans="1:5" hidden="1" x14ac:dyDescent="0.35">
      <c r="A1401">
        <v>2004</v>
      </c>
      <c r="B1401" t="s">
        <v>21</v>
      </c>
      <c r="C1401" t="s">
        <v>23</v>
      </c>
      <c r="D1401" s="1">
        <v>38096</v>
      </c>
      <c r="E1401" s="81"/>
    </row>
    <row r="1402" spans="1:5" hidden="1" x14ac:dyDescent="0.35">
      <c r="A1402">
        <v>2004</v>
      </c>
      <c r="B1402" t="s">
        <v>21</v>
      </c>
      <c r="C1402" t="s">
        <v>23</v>
      </c>
      <c r="D1402" s="1">
        <v>38103</v>
      </c>
      <c r="E1402" s="81"/>
    </row>
    <row r="1403" spans="1:5" hidden="1" x14ac:dyDescent="0.35">
      <c r="A1403">
        <v>2004</v>
      </c>
      <c r="B1403" t="s">
        <v>21</v>
      </c>
      <c r="C1403" t="s">
        <v>23</v>
      </c>
      <c r="D1403" s="1">
        <v>38110</v>
      </c>
      <c r="E1403" s="81">
        <v>0</v>
      </c>
    </row>
    <row r="1404" spans="1:5" hidden="1" x14ac:dyDescent="0.35">
      <c r="A1404">
        <v>2004</v>
      </c>
      <c r="B1404" t="s">
        <v>21</v>
      </c>
      <c r="C1404" t="s">
        <v>23</v>
      </c>
      <c r="D1404" s="1">
        <v>38117</v>
      </c>
      <c r="E1404" s="81"/>
    </row>
    <row r="1405" spans="1:5" hidden="1" x14ac:dyDescent="0.35">
      <c r="A1405">
        <v>2004</v>
      </c>
      <c r="B1405" t="s">
        <v>21</v>
      </c>
      <c r="C1405" t="s">
        <v>23</v>
      </c>
      <c r="D1405" s="1">
        <v>38124</v>
      </c>
      <c r="E1405" s="81">
        <v>0</v>
      </c>
    </row>
    <row r="1406" spans="1:5" hidden="1" x14ac:dyDescent="0.35">
      <c r="A1406">
        <v>2004</v>
      </c>
      <c r="B1406" t="s">
        <v>21</v>
      </c>
      <c r="C1406" t="s">
        <v>23</v>
      </c>
      <c r="D1406" s="1">
        <v>38131</v>
      </c>
      <c r="E1406" s="81">
        <v>2</v>
      </c>
    </row>
    <row r="1407" spans="1:5" hidden="1" x14ac:dyDescent="0.35">
      <c r="A1407">
        <v>2004</v>
      </c>
      <c r="B1407" t="s">
        <v>25</v>
      </c>
      <c r="C1407" t="s">
        <v>26</v>
      </c>
      <c r="D1407" s="1">
        <v>38047</v>
      </c>
      <c r="E1407" s="81" t="s">
        <v>12</v>
      </c>
    </row>
    <row r="1408" spans="1:5" hidden="1" x14ac:dyDescent="0.35">
      <c r="A1408">
        <v>2004</v>
      </c>
      <c r="B1408" t="s">
        <v>25</v>
      </c>
      <c r="C1408" t="s">
        <v>26</v>
      </c>
      <c r="D1408" s="1">
        <v>38054</v>
      </c>
      <c r="E1408" s="81">
        <v>0</v>
      </c>
    </row>
    <row r="1409" spans="1:5" hidden="1" x14ac:dyDescent="0.35">
      <c r="A1409">
        <v>2004</v>
      </c>
      <c r="B1409" t="s">
        <v>25</v>
      </c>
      <c r="C1409" t="s">
        <v>26</v>
      </c>
      <c r="D1409" s="1">
        <v>38061</v>
      </c>
      <c r="E1409" s="81">
        <v>0</v>
      </c>
    </row>
    <row r="1410" spans="1:5" hidden="1" x14ac:dyDescent="0.35">
      <c r="A1410">
        <v>2004</v>
      </c>
      <c r="B1410" t="s">
        <v>25</v>
      </c>
      <c r="C1410" t="s">
        <v>26</v>
      </c>
      <c r="D1410" s="1">
        <v>38068</v>
      </c>
      <c r="E1410" s="81">
        <v>1</v>
      </c>
    </row>
    <row r="1411" spans="1:5" hidden="1" x14ac:dyDescent="0.35">
      <c r="A1411">
        <v>2004</v>
      </c>
      <c r="B1411" t="s">
        <v>25</v>
      </c>
      <c r="C1411" t="s">
        <v>26</v>
      </c>
      <c r="D1411" s="1">
        <v>38075</v>
      </c>
      <c r="E1411" s="81">
        <v>0</v>
      </c>
    </row>
    <row r="1412" spans="1:5" hidden="1" x14ac:dyDescent="0.35">
      <c r="A1412">
        <v>2004</v>
      </c>
      <c r="B1412" t="s">
        <v>25</v>
      </c>
      <c r="C1412" t="s">
        <v>26</v>
      </c>
      <c r="D1412" s="1">
        <v>38082</v>
      </c>
      <c r="E1412" s="81">
        <v>0</v>
      </c>
    </row>
    <row r="1413" spans="1:5" hidden="1" x14ac:dyDescent="0.35">
      <c r="A1413">
        <v>2004</v>
      </c>
      <c r="B1413" t="s">
        <v>25</v>
      </c>
      <c r="C1413" t="s">
        <v>26</v>
      </c>
      <c r="D1413" s="1">
        <v>38089</v>
      </c>
      <c r="E1413" s="81">
        <v>0</v>
      </c>
    </row>
    <row r="1414" spans="1:5" hidden="1" x14ac:dyDescent="0.35">
      <c r="A1414">
        <v>2004</v>
      </c>
      <c r="B1414" t="s">
        <v>25</v>
      </c>
      <c r="C1414" t="s">
        <v>26</v>
      </c>
      <c r="D1414" s="1">
        <v>38096</v>
      </c>
      <c r="E1414" s="81">
        <v>3</v>
      </c>
    </row>
    <row r="1415" spans="1:5" hidden="1" x14ac:dyDescent="0.35">
      <c r="A1415">
        <v>2004</v>
      </c>
      <c r="B1415" t="s">
        <v>25</v>
      </c>
      <c r="C1415" t="s">
        <v>26</v>
      </c>
      <c r="D1415" s="1">
        <v>38103</v>
      </c>
      <c r="E1415" s="81">
        <v>0</v>
      </c>
    </row>
    <row r="1416" spans="1:5" hidden="1" x14ac:dyDescent="0.35">
      <c r="A1416">
        <v>2004</v>
      </c>
      <c r="B1416" t="s">
        <v>25</v>
      </c>
      <c r="C1416" t="s">
        <v>26</v>
      </c>
      <c r="D1416" s="1">
        <v>38110</v>
      </c>
      <c r="E1416" s="81">
        <v>3</v>
      </c>
    </row>
    <row r="1417" spans="1:5" hidden="1" x14ac:dyDescent="0.35">
      <c r="A1417">
        <v>2004</v>
      </c>
      <c r="B1417" t="s">
        <v>25</v>
      </c>
      <c r="C1417" t="s">
        <v>26</v>
      </c>
      <c r="D1417" s="1">
        <v>38117</v>
      </c>
      <c r="E1417" s="81"/>
    </row>
    <row r="1418" spans="1:5" hidden="1" x14ac:dyDescent="0.35">
      <c r="A1418">
        <v>2004</v>
      </c>
      <c r="B1418" t="s">
        <v>25</v>
      </c>
      <c r="C1418" t="s">
        <v>26</v>
      </c>
      <c r="D1418" s="1">
        <v>38124</v>
      </c>
      <c r="E1418" s="81">
        <v>8</v>
      </c>
    </row>
    <row r="1419" spans="1:5" hidden="1" x14ac:dyDescent="0.35">
      <c r="A1419">
        <v>2004</v>
      </c>
      <c r="B1419" t="s">
        <v>25</v>
      </c>
      <c r="C1419" t="s">
        <v>26</v>
      </c>
      <c r="D1419" s="1">
        <v>38131</v>
      </c>
      <c r="E1419" s="81"/>
    </row>
    <row r="1420" spans="1:5" hidden="1" x14ac:dyDescent="0.35">
      <c r="A1420">
        <v>2004</v>
      </c>
      <c r="B1420" t="s">
        <v>25</v>
      </c>
      <c r="C1420" t="s">
        <v>28</v>
      </c>
      <c r="D1420" s="1">
        <v>38047</v>
      </c>
      <c r="E1420" s="81" t="s">
        <v>12</v>
      </c>
    </row>
    <row r="1421" spans="1:5" hidden="1" x14ac:dyDescent="0.35">
      <c r="A1421">
        <v>2004</v>
      </c>
      <c r="B1421" t="s">
        <v>25</v>
      </c>
      <c r="C1421" t="s">
        <v>28</v>
      </c>
      <c r="D1421" s="1">
        <v>38054</v>
      </c>
      <c r="E1421" s="81">
        <v>0</v>
      </c>
    </row>
    <row r="1422" spans="1:5" hidden="1" x14ac:dyDescent="0.35">
      <c r="A1422">
        <v>2004</v>
      </c>
      <c r="B1422" t="s">
        <v>25</v>
      </c>
      <c r="C1422" t="s">
        <v>28</v>
      </c>
      <c r="D1422" s="1">
        <v>38061</v>
      </c>
      <c r="E1422" s="81">
        <v>0</v>
      </c>
    </row>
    <row r="1423" spans="1:5" hidden="1" x14ac:dyDescent="0.35">
      <c r="A1423">
        <v>2004</v>
      </c>
      <c r="B1423" t="s">
        <v>25</v>
      </c>
      <c r="C1423" t="s">
        <v>28</v>
      </c>
      <c r="D1423" s="1">
        <v>38068</v>
      </c>
      <c r="E1423" s="81">
        <v>0</v>
      </c>
    </row>
    <row r="1424" spans="1:5" hidden="1" x14ac:dyDescent="0.35">
      <c r="A1424">
        <v>2004</v>
      </c>
      <c r="B1424" t="s">
        <v>25</v>
      </c>
      <c r="C1424" t="s">
        <v>28</v>
      </c>
      <c r="D1424" s="1">
        <v>38075</v>
      </c>
      <c r="E1424" s="81">
        <v>4</v>
      </c>
    </row>
    <row r="1425" spans="1:5" hidden="1" x14ac:dyDescent="0.35">
      <c r="A1425">
        <v>2004</v>
      </c>
      <c r="B1425" t="s">
        <v>25</v>
      </c>
      <c r="C1425" t="s">
        <v>28</v>
      </c>
      <c r="D1425" s="1">
        <v>38082</v>
      </c>
      <c r="E1425" s="81">
        <v>3</v>
      </c>
    </row>
    <row r="1426" spans="1:5" hidden="1" x14ac:dyDescent="0.35">
      <c r="A1426">
        <v>2004</v>
      </c>
      <c r="B1426" t="s">
        <v>25</v>
      </c>
      <c r="C1426" t="s">
        <v>28</v>
      </c>
      <c r="D1426" s="1">
        <v>38089</v>
      </c>
      <c r="E1426" s="81">
        <v>4</v>
      </c>
    </row>
    <row r="1427" spans="1:5" hidden="1" x14ac:dyDescent="0.35">
      <c r="A1427">
        <v>2004</v>
      </c>
      <c r="B1427" t="s">
        <v>25</v>
      </c>
      <c r="C1427" t="s">
        <v>28</v>
      </c>
      <c r="D1427" s="1">
        <v>38096</v>
      </c>
      <c r="E1427" s="81">
        <v>6</v>
      </c>
    </row>
    <row r="1428" spans="1:5" hidden="1" x14ac:dyDescent="0.35">
      <c r="A1428">
        <v>2004</v>
      </c>
      <c r="B1428" t="s">
        <v>25</v>
      </c>
      <c r="C1428" t="s">
        <v>28</v>
      </c>
      <c r="D1428" s="1">
        <v>38103</v>
      </c>
      <c r="E1428" s="81">
        <v>5</v>
      </c>
    </row>
    <row r="1429" spans="1:5" hidden="1" x14ac:dyDescent="0.35">
      <c r="A1429">
        <v>2004</v>
      </c>
      <c r="B1429" t="s">
        <v>25</v>
      </c>
      <c r="C1429" t="s">
        <v>28</v>
      </c>
      <c r="D1429" s="1">
        <v>38110</v>
      </c>
      <c r="E1429" s="81">
        <v>6</v>
      </c>
    </row>
    <row r="1430" spans="1:5" hidden="1" x14ac:dyDescent="0.35">
      <c r="A1430">
        <v>2004</v>
      </c>
      <c r="B1430" t="s">
        <v>25</v>
      </c>
      <c r="C1430" t="s">
        <v>28</v>
      </c>
      <c r="D1430" s="1">
        <v>38117</v>
      </c>
      <c r="E1430" s="81"/>
    </row>
    <row r="1431" spans="1:5" hidden="1" x14ac:dyDescent="0.35">
      <c r="A1431">
        <v>2004</v>
      </c>
      <c r="B1431" t="s">
        <v>25</v>
      </c>
      <c r="C1431" t="s">
        <v>28</v>
      </c>
      <c r="D1431" s="1">
        <v>38124</v>
      </c>
      <c r="E1431" s="81">
        <v>4</v>
      </c>
    </row>
    <row r="1432" spans="1:5" hidden="1" x14ac:dyDescent="0.35">
      <c r="A1432">
        <v>2004</v>
      </c>
      <c r="B1432" t="s">
        <v>25</v>
      </c>
      <c r="C1432" t="s">
        <v>28</v>
      </c>
      <c r="D1432" s="1">
        <v>38131</v>
      </c>
      <c r="E1432" s="81"/>
    </row>
    <row r="1433" spans="1:5" hidden="1" x14ac:dyDescent="0.35">
      <c r="A1433">
        <v>2004</v>
      </c>
      <c r="B1433" t="s">
        <v>25</v>
      </c>
      <c r="C1433" t="s">
        <v>29</v>
      </c>
      <c r="D1433" s="1">
        <v>38047</v>
      </c>
      <c r="E1433" s="81"/>
    </row>
    <row r="1434" spans="1:5" hidden="1" x14ac:dyDescent="0.35">
      <c r="A1434">
        <v>2004</v>
      </c>
      <c r="B1434" t="s">
        <v>25</v>
      </c>
      <c r="C1434" t="s">
        <v>29</v>
      </c>
      <c r="D1434" s="1">
        <v>38054</v>
      </c>
      <c r="E1434" s="81">
        <v>0</v>
      </c>
    </row>
    <row r="1435" spans="1:5" hidden="1" x14ac:dyDescent="0.35">
      <c r="A1435">
        <v>2004</v>
      </c>
      <c r="B1435" t="s">
        <v>25</v>
      </c>
      <c r="C1435" t="s">
        <v>29</v>
      </c>
      <c r="D1435" s="1">
        <v>38061</v>
      </c>
      <c r="E1435" s="81">
        <v>0</v>
      </c>
    </row>
    <row r="1436" spans="1:5" hidden="1" x14ac:dyDescent="0.35">
      <c r="A1436">
        <v>2004</v>
      </c>
      <c r="B1436" t="s">
        <v>25</v>
      </c>
      <c r="C1436" t="s">
        <v>29</v>
      </c>
      <c r="D1436" s="1">
        <v>38068</v>
      </c>
      <c r="E1436" s="81">
        <v>0</v>
      </c>
    </row>
    <row r="1437" spans="1:5" hidden="1" x14ac:dyDescent="0.35">
      <c r="A1437">
        <v>2004</v>
      </c>
      <c r="B1437" t="s">
        <v>25</v>
      </c>
      <c r="C1437" t="s">
        <v>29</v>
      </c>
      <c r="D1437" s="1">
        <v>38075</v>
      </c>
      <c r="E1437" s="81">
        <v>0</v>
      </c>
    </row>
    <row r="1438" spans="1:5" hidden="1" x14ac:dyDescent="0.35">
      <c r="A1438">
        <v>2004</v>
      </c>
      <c r="B1438" t="s">
        <v>25</v>
      </c>
      <c r="C1438" t="s">
        <v>29</v>
      </c>
      <c r="D1438" s="1">
        <v>38082</v>
      </c>
      <c r="E1438" s="81">
        <v>0</v>
      </c>
    </row>
    <row r="1439" spans="1:5" hidden="1" x14ac:dyDescent="0.35">
      <c r="A1439">
        <v>2004</v>
      </c>
      <c r="B1439" t="s">
        <v>25</v>
      </c>
      <c r="C1439" t="s">
        <v>29</v>
      </c>
      <c r="D1439" s="1">
        <v>38089</v>
      </c>
      <c r="E1439" s="81">
        <v>0</v>
      </c>
    </row>
    <row r="1440" spans="1:5" hidden="1" x14ac:dyDescent="0.35">
      <c r="A1440">
        <v>2004</v>
      </c>
      <c r="B1440" t="s">
        <v>25</v>
      </c>
      <c r="C1440" t="s">
        <v>29</v>
      </c>
      <c r="D1440" s="1">
        <v>38096</v>
      </c>
      <c r="E1440" s="81">
        <v>5</v>
      </c>
    </row>
    <row r="1441" spans="1:5" hidden="1" x14ac:dyDescent="0.35">
      <c r="A1441">
        <v>2004</v>
      </c>
      <c r="B1441" t="s">
        <v>25</v>
      </c>
      <c r="C1441" t="s">
        <v>29</v>
      </c>
      <c r="D1441" s="1">
        <v>38103</v>
      </c>
      <c r="E1441" s="81">
        <v>0</v>
      </c>
    </row>
    <row r="1442" spans="1:5" hidden="1" x14ac:dyDescent="0.35">
      <c r="A1442">
        <v>2004</v>
      </c>
      <c r="B1442" t="s">
        <v>25</v>
      </c>
      <c r="C1442" t="s">
        <v>29</v>
      </c>
      <c r="D1442" s="1">
        <v>38110</v>
      </c>
      <c r="E1442" s="81">
        <v>2</v>
      </c>
    </row>
    <row r="1443" spans="1:5" hidden="1" x14ac:dyDescent="0.35">
      <c r="A1443">
        <v>2004</v>
      </c>
      <c r="B1443" t="s">
        <v>25</v>
      </c>
      <c r="C1443" t="s">
        <v>29</v>
      </c>
      <c r="D1443" s="1">
        <v>38117</v>
      </c>
      <c r="E1443" s="81"/>
    </row>
    <row r="1444" spans="1:5" hidden="1" x14ac:dyDescent="0.35">
      <c r="A1444">
        <v>2004</v>
      </c>
      <c r="B1444" t="s">
        <v>25</v>
      </c>
      <c r="C1444" t="s">
        <v>29</v>
      </c>
      <c r="D1444" s="1">
        <v>38124</v>
      </c>
      <c r="E1444" s="81">
        <v>0</v>
      </c>
    </row>
    <row r="1445" spans="1:5" hidden="1" x14ac:dyDescent="0.35">
      <c r="A1445">
        <v>2004</v>
      </c>
      <c r="B1445" t="s">
        <v>25</v>
      </c>
      <c r="C1445" t="s">
        <v>29</v>
      </c>
      <c r="D1445" s="1">
        <v>38131</v>
      </c>
      <c r="E1445" s="81"/>
    </row>
    <row r="1446" spans="1:5" hidden="1" x14ac:dyDescent="0.35">
      <c r="A1446">
        <v>2004</v>
      </c>
      <c r="B1446" t="s">
        <v>30</v>
      </c>
      <c r="C1446" t="s">
        <v>31</v>
      </c>
      <c r="D1446" s="1">
        <v>38047</v>
      </c>
      <c r="E1446" s="81"/>
    </row>
    <row r="1447" spans="1:5" hidden="1" x14ac:dyDescent="0.35">
      <c r="A1447">
        <v>2004</v>
      </c>
      <c r="B1447" t="s">
        <v>30</v>
      </c>
      <c r="C1447" t="s">
        <v>31</v>
      </c>
      <c r="D1447" s="1">
        <v>38054</v>
      </c>
      <c r="E1447" s="81">
        <v>0</v>
      </c>
    </row>
    <row r="1448" spans="1:5" hidden="1" x14ac:dyDescent="0.35">
      <c r="A1448">
        <v>2004</v>
      </c>
      <c r="B1448" t="s">
        <v>30</v>
      </c>
      <c r="C1448" t="s">
        <v>31</v>
      </c>
      <c r="D1448" s="1">
        <v>38061</v>
      </c>
      <c r="E1448" s="81">
        <v>1</v>
      </c>
    </row>
    <row r="1449" spans="1:5" hidden="1" x14ac:dyDescent="0.35">
      <c r="A1449">
        <v>2004</v>
      </c>
      <c r="B1449" t="s">
        <v>30</v>
      </c>
      <c r="C1449" t="s">
        <v>31</v>
      </c>
      <c r="D1449" s="1">
        <v>38068</v>
      </c>
      <c r="E1449" s="81">
        <v>3</v>
      </c>
    </row>
    <row r="1450" spans="1:5" hidden="1" x14ac:dyDescent="0.35">
      <c r="A1450">
        <v>2004</v>
      </c>
      <c r="B1450" t="s">
        <v>30</v>
      </c>
      <c r="C1450" t="s">
        <v>31</v>
      </c>
      <c r="D1450" s="1">
        <v>38075</v>
      </c>
      <c r="E1450" s="81"/>
    </row>
    <row r="1451" spans="1:5" hidden="1" x14ac:dyDescent="0.35">
      <c r="A1451">
        <v>2004</v>
      </c>
      <c r="B1451" t="s">
        <v>30</v>
      </c>
      <c r="C1451" t="s">
        <v>31</v>
      </c>
      <c r="D1451" s="1">
        <v>38082</v>
      </c>
      <c r="E1451" s="81"/>
    </row>
    <row r="1452" spans="1:5" hidden="1" x14ac:dyDescent="0.35">
      <c r="A1452">
        <v>2004</v>
      </c>
      <c r="B1452" t="s">
        <v>30</v>
      </c>
      <c r="C1452" t="s">
        <v>31</v>
      </c>
      <c r="D1452" s="1">
        <v>38089</v>
      </c>
      <c r="E1452" s="81">
        <v>18</v>
      </c>
    </row>
    <row r="1453" spans="1:5" hidden="1" x14ac:dyDescent="0.35">
      <c r="A1453">
        <v>2004</v>
      </c>
      <c r="B1453" t="s">
        <v>30</v>
      </c>
      <c r="C1453" t="s">
        <v>31</v>
      </c>
      <c r="D1453" s="1">
        <v>38096</v>
      </c>
      <c r="E1453" s="81"/>
    </row>
    <row r="1454" spans="1:5" hidden="1" x14ac:dyDescent="0.35">
      <c r="A1454">
        <v>2004</v>
      </c>
      <c r="B1454" t="s">
        <v>30</v>
      </c>
      <c r="C1454" t="s">
        <v>31</v>
      </c>
      <c r="D1454" s="1">
        <v>38103</v>
      </c>
      <c r="E1454" s="81">
        <v>1</v>
      </c>
    </row>
    <row r="1455" spans="1:5" hidden="1" x14ac:dyDescent="0.35">
      <c r="A1455">
        <v>2004</v>
      </c>
      <c r="B1455" t="s">
        <v>30</v>
      </c>
      <c r="C1455" t="s">
        <v>31</v>
      </c>
      <c r="D1455" s="1">
        <v>38110</v>
      </c>
      <c r="E1455" s="81"/>
    </row>
    <row r="1456" spans="1:5" hidden="1" x14ac:dyDescent="0.35">
      <c r="A1456">
        <v>2004</v>
      </c>
      <c r="B1456" t="s">
        <v>30</v>
      </c>
      <c r="C1456" t="s">
        <v>31</v>
      </c>
      <c r="D1456" s="1">
        <v>38117</v>
      </c>
      <c r="E1456" s="81"/>
    </row>
    <row r="1457" spans="1:5" hidden="1" x14ac:dyDescent="0.35">
      <c r="A1457">
        <v>2004</v>
      </c>
      <c r="B1457" t="s">
        <v>30</v>
      </c>
      <c r="C1457" t="s">
        <v>31</v>
      </c>
      <c r="D1457" s="1">
        <v>38124</v>
      </c>
      <c r="E1457" s="81"/>
    </row>
    <row r="1458" spans="1:5" hidden="1" x14ac:dyDescent="0.35">
      <c r="A1458">
        <v>2004</v>
      </c>
      <c r="B1458" t="s">
        <v>30</v>
      </c>
      <c r="C1458" t="s">
        <v>31</v>
      </c>
      <c r="D1458" s="1">
        <v>38131</v>
      </c>
      <c r="E1458" s="81"/>
    </row>
    <row r="1459" spans="1:5" x14ac:dyDescent="0.35">
      <c r="D1459" s="1"/>
    </row>
    <row r="1460" spans="1:5" x14ac:dyDescent="0.35">
      <c r="D1460" s="1"/>
    </row>
    <row r="1461" spans="1:5" x14ac:dyDescent="0.35">
      <c r="D1461" s="1"/>
    </row>
    <row r="1462" spans="1:5" x14ac:dyDescent="0.35">
      <c r="D1462" s="1"/>
    </row>
    <row r="1463" spans="1:5" x14ac:dyDescent="0.35">
      <c r="D1463" s="1"/>
    </row>
    <row r="1464" spans="1:5" x14ac:dyDescent="0.35">
      <c r="D1464" s="1"/>
    </row>
    <row r="1465" spans="1:5" x14ac:dyDescent="0.35">
      <c r="D1465" s="1"/>
    </row>
    <row r="1466" spans="1:5" x14ac:dyDescent="0.35">
      <c r="D1466" s="1"/>
    </row>
    <row r="1467" spans="1:5" x14ac:dyDescent="0.35">
      <c r="D1467" s="1"/>
    </row>
    <row r="1468" spans="1:5" x14ac:dyDescent="0.35">
      <c r="D1468" s="1"/>
    </row>
    <row r="1469" spans="1:5" x14ac:dyDescent="0.35">
      <c r="D1469" s="1"/>
    </row>
    <row r="1470" spans="1:5" x14ac:dyDescent="0.35">
      <c r="D1470" s="1"/>
    </row>
    <row r="1471" spans="1:5" x14ac:dyDescent="0.35">
      <c r="D1471" s="1"/>
    </row>
  </sheetData>
  <autoFilter ref="A1:F1458" xr:uid="{1E41346F-1C93-4F12-AF5D-24560F52E4D8}">
    <filterColumn colId="0">
      <filters>
        <filter val="2010"/>
      </filters>
    </filterColumn>
    <filterColumn colId="2">
      <filters>
        <filter val="N1"/>
        <filter val="N2"/>
        <filter val="N3"/>
        <filter val="N4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EC3C-6CE7-4913-A45E-865A13671129}">
  <sheetPr filterMode="1"/>
  <dimension ref="A1:G61"/>
  <sheetViews>
    <sheetView tabSelected="1" workbookViewId="0">
      <selection activeCell="B21" sqref="B21"/>
    </sheetView>
  </sheetViews>
  <sheetFormatPr defaultRowHeight="14.5" x14ac:dyDescent="0.35"/>
  <cols>
    <col min="2" max="2" width="14.54296875" customWidth="1"/>
    <col min="3" max="3" width="16.54296875" customWidth="1"/>
    <col min="4" max="4" width="9.7265625" bestFit="1" customWidth="1"/>
    <col min="7" max="7" width="12.54296875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G1" t="s">
        <v>1992</v>
      </c>
    </row>
    <row r="2" spans="1:7" x14ac:dyDescent="0.35">
      <c r="A2">
        <v>2010</v>
      </c>
      <c r="B2" t="s">
        <v>21</v>
      </c>
      <c r="C2" t="s">
        <v>22</v>
      </c>
      <c r="D2" s="1">
        <v>40307</v>
      </c>
      <c r="E2">
        <v>13</v>
      </c>
      <c r="G2" t="s">
        <v>22</v>
      </c>
    </row>
    <row r="3" spans="1:7" hidden="1" x14ac:dyDescent="0.35">
      <c r="A3">
        <v>2009</v>
      </c>
      <c r="B3" t="s">
        <v>21</v>
      </c>
      <c r="C3" t="s">
        <v>22</v>
      </c>
      <c r="D3" s="1">
        <v>39943</v>
      </c>
      <c r="E3">
        <v>12</v>
      </c>
      <c r="G3" t="s">
        <v>22</v>
      </c>
    </row>
    <row r="4" spans="1:7" x14ac:dyDescent="0.35">
      <c r="A4">
        <v>2010</v>
      </c>
      <c r="B4" t="s">
        <v>21</v>
      </c>
      <c r="C4" t="s">
        <v>23</v>
      </c>
      <c r="D4" s="1">
        <v>40321</v>
      </c>
      <c r="E4">
        <v>2</v>
      </c>
      <c r="G4" t="s">
        <v>22</v>
      </c>
    </row>
    <row r="5" spans="1:7" hidden="1" x14ac:dyDescent="0.35">
      <c r="A5">
        <v>2009</v>
      </c>
      <c r="B5" t="s">
        <v>21</v>
      </c>
      <c r="C5" t="s">
        <v>23</v>
      </c>
      <c r="D5" s="1">
        <v>39943</v>
      </c>
      <c r="E5">
        <v>3</v>
      </c>
      <c r="G5" t="s">
        <v>22</v>
      </c>
    </row>
    <row r="6" spans="1:7" x14ac:dyDescent="0.35">
      <c r="A6">
        <v>2010</v>
      </c>
      <c r="B6" t="s">
        <v>30</v>
      </c>
      <c r="C6" t="s">
        <v>31</v>
      </c>
      <c r="D6" s="1">
        <v>40300</v>
      </c>
      <c r="E6">
        <v>4</v>
      </c>
      <c r="G6" t="s">
        <v>31</v>
      </c>
    </row>
    <row r="7" spans="1:7" x14ac:dyDescent="0.35">
      <c r="A7">
        <v>2010</v>
      </c>
      <c r="B7" t="s">
        <v>25</v>
      </c>
      <c r="C7" t="s">
        <v>26</v>
      </c>
      <c r="D7" s="1">
        <v>40321</v>
      </c>
      <c r="E7">
        <v>2</v>
      </c>
      <c r="G7" t="s">
        <v>26</v>
      </c>
    </row>
    <row r="8" spans="1:7" hidden="1" x14ac:dyDescent="0.35">
      <c r="A8">
        <v>2013</v>
      </c>
      <c r="B8" t="s">
        <v>25</v>
      </c>
      <c r="C8" t="s">
        <v>27</v>
      </c>
      <c r="D8" s="1">
        <v>41400</v>
      </c>
      <c r="E8">
        <v>18</v>
      </c>
      <c r="G8" t="s">
        <v>28</v>
      </c>
    </row>
    <row r="9" spans="1:7" x14ac:dyDescent="0.35">
      <c r="A9">
        <v>2010</v>
      </c>
      <c r="B9" t="s">
        <v>25</v>
      </c>
      <c r="C9" t="s">
        <v>27</v>
      </c>
      <c r="D9" s="1">
        <v>40328</v>
      </c>
      <c r="E9">
        <v>37</v>
      </c>
      <c r="G9" t="s">
        <v>28</v>
      </c>
    </row>
    <row r="10" spans="1:7" hidden="1" x14ac:dyDescent="0.35">
      <c r="A10">
        <v>2009</v>
      </c>
      <c r="B10" t="s">
        <v>25</v>
      </c>
      <c r="C10" t="s">
        <v>27</v>
      </c>
      <c r="D10" s="1">
        <v>39943</v>
      </c>
      <c r="E10">
        <v>6</v>
      </c>
      <c r="G10" t="s">
        <v>28</v>
      </c>
    </row>
    <row r="11" spans="1:7" hidden="1" x14ac:dyDescent="0.35">
      <c r="A11">
        <v>2008</v>
      </c>
      <c r="B11" t="s">
        <v>25</v>
      </c>
      <c r="C11" t="s">
        <v>27</v>
      </c>
      <c r="D11" s="1">
        <v>39579</v>
      </c>
      <c r="E11">
        <v>22</v>
      </c>
      <c r="G11" t="s">
        <v>28</v>
      </c>
    </row>
    <row r="12" spans="1:7" hidden="1" x14ac:dyDescent="0.35">
      <c r="A12">
        <v>2007</v>
      </c>
      <c r="B12" t="s">
        <v>25</v>
      </c>
      <c r="C12" t="s">
        <v>27</v>
      </c>
      <c r="D12" s="1">
        <v>39208</v>
      </c>
      <c r="E12">
        <v>10</v>
      </c>
      <c r="G12" t="s">
        <v>28</v>
      </c>
    </row>
    <row r="13" spans="1:7" hidden="1" x14ac:dyDescent="0.35">
      <c r="A13">
        <v>2006</v>
      </c>
      <c r="B13" t="s">
        <v>25</v>
      </c>
      <c r="C13" t="s">
        <v>27</v>
      </c>
      <c r="D13" s="1">
        <v>38865</v>
      </c>
      <c r="E13">
        <v>2</v>
      </c>
      <c r="G13" t="s">
        <v>28</v>
      </c>
    </row>
    <row r="14" spans="1:7" hidden="1" x14ac:dyDescent="0.35">
      <c r="A14">
        <v>2005</v>
      </c>
      <c r="B14" t="s">
        <v>25</v>
      </c>
      <c r="C14" t="s">
        <v>27</v>
      </c>
      <c r="D14" s="1">
        <v>38481</v>
      </c>
      <c r="E14">
        <v>39</v>
      </c>
      <c r="G14" t="s">
        <v>28</v>
      </c>
    </row>
    <row r="15" spans="1:7" hidden="1" x14ac:dyDescent="0.35">
      <c r="A15">
        <v>2004</v>
      </c>
      <c r="B15" t="s">
        <v>25</v>
      </c>
      <c r="C15" t="s">
        <v>27</v>
      </c>
      <c r="D15" s="1">
        <v>38131</v>
      </c>
      <c r="E15">
        <v>7</v>
      </c>
      <c r="F15" t="s">
        <v>12</v>
      </c>
      <c r="G15" t="s">
        <v>28</v>
      </c>
    </row>
    <row r="16" spans="1:7" hidden="1" x14ac:dyDescent="0.35">
      <c r="A16">
        <v>2009</v>
      </c>
      <c r="B16" t="s">
        <v>25</v>
      </c>
      <c r="C16" t="s">
        <v>28</v>
      </c>
      <c r="D16" s="1">
        <v>39943</v>
      </c>
      <c r="E16">
        <v>8</v>
      </c>
      <c r="G16" t="s">
        <v>28</v>
      </c>
    </row>
    <row r="17" spans="1:7" hidden="1" x14ac:dyDescent="0.35">
      <c r="A17">
        <v>2008</v>
      </c>
      <c r="B17" t="s">
        <v>25</v>
      </c>
      <c r="C17" t="s">
        <v>28</v>
      </c>
      <c r="D17" s="1">
        <v>39579</v>
      </c>
      <c r="E17">
        <v>4</v>
      </c>
      <c r="G17" t="s">
        <v>28</v>
      </c>
    </row>
    <row r="18" spans="1:7" x14ac:dyDescent="0.35">
      <c r="A18">
        <v>2010</v>
      </c>
      <c r="B18" t="s">
        <v>25</v>
      </c>
      <c r="C18" t="s">
        <v>29</v>
      </c>
      <c r="D18" s="1">
        <v>40328</v>
      </c>
      <c r="E18">
        <v>5</v>
      </c>
      <c r="G18" t="s">
        <v>29</v>
      </c>
    </row>
    <row r="19" spans="1:7" hidden="1" x14ac:dyDescent="0.35">
      <c r="A19">
        <v>2009</v>
      </c>
      <c r="B19" t="s">
        <v>25</v>
      </c>
      <c r="C19" t="s">
        <v>29</v>
      </c>
      <c r="D19" s="1">
        <v>39943</v>
      </c>
      <c r="E19">
        <v>2</v>
      </c>
      <c r="G19" t="s">
        <v>29</v>
      </c>
    </row>
    <row r="20" spans="1:7" hidden="1" x14ac:dyDescent="0.35">
      <c r="A20">
        <v>2008</v>
      </c>
      <c r="B20" t="s">
        <v>25</v>
      </c>
      <c r="C20" t="s">
        <v>29</v>
      </c>
      <c r="D20" s="1">
        <v>39579</v>
      </c>
      <c r="E20">
        <v>1</v>
      </c>
      <c r="G20" t="s">
        <v>29</v>
      </c>
    </row>
    <row r="21" spans="1:7" hidden="1" x14ac:dyDescent="0.35">
      <c r="A21">
        <v>2013</v>
      </c>
      <c r="B21" t="s">
        <v>16</v>
      </c>
      <c r="C21" t="s">
        <v>17</v>
      </c>
      <c r="D21" s="1">
        <v>41385</v>
      </c>
      <c r="E21">
        <v>6</v>
      </c>
      <c r="G21" t="s">
        <v>17</v>
      </c>
    </row>
    <row r="22" spans="1:7" x14ac:dyDescent="0.35">
      <c r="A22">
        <v>2010</v>
      </c>
      <c r="B22" t="s">
        <v>16</v>
      </c>
      <c r="C22" t="s">
        <v>17</v>
      </c>
      <c r="D22" s="1">
        <v>40300</v>
      </c>
      <c r="E22">
        <v>4</v>
      </c>
      <c r="G22" t="s">
        <v>17</v>
      </c>
    </row>
    <row r="23" spans="1:7" hidden="1" x14ac:dyDescent="0.35">
      <c r="A23">
        <v>2009</v>
      </c>
      <c r="B23" t="s">
        <v>16</v>
      </c>
      <c r="C23" t="s">
        <v>17</v>
      </c>
      <c r="D23" s="1">
        <v>39943</v>
      </c>
      <c r="E23">
        <v>3</v>
      </c>
      <c r="G23" t="s">
        <v>17</v>
      </c>
    </row>
    <row r="24" spans="1:7" x14ac:dyDescent="0.35">
      <c r="A24">
        <v>2010</v>
      </c>
      <c r="B24" t="s">
        <v>16</v>
      </c>
      <c r="C24" t="s">
        <v>18</v>
      </c>
      <c r="D24" s="1">
        <v>40307</v>
      </c>
      <c r="E24">
        <v>35</v>
      </c>
      <c r="G24" t="s">
        <v>18</v>
      </c>
    </row>
    <row r="25" spans="1:7" hidden="1" x14ac:dyDescent="0.35">
      <c r="A25">
        <v>2009</v>
      </c>
      <c r="B25" t="s">
        <v>16</v>
      </c>
      <c r="C25" t="s">
        <v>18</v>
      </c>
      <c r="D25" s="1">
        <v>39943</v>
      </c>
      <c r="E25">
        <v>1</v>
      </c>
      <c r="G25" t="s">
        <v>18</v>
      </c>
    </row>
    <row r="26" spans="1:7" hidden="1" x14ac:dyDescent="0.35">
      <c r="A26">
        <v>2008</v>
      </c>
      <c r="B26" t="s">
        <v>16</v>
      </c>
      <c r="C26" t="s">
        <v>18</v>
      </c>
      <c r="D26" s="1">
        <v>39572</v>
      </c>
      <c r="E26">
        <v>3</v>
      </c>
      <c r="G26" t="s">
        <v>18</v>
      </c>
    </row>
    <row r="27" spans="1:7" hidden="1" x14ac:dyDescent="0.35">
      <c r="A27">
        <v>2013</v>
      </c>
      <c r="B27" t="s">
        <v>16</v>
      </c>
      <c r="C27" t="s">
        <v>20</v>
      </c>
      <c r="D27" s="1">
        <v>41413</v>
      </c>
      <c r="E27">
        <v>3</v>
      </c>
      <c r="G27" t="s">
        <v>20</v>
      </c>
    </row>
    <row r="28" spans="1:7" hidden="1" x14ac:dyDescent="0.35">
      <c r="A28">
        <v>2011</v>
      </c>
      <c r="B28" t="s">
        <v>9</v>
      </c>
      <c r="C28" t="s">
        <v>7</v>
      </c>
      <c r="D28" s="1">
        <v>40671</v>
      </c>
      <c r="E28">
        <v>6</v>
      </c>
      <c r="G28" t="s">
        <v>8</v>
      </c>
    </row>
    <row r="29" spans="1:7" x14ac:dyDescent="0.35">
      <c r="A29">
        <v>2010</v>
      </c>
      <c r="B29" t="s">
        <v>9</v>
      </c>
      <c r="C29" t="s">
        <v>7</v>
      </c>
      <c r="D29" s="1">
        <v>40307</v>
      </c>
      <c r="E29">
        <v>6</v>
      </c>
      <c r="G29" t="s">
        <v>8</v>
      </c>
    </row>
    <row r="30" spans="1:7" hidden="1" x14ac:dyDescent="0.35">
      <c r="A30">
        <v>2008</v>
      </c>
      <c r="B30" t="s">
        <v>9</v>
      </c>
      <c r="C30" t="s">
        <v>7</v>
      </c>
      <c r="D30" s="1">
        <v>39579</v>
      </c>
      <c r="E30">
        <v>1</v>
      </c>
      <c r="G30" t="s">
        <v>8</v>
      </c>
    </row>
    <row r="31" spans="1:7" hidden="1" x14ac:dyDescent="0.35">
      <c r="A31">
        <v>2006</v>
      </c>
      <c r="B31" t="s">
        <v>9</v>
      </c>
      <c r="C31" t="s">
        <v>7</v>
      </c>
      <c r="D31" s="1">
        <v>38823</v>
      </c>
      <c r="E31">
        <v>2</v>
      </c>
      <c r="G31" t="s">
        <v>8</v>
      </c>
    </row>
    <row r="32" spans="1:7" hidden="1" x14ac:dyDescent="0.35">
      <c r="A32">
        <v>2005</v>
      </c>
      <c r="B32" t="s">
        <v>9</v>
      </c>
      <c r="C32" t="s">
        <v>7</v>
      </c>
      <c r="D32" s="1">
        <v>38488</v>
      </c>
      <c r="E32">
        <v>4</v>
      </c>
      <c r="G32" t="s">
        <v>8</v>
      </c>
    </row>
    <row r="33" spans="1:7" x14ac:dyDescent="0.35">
      <c r="A33">
        <v>2010</v>
      </c>
      <c r="B33" t="s">
        <v>9</v>
      </c>
      <c r="C33" t="s">
        <v>14</v>
      </c>
      <c r="D33" s="1">
        <v>40307</v>
      </c>
      <c r="E33">
        <v>12</v>
      </c>
      <c r="G33" t="s">
        <v>13</v>
      </c>
    </row>
    <row r="34" spans="1:7" hidden="1" x14ac:dyDescent="0.35">
      <c r="A34">
        <v>2008</v>
      </c>
      <c r="B34" t="s">
        <v>9</v>
      </c>
      <c r="C34" t="s">
        <v>14</v>
      </c>
      <c r="D34" s="1">
        <v>39579</v>
      </c>
      <c r="E34">
        <v>1</v>
      </c>
      <c r="G34" t="s">
        <v>13</v>
      </c>
    </row>
    <row r="35" spans="1:7" hidden="1" x14ac:dyDescent="0.35">
      <c r="A35">
        <v>2012</v>
      </c>
      <c r="B35" t="s">
        <v>9</v>
      </c>
      <c r="C35" t="s">
        <v>8</v>
      </c>
      <c r="D35" s="1">
        <v>41007</v>
      </c>
      <c r="E35">
        <v>5</v>
      </c>
      <c r="G35" t="s">
        <v>8</v>
      </c>
    </row>
    <row r="36" spans="1:7" hidden="1" x14ac:dyDescent="0.35">
      <c r="A36">
        <v>2011</v>
      </c>
      <c r="B36" t="s">
        <v>9</v>
      </c>
      <c r="C36" t="s">
        <v>8</v>
      </c>
      <c r="D36" s="1">
        <v>40671</v>
      </c>
      <c r="E36">
        <v>17</v>
      </c>
      <c r="G36" t="s">
        <v>8</v>
      </c>
    </row>
    <row r="37" spans="1:7" x14ac:dyDescent="0.35">
      <c r="A37">
        <v>2010</v>
      </c>
      <c r="B37" t="s">
        <v>9</v>
      </c>
      <c r="C37" t="s">
        <v>8</v>
      </c>
      <c r="D37" s="1">
        <v>40307</v>
      </c>
      <c r="E37">
        <v>3</v>
      </c>
      <c r="G37" t="s">
        <v>8</v>
      </c>
    </row>
    <row r="38" spans="1:7" hidden="1" x14ac:dyDescent="0.35">
      <c r="A38">
        <v>2009</v>
      </c>
      <c r="B38" t="s">
        <v>9</v>
      </c>
      <c r="C38" t="s">
        <v>8</v>
      </c>
      <c r="D38" s="1">
        <v>39943</v>
      </c>
      <c r="E38">
        <v>4</v>
      </c>
      <c r="G38" t="s">
        <v>8</v>
      </c>
    </row>
    <row r="39" spans="1:7" hidden="1" x14ac:dyDescent="0.35">
      <c r="A39">
        <v>2008</v>
      </c>
      <c r="B39" t="s">
        <v>9</v>
      </c>
      <c r="C39" t="s">
        <v>8</v>
      </c>
      <c r="D39" s="1">
        <v>39579</v>
      </c>
      <c r="E39">
        <v>1</v>
      </c>
      <c r="G39" t="s">
        <v>8</v>
      </c>
    </row>
    <row r="40" spans="1:7" hidden="1" x14ac:dyDescent="0.35">
      <c r="A40">
        <v>2012</v>
      </c>
      <c r="B40" t="s">
        <v>9</v>
      </c>
      <c r="C40" t="s">
        <v>40</v>
      </c>
      <c r="D40" s="1">
        <v>41007</v>
      </c>
      <c r="E40">
        <v>1</v>
      </c>
      <c r="G40" t="s">
        <v>8</v>
      </c>
    </row>
    <row r="41" spans="1:7" hidden="1" x14ac:dyDescent="0.35">
      <c r="A41">
        <v>2011</v>
      </c>
      <c r="B41" t="s">
        <v>9</v>
      </c>
      <c r="C41" t="s">
        <v>40</v>
      </c>
      <c r="D41" s="1">
        <v>40671</v>
      </c>
      <c r="E41">
        <v>2</v>
      </c>
      <c r="G41" t="s">
        <v>8</v>
      </c>
    </row>
    <row r="42" spans="1:7" x14ac:dyDescent="0.35">
      <c r="A42">
        <v>2010</v>
      </c>
      <c r="B42" t="s">
        <v>9</v>
      </c>
      <c r="C42" t="s">
        <v>40</v>
      </c>
      <c r="D42" s="1">
        <v>40307</v>
      </c>
      <c r="E42">
        <v>4</v>
      </c>
      <c r="G42" t="s">
        <v>8</v>
      </c>
    </row>
    <row r="43" spans="1:7" hidden="1" x14ac:dyDescent="0.35">
      <c r="A43">
        <v>2009</v>
      </c>
      <c r="B43" t="s">
        <v>9</v>
      </c>
      <c r="C43" t="s">
        <v>40</v>
      </c>
      <c r="D43" s="1">
        <v>39943</v>
      </c>
      <c r="E43">
        <v>8</v>
      </c>
      <c r="G43" t="s">
        <v>8</v>
      </c>
    </row>
    <row r="44" spans="1:7" hidden="1" x14ac:dyDescent="0.35">
      <c r="A44">
        <v>2008</v>
      </c>
      <c r="B44" t="s">
        <v>9</v>
      </c>
      <c r="C44" t="s">
        <v>40</v>
      </c>
      <c r="D44" s="1">
        <v>39579</v>
      </c>
      <c r="E44">
        <v>5</v>
      </c>
      <c r="G44" t="s">
        <v>8</v>
      </c>
    </row>
    <row r="45" spans="1:7" hidden="1" x14ac:dyDescent="0.35">
      <c r="A45">
        <v>2006</v>
      </c>
      <c r="B45" t="s">
        <v>9</v>
      </c>
      <c r="C45" t="s">
        <v>40</v>
      </c>
      <c r="D45" s="1">
        <v>38823</v>
      </c>
      <c r="E45">
        <v>5</v>
      </c>
      <c r="G45" t="s">
        <v>8</v>
      </c>
    </row>
    <row r="46" spans="1:7" hidden="1" x14ac:dyDescent="0.35">
      <c r="A46">
        <v>2005</v>
      </c>
      <c r="B46" t="s">
        <v>9</v>
      </c>
      <c r="C46" t="s">
        <v>40</v>
      </c>
      <c r="D46" s="1">
        <v>38488</v>
      </c>
      <c r="E46">
        <v>12</v>
      </c>
      <c r="G46" t="s">
        <v>8</v>
      </c>
    </row>
    <row r="47" spans="1:7" hidden="1" x14ac:dyDescent="0.35">
      <c r="A47">
        <v>2004</v>
      </c>
      <c r="B47" t="s">
        <v>9</v>
      </c>
      <c r="C47" t="s">
        <v>40</v>
      </c>
      <c r="D47" s="1">
        <v>38131</v>
      </c>
      <c r="E47">
        <v>1</v>
      </c>
      <c r="G47" t="s">
        <v>8</v>
      </c>
    </row>
    <row r="48" spans="1:7" hidden="1" x14ac:dyDescent="0.35">
      <c r="A48">
        <v>2009</v>
      </c>
      <c r="B48" t="s">
        <v>9</v>
      </c>
      <c r="C48" t="s">
        <v>44</v>
      </c>
      <c r="D48" s="1">
        <v>39943</v>
      </c>
      <c r="E48">
        <v>3</v>
      </c>
      <c r="G48" t="s">
        <v>10</v>
      </c>
    </row>
    <row r="49" spans="1:7" hidden="1" x14ac:dyDescent="0.35">
      <c r="A49">
        <v>2008</v>
      </c>
      <c r="B49" t="s">
        <v>9</v>
      </c>
      <c r="C49" t="s">
        <v>44</v>
      </c>
      <c r="D49" s="1">
        <v>39572</v>
      </c>
      <c r="E49">
        <v>2</v>
      </c>
      <c r="G49" t="s">
        <v>10</v>
      </c>
    </row>
    <row r="50" spans="1:7" hidden="1" x14ac:dyDescent="0.35">
      <c r="A50">
        <v>2006</v>
      </c>
      <c r="B50" t="s">
        <v>9</v>
      </c>
      <c r="C50" t="s">
        <v>44</v>
      </c>
      <c r="D50" s="1">
        <v>38830</v>
      </c>
      <c r="E50">
        <v>1</v>
      </c>
      <c r="G50" t="s">
        <v>10</v>
      </c>
    </row>
    <row r="51" spans="1:7" hidden="1" x14ac:dyDescent="0.35">
      <c r="A51">
        <v>2005</v>
      </c>
      <c r="B51" t="s">
        <v>9</v>
      </c>
      <c r="C51" t="s">
        <v>44</v>
      </c>
      <c r="D51" s="1">
        <v>38488</v>
      </c>
      <c r="E51">
        <v>2</v>
      </c>
      <c r="G51" t="s">
        <v>10</v>
      </c>
    </row>
    <row r="52" spans="1:7" hidden="1" x14ac:dyDescent="0.35">
      <c r="A52">
        <v>2004</v>
      </c>
      <c r="B52" t="s">
        <v>9</v>
      </c>
      <c r="C52" t="s">
        <v>44</v>
      </c>
      <c r="D52" s="1">
        <v>38131</v>
      </c>
      <c r="E52">
        <v>1</v>
      </c>
      <c r="G52" t="s">
        <v>10</v>
      </c>
    </row>
    <row r="53" spans="1:7" hidden="1" x14ac:dyDescent="0.35">
      <c r="A53">
        <v>2011</v>
      </c>
      <c r="B53" t="s">
        <v>9</v>
      </c>
      <c r="C53" t="s">
        <v>10</v>
      </c>
      <c r="D53" s="1">
        <v>40671</v>
      </c>
      <c r="E53">
        <v>30</v>
      </c>
      <c r="G53" t="s">
        <v>10</v>
      </c>
    </row>
    <row r="54" spans="1:7" x14ac:dyDescent="0.35">
      <c r="A54">
        <v>2010</v>
      </c>
      <c r="B54" t="s">
        <v>9</v>
      </c>
      <c r="C54" t="s">
        <v>10</v>
      </c>
      <c r="D54" s="1">
        <v>40307</v>
      </c>
      <c r="E54">
        <v>12</v>
      </c>
      <c r="G54" t="s">
        <v>10</v>
      </c>
    </row>
    <row r="55" spans="1:7" hidden="1" x14ac:dyDescent="0.35">
      <c r="A55">
        <v>2009</v>
      </c>
      <c r="B55" t="s">
        <v>9</v>
      </c>
      <c r="C55" t="s">
        <v>10</v>
      </c>
      <c r="D55" s="1">
        <v>39936</v>
      </c>
      <c r="E55">
        <v>7</v>
      </c>
      <c r="G55" t="s">
        <v>10</v>
      </c>
    </row>
    <row r="56" spans="1:7" hidden="1" x14ac:dyDescent="0.35">
      <c r="A56">
        <v>2008</v>
      </c>
      <c r="B56" t="s">
        <v>9</v>
      </c>
      <c r="C56" t="s">
        <v>10</v>
      </c>
      <c r="D56" s="1">
        <v>39572</v>
      </c>
      <c r="E56">
        <v>10</v>
      </c>
      <c r="G56" t="s">
        <v>10</v>
      </c>
    </row>
    <row r="57" spans="1:7" hidden="1" x14ac:dyDescent="0.35">
      <c r="A57">
        <v>2005</v>
      </c>
      <c r="B57" t="s">
        <v>9</v>
      </c>
      <c r="C57" t="s">
        <v>10</v>
      </c>
      <c r="D57" s="1">
        <v>38488</v>
      </c>
      <c r="E57">
        <v>6</v>
      </c>
      <c r="G57" t="s">
        <v>10</v>
      </c>
    </row>
    <row r="58" spans="1:7" hidden="1" x14ac:dyDescent="0.35">
      <c r="A58">
        <v>2009</v>
      </c>
      <c r="B58" t="s">
        <v>9</v>
      </c>
      <c r="C58" t="s">
        <v>50</v>
      </c>
      <c r="D58" s="1">
        <v>39943</v>
      </c>
      <c r="E58">
        <v>3</v>
      </c>
      <c r="G58" t="s">
        <v>11</v>
      </c>
    </row>
    <row r="59" spans="1:7" hidden="1" x14ac:dyDescent="0.35">
      <c r="A59">
        <v>2009</v>
      </c>
      <c r="B59" t="s">
        <v>9</v>
      </c>
      <c r="C59" t="s">
        <v>11</v>
      </c>
      <c r="D59" s="1">
        <v>39943</v>
      </c>
      <c r="E59">
        <v>1</v>
      </c>
      <c r="G59" t="s">
        <v>11</v>
      </c>
    </row>
    <row r="60" spans="1:7" x14ac:dyDescent="0.35">
      <c r="A60">
        <v>2010</v>
      </c>
      <c r="B60" t="s">
        <v>9</v>
      </c>
      <c r="C60" t="s">
        <v>13</v>
      </c>
      <c r="D60" s="1">
        <v>40307</v>
      </c>
      <c r="E60">
        <v>5</v>
      </c>
      <c r="G60" t="s">
        <v>13</v>
      </c>
    </row>
    <row r="61" spans="1:7" hidden="1" x14ac:dyDescent="0.35">
      <c r="A61">
        <v>2009</v>
      </c>
      <c r="B61" t="s">
        <v>9</v>
      </c>
      <c r="C61" t="s">
        <v>13</v>
      </c>
      <c r="D61" s="1">
        <v>39943</v>
      </c>
      <c r="E61">
        <v>8</v>
      </c>
      <c r="G61" t="s">
        <v>13</v>
      </c>
    </row>
  </sheetData>
  <autoFilter ref="A1:G61" xr:uid="{959FEC3C-6CE7-4913-A45E-865A13671129}">
    <filterColumn colId="0">
      <filters>
        <filter val="2010"/>
      </filters>
    </filterColumn>
  </autoFilter>
  <sortState xmlns:xlrd2="http://schemas.microsoft.com/office/spreadsheetml/2017/richdata2" ref="A2:E61">
    <sortCondition ref="C2:C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9393-34A1-4DAA-8AF9-AC3AA12159BB}">
  <dimension ref="A1:G51"/>
  <sheetViews>
    <sheetView topLeftCell="A22" workbookViewId="0">
      <selection activeCell="C31" sqref="C31"/>
    </sheetView>
  </sheetViews>
  <sheetFormatPr defaultRowHeight="14.5" x14ac:dyDescent="0.35"/>
  <cols>
    <col min="1" max="1" width="26.1796875" style="2" customWidth="1"/>
    <col min="3" max="3" width="49.1796875" customWidth="1"/>
    <col min="4" max="4" width="42.1796875" bestFit="1" customWidth="1"/>
    <col min="5" max="5" width="42.1796875" customWidth="1"/>
    <col min="6" max="6" width="12.7265625" style="14" customWidth="1"/>
  </cols>
  <sheetData>
    <row r="1" spans="1:6" x14ac:dyDescent="0.35">
      <c r="A1" s="2" t="s">
        <v>33</v>
      </c>
      <c r="B1" t="s">
        <v>2</v>
      </c>
      <c r="C1" s="3" t="s">
        <v>2</v>
      </c>
      <c r="D1" s="4" t="s">
        <v>34</v>
      </c>
      <c r="E1" s="5" t="s">
        <v>35</v>
      </c>
      <c r="F1" s="14" t="s">
        <v>81</v>
      </c>
    </row>
    <row r="2" spans="1:6" x14ac:dyDescent="0.35">
      <c r="A2" s="2" t="s">
        <v>9</v>
      </c>
      <c r="B2" t="s">
        <v>7</v>
      </c>
      <c r="C2" s="6" t="s">
        <v>36</v>
      </c>
      <c r="E2" s="7" t="s">
        <v>36</v>
      </c>
      <c r="F2" s="14">
        <v>4.7078585040000007</v>
      </c>
    </row>
    <row r="3" spans="1:6" x14ac:dyDescent="0.35">
      <c r="A3" s="2" t="s">
        <v>9</v>
      </c>
      <c r="B3" t="s">
        <v>8</v>
      </c>
      <c r="C3" s="6" t="s">
        <v>37</v>
      </c>
      <c r="D3" s="7"/>
      <c r="E3" s="2" t="s">
        <v>38</v>
      </c>
      <c r="F3" s="14">
        <v>3.9114374400000003</v>
      </c>
    </row>
    <row r="4" spans="1:6" x14ac:dyDescent="0.35">
      <c r="A4" s="2" t="s">
        <v>9</v>
      </c>
      <c r="B4" t="s">
        <v>8</v>
      </c>
      <c r="C4" s="6" t="s">
        <v>37</v>
      </c>
      <c r="D4" s="2" t="s">
        <v>39</v>
      </c>
      <c r="F4" s="14">
        <v>5.8935518400000007</v>
      </c>
    </row>
    <row r="5" spans="1:6" x14ac:dyDescent="0.35">
      <c r="A5" s="2" t="s">
        <v>9</v>
      </c>
      <c r="B5" t="s">
        <v>40</v>
      </c>
      <c r="C5" s="6" t="s">
        <v>41</v>
      </c>
      <c r="D5" s="7" t="s">
        <v>41</v>
      </c>
      <c r="F5" s="14">
        <v>13.300892879999997</v>
      </c>
    </row>
    <row r="6" spans="1:6" x14ac:dyDescent="0.35">
      <c r="A6" s="2" t="s">
        <v>9</v>
      </c>
      <c r="B6" t="s">
        <v>42</v>
      </c>
      <c r="C6" s="6" t="s">
        <v>43</v>
      </c>
      <c r="E6" s="7" t="s">
        <v>43</v>
      </c>
      <c r="F6" s="14">
        <v>3.7174535760000031</v>
      </c>
    </row>
    <row r="7" spans="1:6" x14ac:dyDescent="0.35">
      <c r="A7" s="2" t="s">
        <v>9</v>
      </c>
      <c r="B7" t="s">
        <v>44</v>
      </c>
      <c r="C7" s="6" t="s">
        <v>45</v>
      </c>
      <c r="E7" s="7" t="s">
        <v>45</v>
      </c>
      <c r="F7" s="14">
        <v>6.4496076239999978</v>
      </c>
    </row>
    <row r="8" spans="1:6" x14ac:dyDescent="0.35">
      <c r="A8" s="9" t="s">
        <v>9</v>
      </c>
      <c r="B8" s="9" t="s">
        <v>10</v>
      </c>
      <c r="C8" s="10" t="s">
        <v>46</v>
      </c>
      <c r="D8" s="10"/>
      <c r="E8" s="10" t="s">
        <v>47</v>
      </c>
      <c r="F8" s="14">
        <v>1.0681685520000017</v>
      </c>
    </row>
    <row r="9" spans="1:6" x14ac:dyDescent="0.35">
      <c r="A9" s="12" t="s">
        <v>9</v>
      </c>
      <c r="B9" s="11" t="s">
        <v>10</v>
      </c>
      <c r="C9" s="10" t="s">
        <v>46</v>
      </c>
      <c r="D9" s="9" t="s">
        <v>48</v>
      </c>
      <c r="E9" s="12"/>
      <c r="F9" s="14">
        <v>1.7380305599999992</v>
      </c>
    </row>
    <row r="10" spans="1:6" x14ac:dyDescent="0.35">
      <c r="A10" s="12" t="s">
        <v>9</v>
      </c>
      <c r="B10" s="11" t="s">
        <v>10</v>
      </c>
      <c r="C10" s="10" t="s">
        <v>46</v>
      </c>
      <c r="D10" s="9"/>
      <c r="E10" s="12" t="s">
        <v>49</v>
      </c>
      <c r="F10" s="14">
        <v>1.411501368000001</v>
      </c>
    </row>
    <row r="11" spans="1:6" x14ac:dyDescent="0.35">
      <c r="A11" s="2" t="s">
        <v>9</v>
      </c>
      <c r="B11" t="s">
        <v>50</v>
      </c>
      <c r="C11" s="6" t="s">
        <v>51</v>
      </c>
      <c r="E11" s="7" t="s">
        <v>51</v>
      </c>
      <c r="F11" s="14">
        <v>7.2084498959999976</v>
      </c>
    </row>
    <row r="12" spans="1:6" x14ac:dyDescent="0.35">
      <c r="A12" s="2" t="s">
        <v>9</v>
      </c>
      <c r="B12" t="s">
        <v>11</v>
      </c>
      <c r="C12" s="6" t="s">
        <v>52</v>
      </c>
      <c r="E12" s="2" t="s">
        <v>53</v>
      </c>
      <c r="F12" s="14">
        <v>4.4245499520000067</v>
      </c>
    </row>
    <row r="13" spans="1:6" x14ac:dyDescent="0.35">
      <c r="A13" s="2" t="s">
        <v>9</v>
      </c>
      <c r="B13" t="s">
        <v>11</v>
      </c>
      <c r="C13" s="6" t="s">
        <v>52</v>
      </c>
      <c r="D13" s="7" t="s">
        <v>54</v>
      </c>
      <c r="E13" s="2"/>
      <c r="F13" s="14">
        <v>3.0356708399999968</v>
      </c>
    </row>
    <row r="14" spans="1:6" x14ac:dyDescent="0.35">
      <c r="A14" s="2" t="s">
        <v>9</v>
      </c>
      <c r="B14" t="s">
        <v>13</v>
      </c>
      <c r="C14" s="6" t="s">
        <v>55</v>
      </c>
      <c r="D14" s="7" t="s">
        <v>56</v>
      </c>
      <c r="F14" s="14">
        <v>17.449022760000002</v>
      </c>
    </row>
    <row r="15" spans="1:6" x14ac:dyDescent="0.35">
      <c r="A15" s="2" t="s">
        <v>9</v>
      </c>
      <c r="B15" t="s">
        <v>13</v>
      </c>
      <c r="C15" s="6" t="s">
        <v>55</v>
      </c>
      <c r="D15" s="7"/>
      <c r="E15" s="2" t="s">
        <v>57</v>
      </c>
      <c r="F15" s="14">
        <v>3.2332269599999948</v>
      </c>
    </row>
    <row r="16" spans="1:6" x14ac:dyDescent="0.35">
      <c r="A16" s="2" t="s">
        <v>9</v>
      </c>
      <c r="B16" t="s">
        <v>14</v>
      </c>
      <c r="C16" s="6" t="s">
        <v>58</v>
      </c>
      <c r="D16" s="7"/>
      <c r="E16" s="2" t="s">
        <v>59</v>
      </c>
      <c r="F16" s="14">
        <v>1.4733696720000045</v>
      </c>
    </row>
    <row r="17" spans="1:7" x14ac:dyDescent="0.35">
      <c r="A17" s="2" t="s">
        <v>9</v>
      </c>
      <c r="B17" t="s">
        <v>14</v>
      </c>
      <c r="C17" s="6" t="s">
        <v>58</v>
      </c>
      <c r="D17" s="7" t="s">
        <v>60</v>
      </c>
      <c r="F17" s="14">
        <v>7.5687021599999955</v>
      </c>
    </row>
    <row r="18" spans="1:7" x14ac:dyDescent="0.35">
      <c r="A18" s="2" t="s">
        <v>16</v>
      </c>
      <c r="B18" t="s">
        <v>17</v>
      </c>
      <c r="C18" s="6" t="s">
        <v>61</v>
      </c>
      <c r="E18" s="2" t="s">
        <v>62</v>
      </c>
      <c r="F18" s="14">
        <v>4.3844593275840005</v>
      </c>
    </row>
    <row r="19" spans="1:7" x14ac:dyDescent="0.35">
      <c r="A19" s="2" t="s">
        <v>16</v>
      </c>
      <c r="B19" t="s">
        <v>17</v>
      </c>
      <c r="C19" s="6" t="s">
        <v>61</v>
      </c>
      <c r="D19" s="7" t="s">
        <v>63</v>
      </c>
      <c r="E19" s="2"/>
      <c r="F19" s="14">
        <v>5.9646520105247998</v>
      </c>
    </row>
    <row r="20" spans="1:7" x14ac:dyDescent="0.35">
      <c r="A20" s="2" t="s">
        <v>16</v>
      </c>
      <c r="B20" t="s">
        <v>18</v>
      </c>
      <c r="C20" s="6" t="s">
        <v>64</v>
      </c>
      <c r="D20" s="2" t="s">
        <v>65</v>
      </c>
      <c r="F20" s="14">
        <v>4.2640350013008002</v>
      </c>
    </row>
    <row r="21" spans="1:7" x14ac:dyDescent="0.35">
      <c r="A21" s="2" t="s">
        <v>16</v>
      </c>
      <c r="B21" t="s">
        <v>19</v>
      </c>
      <c r="C21" s="6" t="s">
        <v>66</v>
      </c>
      <c r="D21" s="7" t="s">
        <v>66</v>
      </c>
      <c r="E21" s="2"/>
      <c r="F21" s="14">
        <v>2.8541834660184002</v>
      </c>
    </row>
    <row r="22" spans="1:7" x14ac:dyDescent="0.35">
      <c r="A22" s="2" t="s">
        <v>16</v>
      </c>
      <c r="B22" t="s">
        <v>20</v>
      </c>
      <c r="C22" s="6" t="s">
        <v>67</v>
      </c>
      <c r="E22" s="2" t="s">
        <v>68</v>
      </c>
      <c r="F22" s="14">
        <v>0.81553242389759928</v>
      </c>
    </row>
    <row r="23" spans="1:7" x14ac:dyDescent="0.35">
      <c r="A23" s="2" t="s">
        <v>16</v>
      </c>
      <c r="B23" t="s">
        <v>20</v>
      </c>
      <c r="C23" s="6" t="s">
        <v>67</v>
      </c>
      <c r="D23" s="7" t="s">
        <v>69</v>
      </c>
      <c r="E23" s="2"/>
      <c r="F23" s="14">
        <v>4.6365820715976014</v>
      </c>
    </row>
    <row r="24" spans="1:7" x14ac:dyDescent="0.35">
      <c r="A24" s="2" t="s">
        <v>16</v>
      </c>
      <c r="B24" t="s">
        <v>20</v>
      </c>
      <c r="C24" s="6" t="s">
        <v>67</v>
      </c>
      <c r="D24" s="2"/>
      <c r="E24" s="2" t="s">
        <v>70</v>
      </c>
      <c r="F24" s="14">
        <v>1.3916517376967983</v>
      </c>
    </row>
    <row r="25" spans="1:7" x14ac:dyDescent="0.35">
      <c r="A25" s="2" t="s">
        <v>30</v>
      </c>
      <c r="B25" t="s">
        <v>31</v>
      </c>
      <c r="C25" s="6" t="s">
        <v>71</v>
      </c>
      <c r="D25" s="7" t="s">
        <v>71</v>
      </c>
      <c r="F25" s="14">
        <v>4.9376929440000001</v>
      </c>
    </row>
    <row r="26" spans="1:7" x14ac:dyDescent="0.35">
      <c r="A26" s="2" t="s">
        <v>30</v>
      </c>
      <c r="B26" t="s">
        <v>32</v>
      </c>
      <c r="C26" s="6" t="s">
        <v>72</v>
      </c>
      <c r="E26" s="7" t="s">
        <v>72</v>
      </c>
      <c r="F26" s="14">
        <v>1.84400952</v>
      </c>
    </row>
    <row r="27" spans="1:7" x14ac:dyDescent="0.35">
      <c r="A27" s="2" t="s">
        <v>21</v>
      </c>
      <c r="B27" t="s">
        <v>22</v>
      </c>
      <c r="C27" s="6" t="s">
        <v>73</v>
      </c>
      <c r="D27" s="7" t="s">
        <v>74</v>
      </c>
      <c r="F27" s="14">
        <v>15.659514527999999</v>
      </c>
      <c r="G27" s="14"/>
    </row>
    <row r="28" spans="1:7" x14ac:dyDescent="0.35">
      <c r="A28" s="2" t="s">
        <v>21</v>
      </c>
      <c r="B28" t="s">
        <v>22</v>
      </c>
      <c r="C28" s="6" t="s">
        <v>73</v>
      </c>
      <c r="D28" s="7"/>
      <c r="E28" s="2" t="s">
        <v>75</v>
      </c>
      <c r="F28" s="14">
        <v>4.0963443600000016</v>
      </c>
    </row>
    <row r="29" spans="1:7" x14ac:dyDescent="0.35">
      <c r="A29" s="2" t="s">
        <v>21</v>
      </c>
      <c r="B29" t="s">
        <v>23</v>
      </c>
      <c r="C29" s="6" t="s">
        <v>76</v>
      </c>
      <c r="D29" s="7" t="s">
        <v>76</v>
      </c>
      <c r="F29" s="14">
        <v>3.3814451039999991</v>
      </c>
    </row>
    <row r="30" spans="1:7" x14ac:dyDescent="0.35">
      <c r="A30" s="2" t="s">
        <v>25</v>
      </c>
      <c r="B30" t="s">
        <v>26</v>
      </c>
      <c r="C30" s="6" t="s">
        <v>77</v>
      </c>
      <c r="D30" s="7" t="s">
        <v>77</v>
      </c>
      <c r="F30" s="14">
        <v>7.1826760080000005</v>
      </c>
    </row>
    <row r="31" spans="1:7" x14ac:dyDescent="0.35">
      <c r="A31" s="2" t="s">
        <v>25</v>
      </c>
      <c r="B31" t="s">
        <v>27</v>
      </c>
      <c r="C31" s="13" t="s">
        <v>78</v>
      </c>
      <c r="E31" s="2" t="s">
        <v>78</v>
      </c>
      <c r="F31" s="14">
        <v>5.5922418000000009</v>
      </c>
    </row>
    <row r="32" spans="1:7" x14ac:dyDescent="0.35">
      <c r="A32" s="2" t="s">
        <v>25</v>
      </c>
      <c r="B32" t="s">
        <v>28</v>
      </c>
      <c r="C32" s="6" t="s">
        <v>79</v>
      </c>
      <c r="D32" s="7" t="s">
        <v>79</v>
      </c>
      <c r="F32" s="14">
        <v>9.252018072000002</v>
      </c>
    </row>
    <row r="33" spans="1:6" x14ac:dyDescent="0.35">
      <c r="A33" s="2" t="s">
        <v>25</v>
      </c>
      <c r="B33" t="s">
        <v>29</v>
      </c>
      <c r="C33" s="6" t="s">
        <v>80</v>
      </c>
      <c r="D33" s="7" t="s">
        <v>1993</v>
      </c>
      <c r="F33" s="14">
        <v>2.1</v>
      </c>
    </row>
    <row r="34" spans="1:6" x14ac:dyDescent="0.35">
      <c r="A34" s="2" t="s">
        <v>25</v>
      </c>
      <c r="B34" t="s">
        <v>29</v>
      </c>
      <c r="C34" s="90" t="s">
        <v>80</v>
      </c>
      <c r="E34" s="7" t="s">
        <v>1994</v>
      </c>
      <c r="F34" s="14">
        <v>1.77</v>
      </c>
    </row>
    <row r="36" spans="1:6" x14ac:dyDescent="0.35">
      <c r="D36" s="7"/>
    </row>
    <row r="39" spans="1:6" x14ac:dyDescent="0.35">
      <c r="D39" s="7"/>
    </row>
    <row r="40" spans="1:6" x14ac:dyDescent="0.35">
      <c r="D40" s="7"/>
    </row>
    <row r="41" spans="1:6" x14ac:dyDescent="0.35">
      <c r="D41" s="7"/>
    </row>
    <row r="42" spans="1:6" x14ac:dyDescent="0.35">
      <c r="D42" s="9"/>
    </row>
    <row r="43" spans="1:6" x14ac:dyDescent="0.35">
      <c r="D43" s="9"/>
      <c r="E43" s="12"/>
    </row>
    <row r="44" spans="1:6" x14ac:dyDescent="0.35">
      <c r="D44" s="12"/>
    </row>
    <row r="45" spans="1:6" x14ac:dyDescent="0.35">
      <c r="D45" s="7"/>
    </row>
    <row r="47" spans="1:6" x14ac:dyDescent="0.35">
      <c r="D47" s="7"/>
    </row>
    <row r="48" spans="1:6" x14ac:dyDescent="0.35">
      <c r="D48" s="7"/>
    </row>
    <row r="51" spans="4:4" x14ac:dyDescent="0.35">
      <c r="D51" s="7"/>
    </row>
  </sheetData>
  <autoFilter ref="A1:F33" xr:uid="{AD9A9393-34A1-4DAA-8AF9-AC3AA12159B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DA36-FFE4-403B-BD93-54DFA2FF5959}">
  <dimension ref="A1:B20"/>
  <sheetViews>
    <sheetView workbookViewId="0">
      <selection activeCell="C26" sqref="C26"/>
    </sheetView>
  </sheetViews>
  <sheetFormatPr defaultRowHeight="14.5" x14ac:dyDescent="0.35"/>
  <cols>
    <col min="1" max="1" width="20.26953125" customWidth="1"/>
    <col min="2" max="2" width="17.81640625" customWidth="1"/>
  </cols>
  <sheetData>
    <row r="1" spans="1:2" x14ac:dyDescent="0.35">
      <c r="A1" t="s">
        <v>34</v>
      </c>
      <c r="B1" t="s">
        <v>35</v>
      </c>
    </row>
    <row r="2" spans="1:2" x14ac:dyDescent="0.35">
      <c r="A2" t="s">
        <v>8</v>
      </c>
      <c r="B2" t="s">
        <v>1982</v>
      </c>
    </row>
    <row r="3" spans="1:2" x14ac:dyDescent="0.35">
      <c r="A3" t="s">
        <v>10</v>
      </c>
      <c r="B3" t="s">
        <v>1983</v>
      </c>
    </row>
    <row r="4" spans="1:2" x14ac:dyDescent="0.35">
      <c r="A4" t="s">
        <v>11</v>
      </c>
      <c r="B4" t="s">
        <v>1984</v>
      </c>
    </row>
    <row r="5" spans="1:2" x14ac:dyDescent="0.35">
      <c r="A5" t="s">
        <v>13</v>
      </c>
      <c r="B5" t="s">
        <v>1985</v>
      </c>
    </row>
    <row r="6" spans="1:2" x14ac:dyDescent="0.35">
      <c r="A6" t="s">
        <v>17</v>
      </c>
      <c r="B6" t="s">
        <v>17</v>
      </c>
    </row>
    <row r="7" spans="1:2" x14ac:dyDescent="0.35">
      <c r="A7" t="s">
        <v>18</v>
      </c>
      <c r="B7" t="s">
        <v>18</v>
      </c>
    </row>
    <row r="8" spans="1:2" x14ac:dyDescent="0.35">
      <c r="A8" t="s">
        <v>22</v>
      </c>
      <c r="B8" t="s">
        <v>1986</v>
      </c>
    </row>
    <row r="9" spans="1:2" x14ac:dyDescent="0.35">
      <c r="A9" t="s">
        <v>26</v>
      </c>
      <c r="B9" t="s">
        <v>26</v>
      </c>
    </row>
    <row r="10" spans="1:2" x14ac:dyDescent="0.35">
      <c r="A10" t="s">
        <v>28</v>
      </c>
      <c r="B10" t="s">
        <v>1987</v>
      </c>
    </row>
    <row r="11" spans="1:2" x14ac:dyDescent="0.35">
      <c r="A11" t="s">
        <v>29</v>
      </c>
      <c r="B11" t="s">
        <v>29</v>
      </c>
    </row>
    <row r="13" spans="1:2" x14ac:dyDescent="0.35">
      <c r="A13" t="s">
        <v>1988</v>
      </c>
      <c r="B13" t="s">
        <v>1989</v>
      </c>
    </row>
    <row r="14" spans="1:2" x14ac:dyDescent="0.35">
      <c r="A14" t="s">
        <v>21</v>
      </c>
      <c r="B14" t="s">
        <v>13</v>
      </c>
    </row>
    <row r="15" spans="1:2" x14ac:dyDescent="0.35">
      <c r="A15" t="s">
        <v>25</v>
      </c>
      <c r="B15" t="s">
        <v>28</v>
      </c>
    </row>
    <row r="16" spans="1:2" x14ac:dyDescent="0.35">
      <c r="A16" t="s">
        <v>16</v>
      </c>
      <c r="B16" t="s">
        <v>17</v>
      </c>
    </row>
    <row r="17" spans="1:2" x14ac:dyDescent="0.35">
      <c r="A17" t="s">
        <v>30</v>
      </c>
      <c r="B17" t="s">
        <v>31</v>
      </c>
    </row>
    <row r="18" spans="1:2" x14ac:dyDescent="0.35">
      <c r="A18" t="s">
        <v>1990</v>
      </c>
      <c r="B18" t="s">
        <v>13</v>
      </c>
    </row>
    <row r="19" spans="1:2" x14ac:dyDescent="0.35">
      <c r="A19" t="s">
        <v>14</v>
      </c>
      <c r="B19" t="s">
        <v>14</v>
      </c>
    </row>
    <row r="20" spans="1:2" x14ac:dyDescent="0.35">
      <c r="A20" t="s">
        <v>1991</v>
      </c>
      <c r="B20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3E68-146A-45F0-892F-AE21E594909C}">
  <dimension ref="A1:D48"/>
  <sheetViews>
    <sheetView workbookViewId="0">
      <selection activeCell="B5" sqref="B5"/>
    </sheetView>
  </sheetViews>
  <sheetFormatPr defaultRowHeight="14.5" x14ac:dyDescent="0.35"/>
  <cols>
    <col min="2" max="2" width="14.26953125" customWidth="1"/>
    <col min="3" max="3" width="12.54296875" customWidth="1"/>
  </cols>
  <sheetData>
    <row r="1" spans="1:4" x14ac:dyDescent="0.35">
      <c r="A1" t="s">
        <v>0</v>
      </c>
      <c r="B1" t="s">
        <v>131</v>
      </c>
      <c r="C1" t="s">
        <v>132</v>
      </c>
      <c r="D1" t="s">
        <v>143</v>
      </c>
    </row>
    <row r="2" spans="1:4" x14ac:dyDescent="0.35">
      <c r="A2">
        <v>2004</v>
      </c>
      <c r="B2" t="s">
        <v>135</v>
      </c>
      <c r="C2" t="s">
        <v>21</v>
      </c>
      <c r="D2">
        <v>2</v>
      </c>
    </row>
    <row r="3" spans="1:4" x14ac:dyDescent="0.35">
      <c r="A3">
        <v>2004</v>
      </c>
      <c r="B3" t="s">
        <v>133</v>
      </c>
      <c r="C3" t="s">
        <v>21</v>
      </c>
      <c r="D3">
        <v>9</v>
      </c>
    </row>
    <row r="4" spans="1:4" x14ac:dyDescent="0.35">
      <c r="A4">
        <v>2004</v>
      </c>
      <c r="B4" t="s">
        <v>134</v>
      </c>
      <c r="C4" t="s">
        <v>21</v>
      </c>
      <c r="D4">
        <v>1</v>
      </c>
    </row>
    <row r="5" spans="1:4" x14ac:dyDescent="0.35">
      <c r="A5">
        <v>2004</v>
      </c>
      <c r="B5" t="s">
        <v>24</v>
      </c>
      <c r="C5" t="s">
        <v>21</v>
      </c>
      <c r="D5">
        <v>38</v>
      </c>
    </row>
    <row r="6" spans="1:4" x14ac:dyDescent="0.35">
      <c r="A6">
        <v>2004</v>
      </c>
      <c r="B6" t="s">
        <v>141</v>
      </c>
      <c r="C6" t="s">
        <v>25</v>
      </c>
      <c r="D6">
        <v>3</v>
      </c>
    </row>
    <row r="7" spans="1:4" x14ac:dyDescent="0.35">
      <c r="A7">
        <v>2004</v>
      </c>
      <c r="B7" t="s">
        <v>136</v>
      </c>
      <c r="C7" t="s">
        <v>137</v>
      </c>
      <c r="D7">
        <v>2</v>
      </c>
    </row>
    <row r="8" spans="1:4" x14ac:dyDescent="0.35">
      <c r="A8">
        <v>2004</v>
      </c>
      <c r="B8" t="s">
        <v>15</v>
      </c>
      <c r="C8" t="s">
        <v>9</v>
      </c>
      <c r="D8">
        <v>15</v>
      </c>
    </row>
    <row r="9" spans="1:4" x14ac:dyDescent="0.35">
      <c r="A9">
        <v>2005</v>
      </c>
      <c r="B9" t="s">
        <v>135</v>
      </c>
      <c r="C9" t="s">
        <v>21</v>
      </c>
      <c r="D9">
        <v>14</v>
      </c>
    </row>
    <row r="10" spans="1:4" x14ac:dyDescent="0.35">
      <c r="A10">
        <v>2005</v>
      </c>
      <c r="B10" t="s">
        <v>133</v>
      </c>
      <c r="C10" t="s">
        <v>21</v>
      </c>
      <c r="D10">
        <v>16</v>
      </c>
    </row>
    <row r="11" spans="1:4" x14ac:dyDescent="0.35">
      <c r="A11">
        <v>2005</v>
      </c>
      <c r="B11" t="s">
        <v>134</v>
      </c>
      <c r="C11" t="s">
        <v>21</v>
      </c>
      <c r="D11">
        <v>2</v>
      </c>
    </row>
    <row r="12" spans="1:4" x14ac:dyDescent="0.35">
      <c r="A12">
        <v>2005</v>
      </c>
      <c r="B12" t="s">
        <v>24</v>
      </c>
      <c r="C12" t="s">
        <v>21</v>
      </c>
      <c r="D12">
        <v>12</v>
      </c>
    </row>
    <row r="13" spans="1:4" x14ac:dyDescent="0.35">
      <c r="A13">
        <v>2005</v>
      </c>
      <c r="B13" t="s">
        <v>140</v>
      </c>
      <c r="C13" t="s">
        <v>25</v>
      </c>
      <c r="D13">
        <v>2</v>
      </c>
    </row>
    <row r="14" spans="1:4" x14ac:dyDescent="0.35">
      <c r="A14">
        <v>2005</v>
      </c>
      <c r="B14" t="s">
        <v>138</v>
      </c>
      <c r="C14" t="s">
        <v>137</v>
      </c>
      <c r="D14">
        <v>1</v>
      </c>
    </row>
    <row r="15" spans="1:4" x14ac:dyDescent="0.35">
      <c r="A15">
        <v>2005</v>
      </c>
      <c r="B15" t="s">
        <v>136</v>
      </c>
      <c r="C15" t="s">
        <v>137</v>
      </c>
      <c r="D15">
        <v>5</v>
      </c>
    </row>
    <row r="16" spans="1:4" x14ac:dyDescent="0.35">
      <c r="A16">
        <v>2005</v>
      </c>
      <c r="B16" t="s">
        <v>15</v>
      </c>
      <c r="C16" t="s">
        <v>9</v>
      </c>
      <c r="D16">
        <v>3</v>
      </c>
    </row>
    <row r="17" spans="1:4" x14ac:dyDescent="0.35">
      <c r="A17">
        <v>2006</v>
      </c>
      <c r="B17" t="s">
        <v>133</v>
      </c>
      <c r="C17" t="s">
        <v>21</v>
      </c>
      <c r="D17">
        <v>3</v>
      </c>
    </row>
    <row r="18" spans="1:4" x14ac:dyDescent="0.35">
      <c r="A18">
        <v>2006</v>
      </c>
      <c r="B18" t="s">
        <v>134</v>
      </c>
      <c r="C18" t="s">
        <v>21</v>
      </c>
      <c r="D18">
        <v>1</v>
      </c>
    </row>
    <row r="19" spans="1:4" x14ac:dyDescent="0.35">
      <c r="A19">
        <v>2006</v>
      </c>
      <c r="B19" t="s">
        <v>24</v>
      </c>
      <c r="C19" t="s">
        <v>21</v>
      </c>
      <c r="D19">
        <v>7</v>
      </c>
    </row>
    <row r="20" spans="1:4" x14ac:dyDescent="0.35">
      <c r="A20">
        <v>2006</v>
      </c>
      <c r="B20" t="s">
        <v>141</v>
      </c>
      <c r="C20" t="s">
        <v>25</v>
      </c>
      <c r="D20">
        <v>3</v>
      </c>
    </row>
    <row r="21" spans="1:4" x14ac:dyDescent="0.35">
      <c r="A21">
        <v>2007</v>
      </c>
      <c r="B21" t="s">
        <v>24</v>
      </c>
      <c r="C21" t="s">
        <v>21</v>
      </c>
      <c r="D21">
        <v>8</v>
      </c>
    </row>
    <row r="22" spans="1:4" x14ac:dyDescent="0.35">
      <c r="A22">
        <v>2008</v>
      </c>
      <c r="B22" t="s">
        <v>24</v>
      </c>
      <c r="C22" t="s">
        <v>21</v>
      </c>
      <c r="D22">
        <v>2</v>
      </c>
    </row>
    <row r="23" spans="1:4" x14ac:dyDescent="0.35">
      <c r="A23">
        <v>2008</v>
      </c>
      <c r="B23" t="s">
        <v>141</v>
      </c>
      <c r="C23" t="s">
        <v>25</v>
      </c>
      <c r="D23">
        <v>1</v>
      </c>
    </row>
    <row r="24" spans="1:4" x14ac:dyDescent="0.35">
      <c r="A24">
        <v>2008</v>
      </c>
      <c r="B24" t="s">
        <v>138</v>
      </c>
      <c r="C24" t="s">
        <v>137</v>
      </c>
      <c r="D24">
        <v>1</v>
      </c>
    </row>
    <row r="25" spans="1:4" x14ac:dyDescent="0.35">
      <c r="A25">
        <v>2008</v>
      </c>
      <c r="B25" t="s">
        <v>139</v>
      </c>
      <c r="C25" t="s">
        <v>98</v>
      </c>
      <c r="D25">
        <v>1</v>
      </c>
    </row>
    <row r="26" spans="1:4" x14ac:dyDescent="0.35">
      <c r="A26">
        <v>2009</v>
      </c>
      <c r="B26" t="s">
        <v>133</v>
      </c>
      <c r="C26" t="s">
        <v>21</v>
      </c>
      <c r="D26">
        <v>3</v>
      </c>
    </row>
    <row r="27" spans="1:4" x14ac:dyDescent="0.35">
      <c r="A27">
        <v>2009</v>
      </c>
      <c r="B27" t="s">
        <v>134</v>
      </c>
      <c r="C27" t="s">
        <v>21</v>
      </c>
      <c r="D27">
        <v>2</v>
      </c>
    </row>
    <row r="28" spans="1:4" x14ac:dyDescent="0.35">
      <c r="A28">
        <v>2009</v>
      </c>
      <c r="B28" t="s">
        <v>24</v>
      </c>
      <c r="C28" t="s">
        <v>21</v>
      </c>
      <c r="D28">
        <v>2</v>
      </c>
    </row>
    <row r="29" spans="1:4" x14ac:dyDescent="0.35">
      <c r="A29">
        <v>2010</v>
      </c>
      <c r="B29" t="s">
        <v>135</v>
      </c>
      <c r="C29" t="s">
        <v>21</v>
      </c>
      <c r="D29">
        <v>8</v>
      </c>
    </row>
    <row r="30" spans="1:4" x14ac:dyDescent="0.35">
      <c r="A30">
        <v>2010</v>
      </c>
      <c r="B30" t="s">
        <v>133</v>
      </c>
      <c r="C30" t="s">
        <v>21</v>
      </c>
      <c r="D30">
        <v>3</v>
      </c>
    </row>
    <row r="31" spans="1:4" x14ac:dyDescent="0.35">
      <c r="A31">
        <v>2010</v>
      </c>
      <c r="B31" t="s">
        <v>134</v>
      </c>
      <c r="C31" t="s">
        <v>21</v>
      </c>
      <c r="D31">
        <v>11</v>
      </c>
    </row>
    <row r="32" spans="1:4" x14ac:dyDescent="0.35">
      <c r="A32">
        <v>2010</v>
      </c>
      <c r="B32" t="s">
        <v>24</v>
      </c>
      <c r="C32" t="s">
        <v>21</v>
      </c>
      <c r="D32">
        <v>12</v>
      </c>
    </row>
    <row r="33" spans="1:4" x14ac:dyDescent="0.35">
      <c r="A33">
        <v>2010</v>
      </c>
      <c r="B33" t="s">
        <v>142</v>
      </c>
      <c r="C33" t="s">
        <v>25</v>
      </c>
      <c r="D33">
        <v>1</v>
      </c>
    </row>
    <row r="34" spans="1:4" x14ac:dyDescent="0.35">
      <c r="A34">
        <v>2010</v>
      </c>
      <c r="B34" t="s">
        <v>136</v>
      </c>
      <c r="C34" t="s">
        <v>137</v>
      </c>
      <c r="D34">
        <v>3</v>
      </c>
    </row>
    <row r="35" spans="1:4" x14ac:dyDescent="0.35">
      <c r="A35">
        <v>2010</v>
      </c>
      <c r="B35" t="s">
        <v>15</v>
      </c>
      <c r="C35" t="s">
        <v>9</v>
      </c>
      <c r="D35">
        <v>2</v>
      </c>
    </row>
    <row r="36" spans="1:4" x14ac:dyDescent="0.35">
      <c r="A36">
        <v>2010</v>
      </c>
      <c r="B36" t="s">
        <v>88</v>
      </c>
      <c r="C36" t="s">
        <v>9</v>
      </c>
      <c r="D36">
        <v>1</v>
      </c>
    </row>
    <row r="37" spans="1:4" x14ac:dyDescent="0.35">
      <c r="A37">
        <v>2011</v>
      </c>
      <c r="B37" t="s">
        <v>135</v>
      </c>
      <c r="C37" t="s">
        <v>21</v>
      </c>
      <c r="D37">
        <v>1</v>
      </c>
    </row>
    <row r="38" spans="1:4" x14ac:dyDescent="0.35">
      <c r="A38">
        <v>2011</v>
      </c>
      <c r="B38" t="s">
        <v>134</v>
      </c>
      <c r="C38" t="s">
        <v>21</v>
      </c>
      <c r="D38">
        <v>2</v>
      </c>
    </row>
    <row r="39" spans="1:4" x14ac:dyDescent="0.35">
      <c r="A39">
        <v>2011</v>
      </c>
      <c r="B39" t="s">
        <v>24</v>
      </c>
      <c r="C39" t="s">
        <v>21</v>
      </c>
      <c r="D39">
        <v>11</v>
      </c>
    </row>
    <row r="40" spans="1:4" x14ac:dyDescent="0.35">
      <c r="A40">
        <v>2011</v>
      </c>
      <c r="B40" t="s">
        <v>136</v>
      </c>
      <c r="C40" t="s">
        <v>137</v>
      </c>
      <c r="D40">
        <v>2</v>
      </c>
    </row>
    <row r="41" spans="1:4" x14ac:dyDescent="0.35">
      <c r="A41">
        <v>2011</v>
      </c>
      <c r="B41" t="s">
        <v>15</v>
      </c>
      <c r="C41" t="s">
        <v>9</v>
      </c>
      <c r="D41">
        <v>2</v>
      </c>
    </row>
    <row r="42" spans="1:4" x14ac:dyDescent="0.35">
      <c r="A42">
        <v>2011</v>
      </c>
      <c r="B42" t="s">
        <v>88</v>
      </c>
      <c r="C42" t="s">
        <v>9</v>
      </c>
      <c r="D42">
        <v>1</v>
      </c>
    </row>
    <row r="43" spans="1:4" x14ac:dyDescent="0.35">
      <c r="A43">
        <v>2012</v>
      </c>
      <c r="B43" t="s">
        <v>24</v>
      </c>
      <c r="C43" t="s">
        <v>21</v>
      </c>
      <c r="D43">
        <v>5</v>
      </c>
    </row>
    <row r="44" spans="1:4" x14ac:dyDescent="0.35">
      <c r="A44">
        <v>2012</v>
      </c>
      <c r="B44" t="s">
        <v>15</v>
      </c>
      <c r="C44" t="s">
        <v>9</v>
      </c>
      <c r="D44">
        <v>2</v>
      </c>
    </row>
    <row r="45" spans="1:4" x14ac:dyDescent="0.35">
      <c r="A45">
        <v>2013</v>
      </c>
      <c r="B45" t="s">
        <v>133</v>
      </c>
      <c r="C45" t="s">
        <v>21</v>
      </c>
      <c r="D45">
        <v>2</v>
      </c>
    </row>
    <row r="46" spans="1:4" x14ac:dyDescent="0.35">
      <c r="A46">
        <v>2013</v>
      </c>
      <c r="B46" t="s">
        <v>134</v>
      </c>
      <c r="C46" t="s">
        <v>21</v>
      </c>
      <c r="D46">
        <v>1</v>
      </c>
    </row>
    <row r="47" spans="1:4" x14ac:dyDescent="0.35">
      <c r="A47">
        <v>2013</v>
      </c>
      <c r="B47" t="s">
        <v>24</v>
      </c>
      <c r="C47" t="s">
        <v>21</v>
      </c>
      <c r="D47">
        <v>4</v>
      </c>
    </row>
    <row r="48" spans="1:4" x14ac:dyDescent="0.35">
      <c r="A48">
        <v>2013</v>
      </c>
      <c r="B48" t="s">
        <v>15</v>
      </c>
      <c r="C48" t="s">
        <v>9</v>
      </c>
      <c r="D48">
        <v>1</v>
      </c>
    </row>
  </sheetData>
  <sortState xmlns:xlrd2="http://schemas.microsoft.com/office/spreadsheetml/2017/richdata2" ref="A2:D48">
    <sortCondition ref="A2:A48"/>
    <sortCondition ref="C2:C48"/>
    <sortCondition ref="B2:B4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685B-C9C2-44F2-B5CE-A0A93EE070D7}">
  <dimension ref="A1:H19"/>
  <sheetViews>
    <sheetView workbookViewId="0">
      <selection activeCell="L16" sqref="L16"/>
    </sheetView>
  </sheetViews>
  <sheetFormatPr defaultRowHeight="14.5" x14ac:dyDescent="0.35"/>
  <cols>
    <col min="3" max="3" width="12" customWidth="1"/>
    <col min="4" max="4" width="11.26953125" customWidth="1"/>
    <col min="6" max="6" width="11.453125" customWidth="1"/>
    <col min="7" max="7" width="11" customWidth="1"/>
    <col min="8" max="8" width="11.26953125" customWidth="1"/>
  </cols>
  <sheetData>
    <row r="1" spans="1:8" x14ac:dyDescent="0.35">
      <c r="A1" t="s">
        <v>110</v>
      </c>
    </row>
    <row r="3" spans="1:8" x14ac:dyDescent="0.35">
      <c r="B3" s="99" t="s">
        <v>108</v>
      </c>
      <c r="C3" s="99"/>
      <c r="D3" s="99"/>
      <c r="F3" s="99" t="s">
        <v>109</v>
      </c>
      <c r="G3" s="99"/>
      <c r="H3" s="99"/>
    </row>
    <row r="4" spans="1:8" x14ac:dyDescent="0.35">
      <c r="A4" s="24"/>
      <c r="B4" s="24" t="s">
        <v>86</v>
      </c>
      <c r="C4" s="24" t="s">
        <v>87</v>
      </c>
      <c r="D4" s="24" t="s">
        <v>88</v>
      </c>
      <c r="E4" s="24"/>
      <c r="F4" s="24" t="s">
        <v>86</v>
      </c>
      <c r="G4" s="24" t="s">
        <v>87</v>
      </c>
      <c r="H4" s="24" t="s">
        <v>88</v>
      </c>
    </row>
    <row r="5" spans="1:8" x14ac:dyDescent="0.35">
      <c r="A5">
        <v>2020</v>
      </c>
      <c r="B5" s="14">
        <v>0.17777777777777778</v>
      </c>
      <c r="C5" s="14">
        <v>0</v>
      </c>
      <c r="D5" s="14">
        <v>0</v>
      </c>
      <c r="E5" s="14"/>
      <c r="F5" s="14">
        <v>0.11785714285714285</v>
      </c>
      <c r="G5" s="14">
        <v>0.10357142857142858</v>
      </c>
      <c r="H5" s="14">
        <v>0.1</v>
      </c>
    </row>
    <row r="6" spans="1:8" x14ac:dyDescent="0.35">
      <c r="A6">
        <v>2019</v>
      </c>
      <c r="B6" s="14">
        <v>7.43801652892562E-2</v>
      </c>
      <c r="C6" s="14">
        <v>8.2644628099173556E-2</v>
      </c>
      <c r="D6" s="14">
        <v>0</v>
      </c>
      <c r="E6" s="14"/>
      <c r="F6" s="14">
        <v>0.10743801652892562</v>
      </c>
      <c r="G6" s="14">
        <v>7.43801652892562E-2</v>
      </c>
      <c r="H6" s="14">
        <v>0</v>
      </c>
    </row>
    <row r="7" spans="1:8" x14ac:dyDescent="0.35">
      <c r="A7">
        <v>2018</v>
      </c>
      <c r="B7" s="14">
        <v>0</v>
      </c>
      <c r="C7" s="14">
        <v>6.4748201438848921E-2</v>
      </c>
      <c r="D7" s="14">
        <v>0.15827338129496402</v>
      </c>
      <c r="E7" s="14"/>
      <c r="F7" s="14">
        <v>0.18771331058020477</v>
      </c>
      <c r="G7" s="14">
        <v>6.1433447098976107E-2</v>
      </c>
      <c r="H7" s="14">
        <v>7.1672354948805458E-2</v>
      </c>
    </row>
    <row r="8" spans="1:8" x14ac:dyDescent="0.35">
      <c r="A8">
        <v>2017</v>
      </c>
      <c r="B8" s="14">
        <f>13/93</f>
        <v>0.13978494623655913</v>
      </c>
      <c r="C8" s="14">
        <v>0</v>
      </c>
      <c r="D8" s="14">
        <v>0</v>
      </c>
      <c r="E8" s="14"/>
      <c r="F8" s="14">
        <v>0.17073170731707318</v>
      </c>
      <c r="G8" s="14">
        <v>0.11382113821138211</v>
      </c>
      <c r="H8" s="14">
        <v>0</v>
      </c>
    </row>
    <row r="9" spans="1:8" x14ac:dyDescent="0.35">
      <c r="A9">
        <v>2016</v>
      </c>
      <c r="B9" s="14">
        <v>5.7034220532319393E-2</v>
      </c>
      <c r="C9" s="14">
        <v>0.14828897338403041</v>
      </c>
      <c r="D9" s="14">
        <v>3.8022813688212927E-2</v>
      </c>
      <c r="E9" s="14"/>
      <c r="F9" s="14">
        <v>6.8136272545090179E-2</v>
      </c>
      <c r="G9" s="14">
        <v>0.14829659318637275</v>
      </c>
      <c r="H9" s="14">
        <v>0.11022044088176353</v>
      </c>
    </row>
    <row r="10" spans="1:8" x14ac:dyDescent="0.35">
      <c r="A10">
        <v>2015</v>
      </c>
      <c r="B10" s="14">
        <v>7.6246334310850442E-2</v>
      </c>
      <c r="C10" s="14">
        <v>3.2258064516129031E-2</v>
      </c>
      <c r="D10" s="14">
        <v>3.2258064516129031E-2</v>
      </c>
      <c r="E10" s="14"/>
      <c r="F10" s="14">
        <v>7.9503105590062115E-2</v>
      </c>
      <c r="G10" s="14">
        <v>4.2236024844720499E-2</v>
      </c>
      <c r="H10" s="14">
        <v>5.9627329192546583E-2</v>
      </c>
    </row>
    <row r="11" spans="1:8" x14ac:dyDescent="0.35">
      <c r="A11">
        <v>2014</v>
      </c>
      <c r="B11" s="14">
        <v>0.11559139784946236</v>
      </c>
      <c r="C11" s="14">
        <v>3.4946236559139782E-2</v>
      </c>
      <c r="D11" s="14">
        <v>4.8387096774193547E-2</v>
      </c>
      <c r="E11" s="14"/>
      <c r="F11" s="14">
        <v>0.1</v>
      </c>
      <c r="G11" s="14">
        <v>9.5061728395061731E-2</v>
      </c>
      <c r="H11" s="14">
        <v>4.5679012345679011E-2</v>
      </c>
    </row>
    <row r="12" spans="1:8" x14ac:dyDescent="0.35">
      <c r="A12">
        <v>2013</v>
      </c>
      <c r="B12" s="14">
        <v>9.1623036649214659E-2</v>
      </c>
      <c r="C12" s="14">
        <v>0.12827225130890052</v>
      </c>
      <c r="D12" s="14">
        <v>0</v>
      </c>
      <c r="E12" s="14"/>
      <c r="F12" s="14">
        <v>4.4262295081967211E-2</v>
      </c>
      <c r="G12" s="14">
        <v>2.2950819672131147E-2</v>
      </c>
      <c r="H12" s="14">
        <v>6.2295081967213117E-2</v>
      </c>
    </row>
    <row r="13" spans="1:8" x14ac:dyDescent="0.35">
      <c r="A13">
        <v>2012</v>
      </c>
      <c r="B13" s="14">
        <v>8.6956521739130432E-2</v>
      </c>
      <c r="C13" s="14">
        <v>0.15719063545150502</v>
      </c>
      <c r="D13" s="14">
        <v>3.678929765886288E-2</v>
      </c>
      <c r="E13" s="14"/>
      <c r="F13" s="14">
        <v>8.2766439909297052E-2</v>
      </c>
      <c r="G13" s="14">
        <v>7.3696145124716547E-2</v>
      </c>
      <c r="H13" s="14">
        <v>6.5759637188208611E-2</v>
      </c>
    </row>
    <row r="14" spans="1:8" x14ac:dyDescent="0.35">
      <c r="A14" t="s">
        <v>12</v>
      </c>
      <c r="B14" s="14"/>
      <c r="C14" s="14"/>
      <c r="D14" s="14"/>
      <c r="E14" s="14"/>
      <c r="F14" s="14"/>
      <c r="G14" s="14"/>
      <c r="H14" s="14"/>
    </row>
    <row r="15" spans="1:8" x14ac:dyDescent="0.35">
      <c r="A15" t="s">
        <v>111</v>
      </c>
      <c r="B15" s="14">
        <f>AVERAGE(B11:B13)</f>
        <v>9.8056985412602479E-2</v>
      </c>
      <c r="C15" s="14">
        <f>AVERAGE(C11:C13)</f>
        <v>0.1068030411065151</v>
      </c>
      <c r="D15" s="14">
        <f>AVERAGE(D11:D13)</f>
        <v>2.8392131477685476E-2</v>
      </c>
      <c r="E15" s="14"/>
      <c r="F15" s="14">
        <f>AVERAGE(F11:F13)</f>
        <v>7.5676244997088096E-2</v>
      </c>
      <c r="G15" s="14">
        <f>AVERAGE(G11:G13)</f>
        <v>6.3902897730636468E-2</v>
      </c>
      <c r="H15" s="14">
        <f>AVERAGE(H11:H13)</f>
        <v>5.7911243833700242E-2</v>
      </c>
    </row>
    <row r="16" spans="1:8" x14ac:dyDescent="0.35">
      <c r="A16" t="s">
        <v>113</v>
      </c>
      <c r="B16" s="14">
        <f>AVERAGE(B9:B13)</f>
        <v>8.5490302216195455E-2</v>
      </c>
      <c r="C16" s="14">
        <f>AVERAGE(C9:C13)</f>
        <v>0.10019123224394096</v>
      </c>
      <c r="D16" s="14">
        <f>AVERAGE(D9:D13)</f>
        <v>3.1091454527479679E-2</v>
      </c>
      <c r="E16" s="14"/>
      <c r="F16" s="14">
        <f>AVERAGE(F9:F13)</f>
        <v>7.4933622625283317E-2</v>
      </c>
      <c r="G16" s="14">
        <f>AVERAGE(G9:G13)</f>
        <v>7.6448262244600537E-2</v>
      </c>
      <c r="H16" s="14">
        <f>AVERAGE(H9:H13)</f>
        <v>6.8716300315082163E-2</v>
      </c>
    </row>
    <row r="17" spans="1:8" x14ac:dyDescent="0.35">
      <c r="A17" t="s">
        <v>112</v>
      </c>
      <c r="B17" s="14">
        <f>AVERAGE(B5:B13)</f>
        <v>9.1043822264952265E-2</v>
      </c>
      <c r="C17" s="14">
        <f>AVERAGE(C5:C13)</f>
        <v>7.2038776750858582E-2</v>
      </c>
      <c r="D17" s="14">
        <f>AVERAGE(D5:D13)</f>
        <v>3.4858961548040274E-2</v>
      </c>
      <c r="E17" s="14"/>
      <c r="F17" s="14">
        <f>AVERAGE(F5:F13)</f>
        <v>0.10648981004552922</v>
      </c>
      <c r="G17" s="14">
        <f>AVERAGE(G5:G13)</f>
        <v>8.1716387821560627E-2</v>
      </c>
      <c r="H17" s="14">
        <f>AVERAGE(H5:H13)</f>
        <v>5.7250428502690701E-2</v>
      </c>
    </row>
    <row r="19" spans="1:8" x14ac:dyDescent="0.35">
      <c r="A19" t="s">
        <v>114</v>
      </c>
    </row>
  </sheetData>
  <mergeCells count="2">
    <mergeCell ref="B3:D3"/>
    <mergeCell ref="F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4238-420F-45DE-8A32-94AC204FEFA6}">
  <dimension ref="A1:W20"/>
  <sheetViews>
    <sheetView workbookViewId="0">
      <selection activeCell="D7" sqref="D7"/>
    </sheetView>
  </sheetViews>
  <sheetFormatPr defaultRowHeight="14.5" x14ac:dyDescent="0.35"/>
  <sheetData>
    <row r="1" spans="1:23" x14ac:dyDescent="0.35">
      <c r="A1" s="58"/>
      <c r="B1" s="100" t="s">
        <v>119</v>
      </c>
      <c r="C1" s="100"/>
      <c r="D1" s="100"/>
      <c r="E1" s="100"/>
      <c r="F1" s="100"/>
      <c r="G1" s="100"/>
      <c r="H1" s="100"/>
      <c r="I1" s="100"/>
      <c r="J1" s="100"/>
      <c r="K1" s="100"/>
      <c r="L1" s="58"/>
      <c r="M1" s="58"/>
      <c r="N1" s="100" t="s">
        <v>120</v>
      </c>
      <c r="O1" s="100"/>
      <c r="P1" s="100"/>
      <c r="Q1" s="100"/>
      <c r="R1" s="100"/>
      <c r="S1" s="100"/>
      <c r="T1" s="100"/>
      <c r="U1" s="100"/>
      <c r="V1" s="100"/>
      <c r="W1" s="100"/>
    </row>
    <row r="2" spans="1:23" x14ac:dyDescent="0.35">
      <c r="A2" s="58" t="s">
        <v>2</v>
      </c>
      <c r="B2" s="58">
        <v>2004</v>
      </c>
      <c r="C2" s="58">
        <v>2005</v>
      </c>
      <c r="D2" s="58">
        <v>2006</v>
      </c>
      <c r="E2" s="58">
        <v>2007</v>
      </c>
      <c r="F2" s="58">
        <v>2008</v>
      </c>
      <c r="G2" s="58">
        <v>2009</v>
      </c>
      <c r="H2" s="58">
        <v>2010</v>
      </c>
      <c r="I2" s="58">
        <v>2011</v>
      </c>
      <c r="J2" s="58">
        <v>2012</v>
      </c>
      <c r="K2" s="58">
        <v>2013</v>
      </c>
      <c r="L2" s="58"/>
      <c r="M2" s="58" t="s">
        <v>2</v>
      </c>
      <c r="N2" s="58">
        <v>2004</v>
      </c>
      <c r="O2" s="58">
        <v>2005</v>
      </c>
      <c r="P2" s="58">
        <v>2006</v>
      </c>
      <c r="Q2" s="58">
        <v>2007</v>
      </c>
      <c r="R2" s="58">
        <v>2008</v>
      </c>
      <c r="S2" s="58">
        <v>2009</v>
      </c>
      <c r="T2" s="58">
        <v>2010</v>
      </c>
      <c r="U2" s="58">
        <v>2011</v>
      </c>
      <c r="V2" s="58">
        <v>2012</v>
      </c>
      <c r="W2" s="58">
        <v>2013</v>
      </c>
    </row>
    <row r="3" spans="1:23" x14ac:dyDescent="0.35">
      <c r="A3" s="58" t="s">
        <v>22</v>
      </c>
      <c r="B3" s="58">
        <v>13</v>
      </c>
      <c r="C3" s="58">
        <v>97</v>
      </c>
      <c r="D3" s="58">
        <v>8</v>
      </c>
      <c r="E3" s="58">
        <v>3</v>
      </c>
      <c r="F3" s="58">
        <v>9</v>
      </c>
      <c r="G3" s="58">
        <v>17</v>
      </c>
      <c r="H3" s="58">
        <v>23</v>
      </c>
      <c r="I3" s="58"/>
      <c r="J3" s="58"/>
      <c r="K3" s="58"/>
      <c r="L3" s="58"/>
      <c r="M3" s="58" t="s">
        <v>22</v>
      </c>
      <c r="N3" s="58">
        <f>B3/'Reach Length'!$F$27</f>
        <v>0.83016622110189597</v>
      </c>
      <c r="O3" s="58">
        <f>C3/'Reach Length'!$F$27</f>
        <v>6.1943171882218397</v>
      </c>
      <c r="P3" s="58">
        <f>D3/'Reach Length'!$F$27</f>
        <v>0.51087152067808983</v>
      </c>
      <c r="Q3" s="58">
        <f>E3/'Reach Length'!$F$27</f>
        <v>0.19157682025428369</v>
      </c>
      <c r="R3" s="58">
        <f>F3/'Reach Length'!$F$27</f>
        <v>0.57473046076285106</v>
      </c>
      <c r="S3" s="58">
        <f>G3/'Reach Length'!$F$27</f>
        <v>1.085601981440941</v>
      </c>
      <c r="T3" s="58">
        <f>H3/'Reach Length'!$F$27</f>
        <v>1.4687556219495084</v>
      </c>
      <c r="U3" s="58">
        <f>I3/'Reach Length'!$F$27</f>
        <v>0</v>
      </c>
      <c r="V3" s="58">
        <f>J3/'Reach Length'!$F$27</f>
        <v>0</v>
      </c>
      <c r="W3" s="58">
        <f>K3/'Reach Length'!$F$27</f>
        <v>0</v>
      </c>
    </row>
    <row r="4" spans="1:23" x14ac:dyDescent="0.35">
      <c r="A4" s="58" t="s">
        <v>23</v>
      </c>
      <c r="B4" s="58">
        <v>2</v>
      </c>
      <c r="C4" s="58">
        <v>2</v>
      </c>
      <c r="D4" s="58"/>
      <c r="E4" s="58"/>
      <c r="F4" s="58"/>
      <c r="G4" s="58"/>
      <c r="H4" s="58">
        <v>1</v>
      </c>
      <c r="I4" s="58"/>
      <c r="J4" s="58"/>
      <c r="K4" s="58"/>
      <c r="L4" s="58"/>
      <c r="M4" s="58" t="s">
        <v>23</v>
      </c>
      <c r="N4" s="58">
        <f>B4/'Reach Length'!$F$29</f>
        <v>0.5914630989082591</v>
      </c>
      <c r="O4" s="58">
        <f>C4/'Reach Length'!$F$29</f>
        <v>0.5914630989082591</v>
      </c>
      <c r="P4" s="58">
        <f>D4/'Reach Length'!$F$29</f>
        <v>0</v>
      </c>
      <c r="Q4" s="58">
        <f>E4/'Reach Length'!$F$29</f>
        <v>0</v>
      </c>
      <c r="R4" s="58">
        <f>F4/'Reach Length'!$F$29</f>
        <v>0</v>
      </c>
      <c r="S4" s="58">
        <f>G4/'Reach Length'!$F$29</f>
        <v>0</v>
      </c>
      <c r="T4" s="58">
        <f>H4/'Reach Length'!$F$29</f>
        <v>0.29573154945412955</v>
      </c>
      <c r="U4" s="58">
        <f>I4/'Reach Length'!$F$29</f>
        <v>0</v>
      </c>
      <c r="V4" s="58">
        <f>J4/'Reach Length'!$F$29</f>
        <v>0</v>
      </c>
      <c r="W4" s="58">
        <f>K4/'Reach Length'!$F$29</f>
        <v>0</v>
      </c>
    </row>
    <row r="5" spans="1:23" x14ac:dyDescent="0.35">
      <c r="A5" s="58" t="s">
        <v>117</v>
      </c>
      <c r="B5" s="58"/>
      <c r="C5" s="58">
        <v>1</v>
      </c>
      <c r="D5" s="58"/>
      <c r="E5" s="58"/>
      <c r="F5" s="58"/>
      <c r="G5" s="58"/>
      <c r="H5" s="58">
        <v>3</v>
      </c>
      <c r="I5" s="58"/>
      <c r="J5" s="58"/>
      <c r="K5" s="58"/>
      <c r="L5" s="58"/>
      <c r="M5" s="58" t="s">
        <v>117</v>
      </c>
      <c r="N5" s="58">
        <f>B5/9.06</f>
        <v>0</v>
      </c>
      <c r="O5" s="58">
        <f t="shared" ref="O5:W5" si="0">C5/9.06</f>
        <v>0.11037527593818984</v>
      </c>
      <c r="P5" s="58">
        <f t="shared" si="0"/>
        <v>0</v>
      </c>
      <c r="Q5" s="58">
        <f t="shared" si="0"/>
        <v>0</v>
      </c>
      <c r="R5" s="58">
        <f t="shared" si="0"/>
        <v>0</v>
      </c>
      <c r="S5" s="58">
        <f t="shared" si="0"/>
        <v>0</v>
      </c>
      <c r="T5" s="58">
        <f t="shared" si="0"/>
        <v>0.33112582781456951</v>
      </c>
      <c r="U5" s="58">
        <f t="shared" si="0"/>
        <v>0</v>
      </c>
      <c r="V5" s="58">
        <f t="shared" si="0"/>
        <v>0</v>
      </c>
      <c r="W5" s="58">
        <f t="shared" si="0"/>
        <v>0</v>
      </c>
    </row>
    <row r="6" spans="1:23" x14ac:dyDescent="0.35">
      <c r="A6" s="58" t="s">
        <v>100</v>
      </c>
      <c r="B6" s="58"/>
      <c r="C6" s="58">
        <v>1</v>
      </c>
      <c r="D6" s="58"/>
      <c r="E6" s="58">
        <v>1</v>
      </c>
      <c r="F6" s="58"/>
      <c r="G6" s="58"/>
      <c r="H6" s="58"/>
      <c r="I6" s="58"/>
      <c r="J6" s="58"/>
      <c r="K6" s="58"/>
      <c r="L6" s="58"/>
      <c r="M6" s="58" t="s">
        <v>100</v>
      </c>
      <c r="N6" s="58">
        <f>B6/3.49</f>
        <v>0</v>
      </c>
      <c r="O6" s="58">
        <f t="shared" ref="O6:W6" si="1">C6/3.49</f>
        <v>0.28653295128939826</v>
      </c>
      <c r="P6" s="58">
        <f t="shared" si="1"/>
        <v>0</v>
      </c>
      <c r="Q6" s="58">
        <f t="shared" si="1"/>
        <v>0.28653295128939826</v>
      </c>
      <c r="R6" s="58">
        <f t="shared" si="1"/>
        <v>0</v>
      </c>
      <c r="S6" s="58">
        <f t="shared" si="1"/>
        <v>0</v>
      </c>
      <c r="T6" s="58">
        <f t="shared" si="1"/>
        <v>0</v>
      </c>
      <c r="U6" s="58">
        <f t="shared" si="1"/>
        <v>0</v>
      </c>
      <c r="V6" s="58">
        <f t="shared" si="1"/>
        <v>0</v>
      </c>
      <c r="W6" s="58">
        <f t="shared" si="1"/>
        <v>0</v>
      </c>
    </row>
    <row r="7" spans="1:23" x14ac:dyDescent="0.35">
      <c r="A7" s="58" t="s">
        <v>31</v>
      </c>
      <c r="B7" s="58">
        <v>23</v>
      </c>
      <c r="C7" s="58">
        <v>8</v>
      </c>
      <c r="D7" s="58">
        <v>41</v>
      </c>
      <c r="E7" s="58">
        <v>6</v>
      </c>
      <c r="F7" s="58">
        <v>37</v>
      </c>
      <c r="G7" s="58">
        <v>102</v>
      </c>
      <c r="H7" s="58">
        <v>114</v>
      </c>
      <c r="I7" s="58"/>
      <c r="J7" s="58"/>
      <c r="K7" s="58"/>
      <c r="L7" s="58"/>
      <c r="M7" s="58" t="s">
        <v>31</v>
      </c>
      <c r="N7" s="58">
        <f>B7/'Reach Length'!$F$25</f>
        <v>4.6580458244063703</v>
      </c>
      <c r="O7" s="58">
        <f>C7/'Reach Length'!$F$25</f>
        <v>1.6201898519674334</v>
      </c>
      <c r="P7" s="58">
        <f>D7/'Reach Length'!$F$25</f>
        <v>8.3034729913330949</v>
      </c>
      <c r="Q7" s="58">
        <f>E7/'Reach Length'!$F$25</f>
        <v>1.215142388975575</v>
      </c>
      <c r="R7" s="58">
        <f>F7/'Reach Length'!$F$25</f>
        <v>7.4933780653493791</v>
      </c>
      <c r="S7" s="58">
        <f>G7/'Reach Length'!$F$25</f>
        <v>20.657420612584776</v>
      </c>
      <c r="T7" s="58">
        <f>H7/'Reach Length'!$F$25</f>
        <v>23.087705390535923</v>
      </c>
      <c r="U7" s="58">
        <f>I7/'Reach Length'!$F$25</f>
        <v>0</v>
      </c>
      <c r="V7" s="58">
        <f>J7/'Reach Length'!$F$25</f>
        <v>0</v>
      </c>
      <c r="W7" s="58">
        <f>K7/'Reach Length'!$F$25</f>
        <v>0</v>
      </c>
    </row>
    <row r="8" spans="1:23" x14ac:dyDescent="0.35">
      <c r="A8" s="58" t="s">
        <v>118</v>
      </c>
      <c r="B8" s="58"/>
      <c r="C8" s="58"/>
      <c r="D8" s="58"/>
      <c r="E8" s="58"/>
      <c r="F8" s="58"/>
      <c r="G8" s="58"/>
      <c r="H8" s="58">
        <v>2</v>
      </c>
      <c r="I8" s="58"/>
      <c r="J8" s="58"/>
      <c r="K8" s="58"/>
      <c r="L8" s="58"/>
      <c r="M8" s="58" t="s">
        <v>118</v>
      </c>
      <c r="N8" s="58">
        <f>B8/7.41</f>
        <v>0</v>
      </c>
      <c r="O8" s="58">
        <f t="shared" ref="O8:W8" si="2">C8/7.41</f>
        <v>0</v>
      </c>
      <c r="P8" s="58">
        <f t="shared" si="2"/>
        <v>0</v>
      </c>
      <c r="Q8" s="58">
        <f t="shared" si="2"/>
        <v>0</v>
      </c>
      <c r="R8" s="58">
        <f t="shared" si="2"/>
        <v>0</v>
      </c>
      <c r="S8" s="58">
        <f t="shared" si="2"/>
        <v>0</v>
      </c>
      <c r="T8" s="58">
        <f t="shared" si="2"/>
        <v>0.26990553306342779</v>
      </c>
      <c r="U8" s="58">
        <f t="shared" si="2"/>
        <v>0</v>
      </c>
      <c r="V8" s="58">
        <f t="shared" si="2"/>
        <v>0</v>
      </c>
      <c r="W8" s="58">
        <f t="shared" si="2"/>
        <v>0</v>
      </c>
    </row>
    <row r="9" spans="1:23" x14ac:dyDescent="0.35">
      <c r="A9" s="58" t="s">
        <v>101</v>
      </c>
      <c r="B9" s="58"/>
      <c r="C9" s="58"/>
      <c r="D9" s="58"/>
      <c r="E9" s="58"/>
      <c r="F9" s="58"/>
      <c r="G9" s="58"/>
      <c r="H9" s="58">
        <v>2</v>
      </c>
      <c r="I9" s="58"/>
      <c r="J9" s="58"/>
      <c r="K9" s="58"/>
      <c r="L9" s="58"/>
      <c r="M9" s="58" t="s">
        <v>101</v>
      </c>
      <c r="N9" s="58">
        <f>B9/4.46</f>
        <v>0</v>
      </c>
      <c r="O9" s="58">
        <f t="shared" ref="O9:W9" si="3">C9/4.46</f>
        <v>0</v>
      </c>
      <c r="P9" s="58">
        <f t="shared" si="3"/>
        <v>0</v>
      </c>
      <c r="Q9" s="58">
        <f t="shared" si="3"/>
        <v>0</v>
      </c>
      <c r="R9" s="58">
        <f t="shared" si="3"/>
        <v>0</v>
      </c>
      <c r="S9" s="58">
        <f t="shared" si="3"/>
        <v>0</v>
      </c>
      <c r="T9" s="58">
        <f t="shared" si="3"/>
        <v>0.44843049327354262</v>
      </c>
      <c r="U9" s="58">
        <f t="shared" si="3"/>
        <v>0</v>
      </c>
      <c r="V9" s="58">
        <f t="shared" si="3"/>
        <v>0</v>
      </c>
      <c r="W9" s="58">
        <f t="shared" si="3"/>
        <v>0</v>
      </c>
    </row>
    <row r="10" spans="1:23" x14ac:dyDescent="0.35">
      <c r="A10" s="58" t="s">
        <v>26</v>
      </c>
      <c r="B10" s="58">
        <v>15</v>
      </c>
      <c r="C10" s="58">
        <v>65</v>
      </c>
      <c r="D10" s="58">
        <v>5</v>
      </c>
      <c r="E10" s="58">
        <v>10</v>
      </c>
      <c r="F10" s="58">
        <v>13</v>
      </c>
      <c r="G10" s="58">
        <v>24</v>
      </c>
      <c r="H10" s="58">
        <v>28</v>
      </c>
      <c r="I10" s="58"/>
      <c r="J10" s="58"/>
      <c r="K10" s="58"/>
      <c r="L10" s="58"/>
      <c r="M10" s="58" t="s">
        <v>26</v>
      </c>
      <c r="N10" s="58">
        <f>'Redd Density'!B10/'Reach Length'!$F$30</f>
        <v>2.0883581527682904</v>
      </c>
      <c r="O10" s="58">
        <f>'Redd Density'!C10/'Reach Length'!$F$30</f>
        <v>9.0495519953292582</v>
      </c>
      <c r="P10" s="58">
        <f>'Redd Density'!D10/'Reach Length'!$F$30</f>
        <v>0.69611938425609687</v>
      </c>
      <c r="Q10" s="58">
        <f>'Redd Density'!E10/'Reach Length'!$F$30</f>
        <v>1.3922387685121937</v>
      </c>
      <c r="R10" s="58">
        <f>'Redd Density'!F10/'Reach Length'!$F$30</f>
        <v>1.8099103990658518</v>
      </c>
      <c r="S10" s="58">
        <f>'Redd Density'!G10/'Reach Length'!$F$30</f>
        <v>3.3413730444292646</v>
      </c>
      <c r="T10" s="58">
        <f>'Redd Density'!H10/'Reach Length'!$F$30</f>
        <v>3.8982685518341422</v>
      </c>
      <c r="U10" s="58">
        <f>'Redd Density'!I10/'Reach Length'!$F$30</f>
        <v>0</v>
      </c>
      <c r="V10" s="58">
        <f>'Redd Density'!J10/'Reach Length'!$F$30</f>
        <v>0</v>
      </c>
      <c r="W10" s="58">
        <f>'Redd Density'!K10/'Reach Length'!$F$30</f>
        <v>0</v>
      </c>
    </row>
    <row r="11" spans="1:23" x14ac:dyDescent="0.35">
      <c r="A11" s="58" t="s">
        <v>27</v>
      </c>
      <c r="B11" s="58"/>
      <c r="C11" s="58"/>
      <c r="D11" s="58"/>
      <c r="E11" s="58"/>
      <c r="F11" s="58"/>
      <c r="G11" s="58"/>
      <c r="H11" s="58">
        <v>16</v>
      </c>
      <c r="I11" s="58"/>
      <c r="J11" s="58"/>
      <c r="K11" s="58"/>
      <c r="L11" s="58"/>
      <c r="M11" s="58" t="s">
        <v>27</v>
      </c>
      <c r="N11" s="58">
        <f>B11/'Reach Length'!$F$31</f>
        <v>0</v>
      </c>
      <c r="O11" s="58">
        <f>C11/'Reach Length'!$F$31</f>
        <v>0</v>
      </c>
      <c r="P11" s="58">
        <f>D11/'Reach Length'!$F$31</f>
        <v>0</v>
      </c>
      <c r="Q11" s="58">
        <f>E11/'Reach Length'!$F$31</f>
        <v>0</v>
      </c>
      <c r="R11" s="58">
        <f>F11/'Reach Length'!$F$31</f>
        <v>0</v>
      </c>
      <c r="S11" s="58">
        <f>G11/'Reach Length'!$F$31</f>
        <v>0</v>
      </c>
      <c r="T11" s="58">
        <f>H11/'Reach Length'!$F$31</f>
        <v>2.8611066138091519</v>
      </c>
      <c r="U11" s="58">
        <f>I11/'Reach Length'!$F$31</f>
        <v>0</v>
      </c>
      <c r="V11" s="58">
        <f>J11/'Reach Length'!$F$31</f>
        <v>0</v>
      </c>
      <c r="W11" s="58">
        <f>K11/'Reach Length'!$F$31</f>
        <v>0</v>
      </c>
    </row>
    <row r="12" spans="1:23" x14ac:dyDescent="0.35">
      <c r="A12" s="58" t="s">
        <v>28</v>
      </c>
      <c r="B12" s="58">
        <v>32</v>
      </c>
      <c r="C12" s="58">
        <v>151</v>
      </c>
      <c r="D12" s="58">
        <v>32</v>
      </c>
      <c r="E12" s="58">
        <v>24</v>
      </c>
      <c r="F12" s="58">
        <v>27</v>
      </c>
      <c r="G12" s="58">
        <v>37</v>
      </c>
      <c r="H12" s="58">
        <v>154</v>
      </c>
      <c r="I12" s="58"/>
      <c r="J12" s="58"/>
      <c r="K12" s="58"/>
      <c r="L12" s="58"/>
      <c r="M12" s="58" t="s">
        <v>28</v>
      </c>
      <c r="N12" s="58">
        <f>B12/'Reach Length'!$F$32</f>
        <v>3.4587048740040545</v>
      </c>
      <c r="O12" s="58">
        <f>C12/'Reach Length'!$F$32</f>
        <v>16.320763624206631</v>
      </c>
      <c r="P12" s="58">
        <f>D12/'Reach Length'!$F$32</f>
        <v>3.4587048740040545</v>
      </c>
      <c r="Q12" s="58">
        <f>E12/'Reach Length'!$F$32</f>
        <v>2.5940286555030405</v>
      </c>
      <c r="R12" s="58">
        <f>F12/'Reach Length'!$F$32</f>
        <v>2.9182822374409207</v>
      </c>
      <c r="S12" s="58">
        <f>G12/'Reach Length'!$F$32</f>
        <v>3.9991275105671877</v>
      </c>
      <c r="T12" s="58">
        <f>H12/'Reach Length'!$F$32</f>
        <v>16.645017206144512</v>
      </c>
      <c r="U12" s="58">
        <f>I12/'Reach Length'!$F$32</f>
        <v>0</v>
      </c>
      <c r="V12" s="58">
        <f>J12/'Reach Length'!$F$32</f>
        <v>0</v>
      </c>
      <c r="W12" s="58">
        <f>K12/'Reach Length'!$F$32</f>
        <v>0</v>
      </c>
    </row>
    <row r="13" spans="1:23" x14ac:dyDescent="0.35">
      <c r="A13" s="58" t="s">
        <v>29</v>
      </c>
      <c r="B13" s="58">
        <v>7</v>
      </c>
      <c r="C13" s="58">
        <v>40</v>
      </c>
      <c r="D13" s="58">
        <v>7</v>
      </c>
      <c r="E13" s="58">
        <v>5</v>
      </c>
      <c r="F13" s="58">
        <v>14</v>
      </c>
      <c r="G13" s="58">
        <v>18</v>
      </c>
      <c r="H13" s="58">
        <v>23</v>
      </c>
      <c r="I13" s="58"/>
      <c r="J13" s="58"/>
      <c r="K13" s="58"/>
      <c r="L13" s="58"/>
      <c r="M13" s="58" t="s">
        <v>29</v>
      </c>
      <c r="N13" s="58">
        <f>B13/'Reach Length'!$F$33</f>
        <v>3.333333333333333</v>
      </c>
      <c r="O13" s="58">
        <f>C13/'Reach Length'!$F$33</f>
        <v>19.047619047619047</v>
      </c>
      <c r="P13" s="58">
        <f>D13/'Reach Length'!$F$33</f>
        <v>3.333333333333333</v>
      </c>
      <c r="Q13" s="58">
        <f>E13/'Reach Length'!$F$33</f>
        <v>2.3809523809523809</v>
      </c>
      <c r="R13" s="58">
        <f>F13/'Reach Length'!$F$33</f>
        <v>6.6666666666666661</v>
      </c>
      <c r="S13" s="58">
        <f>G13/'Reach Length'!$F$33</f>
        <v>8.5714285714285712</v>
      </c>
      <c r="T13" s="58">
        <f>H13/'Reach Length'!$F$33</f>
        <v>10.952380952380953</v>
      </c>
      <c r="U13" s="58">
        <f>I13/'Reach Length'!$F$33</f>
        <v>0</v>
      </c>
      <c r="V13" s="58">
        <f>J13/'Reach Length'!$F$33</f>
        <v>0</v>
      </c>
      <c r="W13" s="58">
        <f>K13/'Reach Length'!$F$33</f>
        <v>0</v>
      </c>
    </row>
    <row r="14" spans="1:23" x14ac:dyDescent="0.35">
      <c r="A14" s="58" t="s">
        <v>17</v>
      </c>
      <c r="B14" s="58">
        <v>23</v>
      </c>
      <c r="C14" s="58">
        <v>34</v>
      </c>
      <c r="D14" s="58">
        <v>20</v>
      </c>
      <c r="E14" s="58">
        <v>6</v>
      </c>
      <c r="F14" s="58">
        <v>35</v>
      </c>
      <c r="G14" s="58">
        <v>21</v>
      </c>
      <c r="H14" s="58">
        <v>63</v>
      </c>
      <c r="I14" s="58"/>
      <c r="J14" s="58"/>
      <c r="K14" s="58"/>
      <c r="L14" s="58"/>
      <c r="M14" s="58" t="s">
        <v>17</v>
      </c>
      <c r="N14" s="58">
        <f>B14/'Reach Length'!$F$19</f>
        <v>3.8560506060396884</v>
      </c>
      <c r="O14" s="58">
        <f>C14/'Reach Length'!$F$19</f>
        <v>5.7002487219717137</v>
      </c>
      <c r="P14" s="58">
        <f>D14/'Reach Length'!$F$19</f>
        <v>3.3530874835127724</v>
      </c>
      <c r="Q14" s="58">
        <f>E14/'Reach Length'!$F$19</f>
        <v>1.0059262450538318</v>
      </c>
      <c r="R14" s="58">
        <f>F14/'Reach Length'!$F$19</f>
        <v>5.8679030961473515</v>
      </c>
      <c r="S14" s="58">
        <f>G14/'Reach Length'!$F$19</f>
        <v>3.5207418576884111</v>
      </c>
      <c r="T14" s="58">
        <f>H14/'Reach Length'!$F$19</f>
        <v>10.562225573065234</v>
      </c>
      <c r="U14" s="58">
        <f>I14/'Reach Length'!$F$19</f>
        <v>0</v>
      </c>
      <c r="V14" s="58">
        <f>J14/'Reach Length'!$F$19</f>
        <v>0</v>
      </c>
      <c r="W14" s="58">
        <f>K14/'Reach Length'!$F$19</f>
        <v>0</v>
      </c>
    </row>
    <row r="15" spans="1:23" x14ac:dyDescent="0.35">
      <c r="A15" s="58" t="s">
        <v>116</v>
      </c>
      <c r="B15" s="58">
        <v>5</v>
      </c>
      <c r="C15" s="58">
        <v>25</v>
      </c>
      <c r="D15" s="58">
        <v>9</v>
      </c>
      <c r="E15" s="58">
        <v>11</v>
      </c>
      <c r="F15" s="58">
        <v>8</v>
      </c>
      <c r="G15" s="58">
        <v>2</v>
      </c>
      <c r="H15" s="58">
        <v>11</v>
      </c>
      <c r="I15" s="58"/>
      <c r="J15" s="58"/>
      <c r="K15" s="58"/>
      <c r="L15" s="58"/>
      <c r="M15" s="58" t="s">
        <v>116</v>
      </c>
      <c r="N15" s="58">
        <f>B15/'Reach Length'!$F$21</f>
        <v>1.7518145065057869</v>
      </c>
      <c r="O15" s="58">
        <f>C15/'Reach Length'!$F$21</f>
        <v>8.7590725325289345</v>
      </c>
      <c r="P15" s="58">
        <f>D15/'Reach Length'!$F$21</f>
        <v>3.1532661117104164</v>
      </c>
      <c r="Q15" s="58">
        <f>E15/'Reach Length'!$F$21</f>
        <v>3.853991914312731</v>
      </c>
      <c r="R15" s="58">
        <f>F15/'Reach Length'!$F$21</f>
        <v>2.802903210409259</v>
      </c>
      <c r="S15" s="58">
        <f>G15/'Reach Length'!$F$21</f>
        <v>0.70072580260231476</v>
      </c>
      <c r="T15" s="58">
        <f>H15/'Reach Length'!$F$21</f>
        <v>3.853991914312731</v>
      </c>
      <c r="U15" s="58">
        <f>I15/'Reach Length'!$F$21</f>
        <v>0</v>
      </c>
      <c r="V15" s="58">
        <f>J15/'Reach Length'!$F$21</f>
        <v>0</v>
      </c>
      <c r="W15" s="58">
        <f>K15/'Reach Length'!$F$21</f>
        <v>0</v>
      </c>
    </row>
    <row r="16" spans="1:23" x14ac:dyDescent="0.35">
      <c r="A16" s="58" t="s">
        <v>8</v>
      </c>
      <c r="B16" s="58">
        <v>1</v>
      </c>
      <c r="C16" s="58">
        <v>16</v>
      </c>
      <c r="D16" s="58">
        <v>5</v>
      </c>
      <c r="E16" s="58">
        <v>0</v>
      </c>
      <c r="F16" s="58">
        <v>3</v>
      </c>
      <c r="G16" s="58">
        <v>18</v>
      </c>
      <c r="H16" s="58">
        <v>23</v>
      </c>
      <c r="I16" s="58">
        <v>22</v>
      </c>
      <c r="J16" s="58">
        <v>1</v>
      </c>
      <c r="K16" s="58">
        <v>26</v>
      </c>
      <c r="L16" s="58"/>
      <c r="M16" s="58" t="s">
        <v>8</v>
      </c>
      <c r="N16" s="58">
        <f>B16/'Reach Length'!$F$4</f>
        <v>0.16967696681870537</v>
      </c>
      <c r="O16" s="58">
        <f>C16/'Reach Length'!$F$4</f>
        <v>2.7148314690992859</v>
      </c>
      <c r="P16" s="58">
        <f>D16/'Reach Length'!$F$4</f>
        <v>0.84838483409352672</v>
      </c>
      <c r="Q16" s="58">
        <f>E16/'Reach Length'!$F$4</f>
        <v>0</v>
      </c>
      <c r="R16" s="58">
        <f>F16/'Reach Length'!$F$4</f>
        <v>0.5090309004561161</v>
      </c>
      <c r="S16" s="58">
        <f>G16/'Reach Length'!$F$4</f>
        <v>3.0541854027366964</v>
      </c>
      <c r="T16" s="58">
        <f>H16/'Reach Length'!$F$4</f>
        <v>3.9025702368302233</v>
      </c>
      <c r="U16" s="58">
        <f>I16/'Reach Length'!$F$4</f>
        <v>3.7328932700115178</v>
      </c>
      <c r="V16" s="58">
        <f>J16/'Reach Length'!$F$4</f>
        <v>0.16967696681870537</v>
      </c>
      <c r="W16" s="58">
        <f>K16/'Reach Length'!$F$4</f>
        <v>4.4116011372863388</v>
      </c>
    </row>
    <row r="17" spans="1:23" x14ac:dyDescent="0.35">
      <c r="A17" s="58" t="s">
        <v>10</v>
      </c>
      <c r="B17" s="58"/>
      <c r="C17" s="58"/>
      <c r="D17" s="58">
        <v>7</v>
      </c>
      <c r="E17" s="58">
        <v>2</v>
      </c>
      <c r="F17" s="58">
        <v>4</v>
      </c>
      <c r="G17" s="58">
        <v>16</v>
      </c>
      <c r="H17" s="58">
        <v>36</v>
      </c>
      <c r="I17" s="58">
        <v>31</v>
      </c>
      <c r="J17" s="58">
        <v>1</v>
      </c>
      <c r="K17" s="58">
        <v>4</v>
      </c>
      <c r="L17" s="58"/>
      <c r="M17" s="58" t="s">
        <v>10</v>
      </c>
      <c r="N17" s="58">
        <f>B17/'Reach Length'!$F$9</f>
        <v>0</v>
      </c>
      <c r="O17" s="58">
        <f>C17/'Reach Length'!$F$9</f>
        <v>0</v>
      </c>
      <c r="P17" s="58">
        <f>D17/'Reach Length'!$F$9</f>
        <v>4.0275471335785964</v>
      </c>
      <c r="Q17" s="58">
        <f>E17/'Reach Length'!$F$9</f>
        <v>1.1507277524510275</v>
      </c>
      <c r="R17" s="58">
        <f>F17/'Reach Length'!$F$9</f>
        <v>2.3014555049020551</v>
      </c>
      <c r="S17" s="58">
        <f>G17/'Reach Length'!$F$9</f>
        <v>9.2058220196082203</v>
      </c>
      <c r="T17" s="58">
        <f>H17/'Reach Length'!$F$9</f>
        <v>20.713099544118496</v>
      </c>
      <c r="U17" s="58">
        <f>I17/'Reach Length'!$F$9</f>
        <v>17.836280162990928</v>
      </c>
      <c r="V17" s="58">
        <f>J17/'Reach Length'!$F$9</f>
        <v>0.57536387622551377</v>
      </c>
      <c r="W17" s="58">
        <f>K17/'Reach Length'!$F$9</f>
        <v>2.3014555049020551</v>
      </c>
    </row>
    <row r="18" spans="1:23" x14ac:dyDescent="0.35">
      <c r="A18" s="58" t="s">
        <v>11</v>
      </c>
      <c r="B18" s="58">
        <v>5</v>
      </c>
      <c r="C18" s="58">
        <v>38</v>
      </c>
      <c r="D18" s="58">
        <v>12</v>
      </c>
      <c r="E18" s="58"/>
      <c r="F18" s="58">
        <v>6</v>
      </c>
      <c r="G18" s="58">
        <v>16</v>
      </c>
      <c r="H18" s="58">
        <v>7</v>
      </c>
      <c r="I18" s="58">
        <v>3</v>
      </c>
      <c r="J18" s="58">
        <v>0</v>
      </c>
      <c r="K18" s="58">
        <v>6</v>
      </c>
      <c r="L18" s="58"/>
      <c r="M18" s="58" t="s">
        <v>11</v>
      </c>
      <c r="N18" s="58">
        <f>B18/'Reach Length'!$F$13</f>
        <v>1.6470823957975647</v>
      </c>
      <c r="O18" s="58">
        <f>C18/'Reach Length'!$F$13</f>
        <v>12.517826208061491</v>
      </c>
      <c r="P18" s="58">
        <f>D18/'Reach Length'!$F$13</f>
        <v>3.9529977499141551</v>
      </c>
      <c r="Q18" s="58">
        <f>E18/'Reach Length'!$F$13</f>
        <v>0</v>
      </c>
      <c r="R18" s="58">
        <f>F18/'Reach Length'!$F$13</f>
        <v>1.9764988749570775</v>
      </c>
      <c r="S18" s="58">
        <f>G18/'Reach Length'!$F$13</f>
        <v>5.2706636665522071</v>
      </c>
      <c r="T18" s="58">
        <f>H18/'Reach Length'!$F$13</f>
        <v>2.3059153541165904</v>
      </c>
      <c r="U18" s="58">
        <f>I18/'Reach Length'!$F$13</f>
        <v>0.98824943747853877</v>
      </c>
      <c r="V18" s="58">
        <f>J18/'Reach Length'!$F$13</f>
        <v>0</v>
      </c>
      <c r="W18" s="58">
        <f>K18/'Reach Length'!$F$13</f>
        <v>1.9764988749570775</v>
      </c>
    </row>
    <row r="19" spans="1:23" x14ac:dyDescent="0.35">
      <c r="A19" s="58" t="s">
        <v>13</v>
      </c>
      <c r="B19" s="58">
        <v>58</v>
      </c>
      <c r="C19" s="58">
        <v>182</v>
      </c>
      <c r="D19" s="58">
        <v>43</v>
      </c>
      <c r="E19" s="58">
        <v>10</v>
      </c>
      <c r="F19" s="58">
        <v>6</v>
      </c>
      <c r="G19" s="58">
        <v>76</v>
      </c>
      <c r="H19" s="58">
        <v>108</v>
      </c>
      <c r="I19" s="58">
        <v>78</v>
      </c>
      <c r="J19" s="58">
        <v>35</v>
      </c>
      <c r="K19" s="58">
        <v>79</v>
      </c>
      <c r="L19" s="58"/>
      <c r="M19" s="58" t="s">
        <v>13</v>
      </c>
      <c r="N19" s="58">
        <f>B19/'Reach Length'!$F$14</f>
        <v>3.3239683848059807</v>
      </c>
      <c r="O19" s="58">
        <f>C19/'Reach Length'!$F$14</f>
        <v>10.430383552322215</v>
      </c>
      <c r="P19" s="58">
        <f>D19/'Reach Length'!$F$14</f>
        <v>2.4643213887354682</v>
      </c>
      <c r="Q19" s="58">
        <f>E19/'Reach Length'!$F$14</f>
        <v>0.57309799738034151</v>
      </c>
      <c r="R19" s="58">
        <f>F19/'Reach Length'!$F$14</f>
        <v>0.34385879842820488</v>
      </c>
      <c r="S19" s="58">
        <f>G19/'Reach Length'!$F$14</f>
        <v>4.3555447800905949</v>
      </c>
      <c r="T19" s="58">
        <f>H19/'Reach Length'!$F$14</f>
        <v>6.1894583717076879</v>
      </c>
      <c r="U19" s="58">
        <f>I19/'Reach Length'!$F$14</f>
        <v>4.4701643795666639</v>
      </c>
      <c r="V19" s="58">
        <f>J19/'Reach Length'!$F$14</f>
        <v>2.0058429908311952</v>
      </c>
      <c r="W19" s="58">
        <f>K19/'Reach Length'!$F$14</f>
        <v>4.527474179304698</v>
      </c>
    </row>
    <row r="20" spans="1:23" x14ac:dyDescent="0.35">
      <c r="A20" s="58" t="s">
        <v>14</v>
      </c>
      <c r="B20" s="58">
        <v>70</v>
      </c>
      <c r="C20" s="58">
        <v>163</v>
      </c>
      <c r="D20" s="58">
        <v>79</v>
      </c>
      <c r="E20" s="58">
        <v>34</v>
      </c>
      <c r="F20" s="58">
        <v>46</v>
      </c>
      <c r="G20" s="58">
        <v>94</v>
      </c>
      <c r="H20" s="58">
        <v>139</v>
      </c>
      <c r="I20" s="58">
        <v>66</v>
      </c>
      <c r="J20" s="58">
        <v>92</v>
      </c>
      <c r="K20" s="58">
        <v>84</v>
      </c>
      <c r="L20" s="58"/>
      <c r="M20" s="58" t="s">
        <v>14</v>
      </c>
      <c r="N20" s="58">
        <f>B20/'Reach Length'!$F$17</f>
        <v>9.24861337125202</v>
      </c>
      <c r="O20" s="58">
        <f>C20/'Reach Length'!$F$17</f>
        <v>21.536056850201131</v>
      </c>
      <c r="P20" s="58">
        <f>D20/'Reach Length'!$F$17</f>
        <v>10.437720804698708</v>
      </c>
      <c r="Q20" s="58">
        <f>E20/'Reach Length'!$F$17</f>
        <v>4.4921836374652662</v>
      </c>
      <c r="R20" s="58">
        <f>F20/'Reach Length'!$F$17</f>
        <v>6.0776602153941841</v>
      </c>
      <c r="S20" s="58">
        <f>G20/'Reach Length'!$F$17</f>
        <v>12.419566527109854</v>
      </c>
      <c r="T20" s="58">
        <f>H20/'Reach Length'!$F$17</f>
        <v>18.365103694343297</v>
      </c>
      <c r="U20" s="58">
        <f>I20/'Reach Length'!$F$17</f>
        <v>8.7201211786090465</v>
      </c>
      <c r="V20" s="58">
        <f>J20/'Reach Length'!$F$17</f>
        <v>12.155320430788368</v>
      </c>
      <c r="W20" s="58">
        <f>K20/'Reach Length'!$F$17</f>
        <v>11.098336045502423</v>
      </c>
    </row>
  </sheetData>
  <mergeCells count="2">
    <mergeCell ref="B1:K1"/>
    <mergeCell ref="N1:W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4747371D42843B34ED48619A4286D" ma:contentTypeVersion="13" ma:contentTypeDescription="Create a new document." ma:contentTypeScope="" ma:versionID="125d7f434dd9e3ec6624079471934044">
  <xsd:schema xmlns:xsd="http://www.w3.org/2001/XMLSchema" xmlns:xs="http://www.w3.org/2001/XMLSchema" xmlns:p="http://schemas.microsoft.com/office/2006/metadata/properties" xmlns:ns1="http://schemas.microsoft.com/sharepoint/v3" xmlns:ns3="f5c723d8-0037-4588-bbf3-2a5af0cfbfb6" xmlns:ns4="768f6ff5-c524-47f6-a718-82e43a622810" targetNamespace="http://schemas.microsoft.com/office/2006/metadata/properties" ma:root="true" ma:fieldsID="f64bda7ff51b86738446a17badb94696" ns1:_="" ns3:_="" ns4:_="">
    <xsd:import namespace="http://schemas.microsoft.com/sharepoint/v3"/>
    <xsd:import namespace="f5c723d8-0037-4588-bbf3-2a5af0cfbfb6"/>
    <xsd:import namespace="768f6ff5-c524-47f6-a718-82e43a6228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723d8-0037-4588-bbf3-2a5af0cfbf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f6ff5-c524-47f6-a718-82e43a6228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856A3-EFD1-4A12-86DA-4F09D478BBA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sharepoint/v3"/>
    <ds:schemaRef ds:uri="http://purl.org/dc/terms/"/>
    <ds:schemaRef ds:uri="http://schemas.openxmlformats.org/package/2006/metadata/core-properties"/>
    <ds:schemaRef ds:uri="768f6ff5-c524-47f6-a718-82e43a622810"/>
    <ds:schemaRef ds:uri="f5c723d8-0037-4588-bbf3-2a5af0cfbfb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82F5319-8BB8-499D-A244-03DE0DFED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c723d8-0037-4588-bbf3-2a5af0cfbfb6"/>
    <ds:schemaRef ds:uri="768f6ff5-c524-47f6-a718-82e43a6228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CE3530-BB7A-41CD-89EE-CF2D38EE43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Method</vt:lpstr>
      <vt:lpstr>Redd life</vt:lpstr>
      <vt:lpstr>Index Reaches</vt:lpstr>
      <vt:lpstr>Non-index Reaches</vt:lpstr>
      <vt:lpstr>Reach Length</vt:lpstr>
      <vt:lpstr>Reach matrix</vt:lpstr>
      <vt:lpstr>No Error Tribs</vt:lpstr>
      <vt:lpstr>Expansion</vt:lpstr>
      <vt:lpstr>Redd Density</vt:lpstr>
      <vt:lpstr>Final Pooled CV Thalwegs</vt:lpstr>
      <vt:lpstr>Water depth</vt:lpstr>
      <vt:lpstr>Sex ratios (FPR)</vt:lpstr>
      <vt:lpstr>Wild Age Comp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Murdoch, Andrew R (DFW)</dc:creator>
  <cp:lastModifiedBy>See, Kevin (DFW)</cp:lastModifiedBy>
  <dcterms:created xsi:type="dcterms:W3CDTF">2020-12-07T19:40:28Z</dcterms:created>
  <dcterms:modified xsi:type="dcterms:W3CDTF">2022-06-09T23:01:43Z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0x010100A634747371D42843B34ED48619A4286D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2021-12-02T02:36:39Z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b68f52ab-83b3-44a3-b129-ee3657a7eff9</vt:lpwstr>
  </property>
  <property fmtid="{D5CDD505-2E9C-101B-9397-08002B2CF9AE}" pid="9" name="MSIP_Label_45011977-b912-4387-97a4-f4c94a801377_ContentBits">
    <vt:lpwstr>0</vt:lpwstr>
  </property>
</Properties>
</file>