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bookViews>
    <workbookView xWindow="0" yWindow="0" windowWidth="19200" windowHeight="11505"/>
  </bookViews>
  <sheets>
    <sheet name="ABR" sheetId="1" r:id="rId1"/>
    <sheet name="LISTADO SEPTIEMBRE (2)" sheetId="9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ABR!$A$4:$Y$298</definedName>
    <definedName name="_xlnm._FilterDatabase" localSheetId="1" hidden="1">'LISTADO SEPTIEMBRE (2)'!$A$4:$J$24</definedName>
    <definedName name="CATEGORIA_EDAD" localSheetId="0">'[1]ANALISIS POSTULACIONES'!$G$2:$G$4</definedName>
    <definedName name="CATEGORIA_EDAD" localSheetId="1">'[1]ANALISIS POSTULACIONES'!$G$2:$G$4</definedName>
    <definedName name="DEPORTE" localSheetId="0">'[2]ANALISIS POSTULACIONES'!$B$2:$B$51</definedName>
    <definedName name="DEPORTE" localSheetId="1">'[2]ANALISIS POSTULACIONES'!$B$2:$B$51</definedName>
    <definedName name="GENERO" localSheetId="0">'[2]ANALISIS POSTULACIONES'!$F$2:$F$3</definedName>
    <definedName name="GENERO" localSheetId="1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4" i="1" l="1"/>
  <c r="O264" i="1"/>
  <c r="M264" i="1"/>
  <c r="Q263" i="1"/>
  <c r="M263" i="1"/>
  <c r="O263" i="1" s="1"/>
  <c r="Q262" i="1"/>
  <c r="Q261" i="1"/>
  <c r="M261" i="1"/>
  <c r="O261" i="1" s="1"/>
  <c r="Q260" i="1"/>
  <c r="O260" i="1"/>
  <c r="M260" i="1"/>
  <c r="Q259" i="1"/>
  <c r="M259" i="1"/>
  <c r="O259" i="1" s="1"/>
  <c r="Q258" i="1"/>
  <c r="O258" i="1"/>
  <c r="M258" i="1"/>
  <c r="Q257" i="1"/>
  <c r="M257" i="1"/>
  <c r="O257" i="1" s="1"/>
  <c r="Q256" i="1"/>
  <c r="O256" i="1"/>
  <c r="M256" i="1"/>
  <c r="Q255" i="1"/>
  <c r="M255" i="1"/>
  <c r="O255" i="1" s="1"/>
  <c r="Q254" i="1"/>
  <c r="O254" i="1"/>
  <c r="M254" i="1"/>
  <c r="Q253" i="1"/>
  <c r="M253" i="1"/>
  <c r="O253" i="1" s="1"/>
  <c r="Q252" i="1"/>
  <c r="Q251" i="1"/>
  <c r="M251" i="1"/>
  <c r="O251" i="1" s="1"/>
  <c r="Q250" i="1"/>
  <c r="Q249" i="1"/>
  <c r="M249" i="1"/>
  <c r="O249" i="1" s="1"/>
  <c r="Q248" i="1"/>
  <c r="O248" i="1"/>
  <c r="M248" i="1"/>
  <c r="Q247" i="1"/>
  <c r="M247" i="1"/>
  <c r="O247" i="1" s="1"/>
  <c r="Q246" i="1"/>
  <c r="O246" i="1"/>
  <c r="M246" i="1"/>
  <c r="Q245" i="1"/>
  <c r="M245" i="1"/>
  <c r="O245" i="1" s="1"/>
  <c r="Q244" i="1"/>
  <c r="O244" i="1"/>
  <c r="M244" i="1"/>
  <c r="Q243" i="1"/>
  <c r="M243" i="1"/>
  <c r="O243" i="1" s="1"/>
  <c r="Q242" i="1"/>
  <c r="O242" i="1"/>
  <c r="M242" i="1"/>
  <c r="Q241" i="1"/>
  <c r="M241" i="1"/>
  <c r="O241" i="1" s="1"/>
  <c r="Q240" i="1"/>
  <c r="Q239" i="1"/>
  <c r="Q238" i="1"/>
  <c r="O238" i="1"/>
  <c r="M238" i="1"/>
  <c r="Q237" i="1"/>
  <c r="M237" i="1"/>
  <c r="O237" i="1" s="1"/>
  <c r="Q236" i="1"/>
  <c r="O236" i="1"/>
  <c r="M236" i="1"/>
  <c r="Q235" i="1"/>
  <c r="M235" i="1"/>
  <c r="O235" i="1" s="1"/>
  <c r="Q234" i="1"/>
  <c r="O234" i="1"/>
  <c r="M234" i="1"/>
  <c r="Q233" i="1"/>
  <c r="M233" i="1"/>
  <c r="O233" i="1" s="1"/>
  <c r="Q232" i="1"/>
  <c r="O232" i="1"/>
  <c r="M232" i="1"/>
  <c r="Q231" i="1"/>
  <c r="M231" i="1"/>
  <c r="O231" i="1" s="1"/>
  <c r="Q230" i="1"/>
  <c r="O230" i="1"/>
  <c r="M230" i="1"/>
  <c r="Q229" i="1"/>
  <c r="M229" i="1"/>
  <c r="O229" i="1" s="1"/>
  <c r="Q228" i="1"/>
  <c r="O228" i="1"/>
  <c r="M228" i="1"/>
  <c r="Q227" i="1"/>
  <c r="M227" i="1"/>
  <c r="O227" i="1" s="1"/>
  <c r="Q226" i="1"/>
  <c r="Q225" i="1"/>
  <c r="Q224" i="1"/>
  <c r="O224" i="1"/>
  <c r="M224" i="1"/>
  <c r="Q223" i="1"/>
  <c r="M223" i="1"/>
  <c r="O223" i="1" s="1"/>
  <c r="Q222" i="1"/>
  <c r="Q221" i="1"/>
  <c r="M221" i="1"/>
  <c r="O221" i="1" s="1"/>
  <c r="Q220" i="1"/>
  <c r="O220" i="1"/>
  <c r="M220" i="1"/>
  <c r="Q219" i="1"/>
  <c r="Q218" i="1"/>
  <c r="Q217" i="1"/>
  <c r="M217" i="1"/>
  <c r="O217" i="1" s="1"/>
  <c r="Q216" i="1"/>
  <c r="Q215" i="1"/>
  <c r="M215" i="1"/>
  <c r="O215" i="1" s="1"/>
  <c r="Q214" i="1"/>
  <c r="O214" i="1"/>
  <c r="M214" i="1"/>
  <c r="Q213" i="1"/>
  <c r="M213" i="1"/>
  <c r="O213" i="1" s="1"/>
  <c r="Q212" i="1"/>
  <c r="Q211" i="1"/>
  <c r="M211" i="1"/>
  <c r="O211" i="1" s="1"/>
  <c r="Q210" i="1"/>
  <c r="O210" i="1"/>
  <c r="M210" i="1"/>
  <c r="Q209" i="1"/>
  <c r="M209" i="1"/>
  <c r="O209" i="1" s="1"/>
  <c r="Q208" i="1"/>
  <c r="Q207" i="1"/>
  <c r="M207" i="1"/>
  <c r="O207" i="1" s="1"/>
  <c r="Q206" i="1"/>
  <c r="O206" i="1"/>
  <c r="M206" i="1"/>
  <c r="Q205" i="1"/>
  <c r="M205" i="1"/>
  <c r="O205" i="1" s="1"/>
  <c r="Q204" i="1"/>
  <c r="Q203" i="1"/>
  <c r="M203" i="1"/>
  <c r="O203" i="1" s="1"/>
  <c r="Q199" i="1"/>
  <c r="O199" i="1"/>
  <c r="M199" i="1"/>
  <c r="Q198" i="1"/>
  <c r="M198" i="1"/>
  <c r="O198" i="1" s="1"/>
  <c r="Q197" i="1"/>
  <c r="Q196" i="1"/>
  <c r="M196" i="1"/>
  <c r="O196" i="1" s="1"/>
  <c r="Q195" i="1"/>
  <c r="Q194" i="1"/>
  <c r="Q193" i="1"/>
  <c r="O193" i="1"/>
  <c r="M193" i="1"/>
  <c r="Q192" i="1"/>
  <c r="Q191" i="1"/>
  <c r="O191" i="1"/>
  <c r="M191" i="1"/>
  <c r="Q190" i="1"/>
  <c r="Q189" i="1"/>
  <c r="O189" i="1"/>
  <c r="M189" i="1"/>
  <c r="Q188" i="1"/>
  <c r="M188" i="1"/>
  <c r="O188" i="1" s="1"/>
  <c r="Q187" i="1"/>
  <c r="O187" i="1"/>
  <c r="M187" i="1"/>
  <c r="Q186" i="1"/>
  <c r="M186" i="1"/>
  <c r="O186" i="1" s="1"/>
  <c r="Q185" i="1"/>
  <c r="O185" i="1"/>
  <c r="M185" i="1"/>
  <c r="Q184" i="1"/>
  <c r="Q183" i="1"/>
  <c r="Q182" i="1"/>
  <c r="M182" i="1"/>
  <c r="O182" i="1" s="1"/>
  <c r="Q181" i="1"/>
  <c r="O181" i="1"/>
  <c r="M181" i="1"/>
  <c r="Q180" i="1"/>
  <c r="M180" i="1"/>
  <c r="O180" i="1" s="1"/>
  <c r="Q179" i="1"/>
  <c r="O179" i="1"/>
  <c r="M179" i="1"/>
  <c r="Q178" i="1"/>
  <c r="Q177" i="1"/>
  <c r="O177" i="1"/>
  <c r="M177" i="1"/>
  <c r="Q176" i="1"/>
  <c r="M176" i="1"/>
  <c r="O176" i="1" s="1"/>
  <c r="Q175" i="1"/>
  <c r="O175" i="1"/>
  <c r="M175" i="1"/>
  <c r="Q174" i="1"/>
  <c r="M174" i="1"/>
  <c r="O174" i="1" s="1"/>
  <c r="Q173" i="1"/>
  <c r="O173" i="1"/>
  <c r="M173" i="1"/>
  <c r="Q172" i="1"/>
  <c r="M172" i="1"/>
  <c r="O172" i="1" s="1"/>
  <c r="Q171" i="1"/>
  <c r="O171" i="1"/>
  <c r="M171" i="1"/>
  <c r="Q170" i="1"/>
  <c r="Q169" i="1"/>
  <c r="O169" i="1"/>
  <c r="M169" i="1"/>
  <c r="Q168" i="1"/>
  <c r="M168" i="1"/>
  <c r="O168" i="1" s="1"/>
  <c r="Q167" i="1"/>
  <c r="O167" i="1"/>
  <c r="M167" i="1"/>
  <c r="Q166" i="1"/>
  <c r="M166" i="1"/>
  <c r="O166" i="1" s="1"/>
  <c r="Q165" i="1"/>
  <c r="Q164" i="1"/>
  <c r="Q163" i="1"/>
  <c r="Q162" i="1"/>
  <c r="Q161" i="1"/>
  <c r="O161" i="1"/>
  <c r="Q160" i="1"/>
  <c r="O160" i="1"/>
  <c r="M160" i="1"/>
  <c r="Q159" i="1"/>
  <c r="M159" i="1"/>
  <c r="O159" i="1" s="1"/>
  <c r="Q158" i="1"/>
  <c r="O158" i="1"/>
  <c r="M158" i="1"/>
  <c r="Q157" i="1"/>
  <c r="Q156" i="1"/>
  <c r="O156" i="1"/>
  <c r="M156" i="1"/>
  <c r="Q155" i="1"/>
  <c r="M155" i="1"/>
  <c r="O155" i="1" s="1"/>
  <c r="Q154" i="1"/>
  <c r="O154" i="1"/>
  <c r="M154" i="1"/>
  <c r="Q153" i="1"/>
  <c r="Q152" i="1"/>
  <c r="O152" i="1"/>
  <c r="M152" i="1"/>
  <c r="Q151" i="1"/>
  <c r="M151" i="1"/>
  <c r="O151" i="1" s="1"/>
  <c r="Q150" i="1"/>
  <c r="O150" i="1"/>
  <c r="M150" i="1"/>
  <c r="Q149" i="1"/>
  <c r="Q148" i="1"/>
  <c r="O148" i="1"/>
  <c r="M148" i="1"/>
  <c r="Q147" i="1"/>
  <c r="Q146" i="1"/>
  <c r="O146" i="1"/>
  <c r="M146" i="1"/>
  <c r="Q145" i="1"/>
  <c r="M145" i="1"/>
  <c r="O145" i="1" s="1"/>
  <c r="Q144" i="1"/>
  <c r="O144" i="1"/>
  <c r="M144" i="1"/>
  <c r="Q143" i="1"/>
  <c r="M143" i="1"/>
  <c r="O143" i="1" s="1"/>
  <c r="Q142" i="1"/>
  <c r="Q141" i="1"/>
  <c r="M141" i="1"/>
  <c r="O141" i="1" s="1"/>
  <c r="Q140" i="1"/>
  <c r="O140" i="1"/>
  <c r="M140" i="1"/>
  <c r="Q139" i="1"/>
  <c r="M139" i="1"/>
  <c r="O139" i="1" s="1"/>
  <c r="Q138" i="1"/>
  <c r="Q137" i="1"/>
  <c r="Q136" i="1"/>
  <c r="Q135" i="1"/>
  <c r="Q134" i="1"/>
  <c r="Q133" i="1"/>
  <c r="Q132" i="1"/>
  <c r="Q131" i="1"/>
  <c r="Q130" i="1"/>
  <c r="Q129" i="1"/>
  <c r="Q128" i="1"/>
  <c r="O128" i="1"/>
  <c r="M128" i="1"/>
  <c r="Q127" i="1"/>
  <c r="Q126" i="1"/>
  <c r="Q125" i="1"/>
  <c r="Q124" i="1"/>
  <c r="O124" i="1"/>
  <c r="M124" i="1"/>
  <c r="Q123" i="1"/>
  <c r="Q122" i="1"/>
  <c r="O122" i="1"/>
  <c r="M122" i="1"/>
  <c r="Q121" i="1"/>
  <c r="M121" i="1"/>
  <c r="O121" i="1" s="1"/>
  <c r="Q120" i="1"/>
  <c r="Q119" i="1"/>
  <c r="Q118" i="1"/>
  <c r="Q117" i="1"/>
  <c r="M117" i="1"/>
  <c r="O117" i="1" s="1"/>
  <c r="Q116" i="1"/>
  <c r="Q115" i="1"/>
  <c r="Q114" i="1"/>
  <c r="Q111" i="1"/>
  <c r="M111" i="1"/>
  <c r="O111" i="1" s="1"/>
  <c r="Q110" i="1"/>
  <c r="Q109" i="1"/>
  <c r="M109" i="1"/>
  <c r="O109" i="1" s="1"/>
  <c r="Q108" i="1"/>
  <c r="O108" i="1"/>
  <c r="M108" i="1"/>
  <c r="Q107" i="1"/>
  <c r="O107" i="1"/>
  <c r="Q106" i="1"/>
  <c r="M106" i="1"/>
  <c r="O106" i="1" s="1"/>
  <c r="Q105" i="1"/>
  <c r="O105" i="1"/>
  <c r="M105" i="1"/>
  <c r="Q104" i="1"/>
  <c r="O104" i="1"/>
  <c r="Q103" i="1"/>
  <c r="M103" i="1"/>
  <c r="O103" i="1" s="1"/>
  <c r="Q102" i="1"/>
  <c r="O102" i="1"/>
  <c r="Q101" i="1"/>
  <c r="O101" i="1"/>
  <c r="M101" i="1"/>
  <c r="Q100" i="1"/>
  <c r="Q99" i="1"/>
  <c r="O99" i="1"/>
  <c r="M99" i="1"/>
  <c r="Q98" i="1"/>
  <c r="Q97" i="1"/>
  <c r="Q96" i="1"/>
  <c r="O96" i="1"/>
  <c r="Q95" i="1"/>
  <c r="M95" i="1"/>
  <c r="O95" i="1" s="1"/>
  <c r="Q94" i="1"/>
  <c r="O94" i="1"/>
  <c r="M94" i="1"/>
  <c r="Q93" i="1"/>
  <c r="Q92" i="1"/>
  <c r="Q91" i="1"/>
  <c r="M91" i="1"/>
  <c r="O91" i="1" s="1"/>
  <c r="Q90" i="1"/>
  <c r="Q89" i="1"/>
  <c r="M89" i="1"/>
  <c r="O89" i="1" s="1"/>
  <c r="Q88" i="1"/>
  <c r="Q87" i="1"/>
  <c r="M87" i="1"/>
  <c r="O87" i="1" s="1"/>
  <c r="Q86" i="1"/>
  <c r="O86" i="1"/>
  <c r="M86" i="1"/>
  <c r="Q85" i="1"/>
  <c r="M85" i="1"/>
  <c r="O85" i="1" s="1"/>
  <c r="Q84" i="1"/>
  <c r="O84" i="1"/>
  <c r="M84" i="1"/>
  <c r="Q83" i="1"/>
  <c r="Q82" i="1"/>
  <c r="Q81" i="1"/>
  <c r="Q80" i="1"/>
  <c r="Q79" i="1"/>
  <c r="Q78" i="1"/>
  <c r="Q77" i="1"/>
  <c r="Q76" i="1"/>
  <c r="O76" i="1"/>
  <c r="M76" i="1"/>
  <c r="Q75" i="1"/>
  <c r="M75" i="1"/>
  <c r="O75" i="1" s="1"/>
  <c r="Q74" i="1"/>
  <c r="Q73" i="1"/>
  <c r="Q72" i="1"/>
  <c r="Q70" i="1"/>
  <c r="M70" i="1"/>
  <c r="O70" i="1" s="1"/>
  <c r="Q69" i="1"/>
  <c r="O69" i="1"/>
  <c r="Q68" i="1"/>
  <c r="O68" i="1"/>
  <c r="M68" i="1"/>
  <c r="Q67" i="1"/>
  <c r="M67" i="1"/>
  <c r="O67" i="1" s="1"/>
  <c r="Q66" i="1"/>
  <c r="O66" i="1"/>
  <c r="M66" i="1"/>
  <c r="Q65" i="1"/>
  <c r="O65" i="1"/>
  <c r="Q64" i="1"/>
  <c r="M64" i="1"/>
  <c r="O64" i="1" s="1"/>
  <c r="Q63" i="1"/>
  <c r="O63" i="1"/>
  <c r="M63" i="1"/>
  <c r="Q62" i="1"/>
  <c r="M62" i="1"/>
  <c r="O62" i="1" s="1"/>
  <c r="Q61" i="1"/>
  <c r="O61" i="1"/>
  <c r="M61" i="1"/>
  <c r="Q59" i="1"/>
  <c r="Q57" i="1"/>
  <c r="O57" i="1"/>
  <c r="M57" i="1"/>
  <c r="Q55" i="1"/>
  <c r="M55" i="1"/>
  <c r="O55" i="1" s="1"/>
  <c r="Q54" i="1"/>
  <c r="O54" i="1"/>
  <c r="Q53" i="1"/>
  <c r="O53" i="1"/>
  <c r="M53" i="1"/>
  <c r="Q52" i="1"/>
  <c r="M52" i="1"/>
  <c r="O52" i="1" s="1"/>
  <c r="Q51" i="1"/>
  <c r="O51" i="1"/>
  <c r="M51" i="1"/>
  <c r="Q50" i="1"/>
  <c r="M50" i="1"/>
  <c r="O50" i="1" s="1"/>
  <c r="Q49" i="1"/>
  <c r="O49" i="1"/>
  <c r="M49" i="1"/>
  <c r="Q48" i="1"/>
  <c r="M48" i="1"/>
  <c r="O48" i="1" s="1"/>
  <c r="Q47" i="1"/>
  <c r="O47" i="1"/>
  <c r="M47" i="1"/>
  <c r="Q46" i="1"/>
  <c r="M46" i="1"/>
  <c r="O46" i="1" s="1"/>
  <c r="Q45" i="1"/>
  <c r="O45" i="1"/>
  <c r="M45" i="1"/>
  <c r="Q44" i="1"/>
  <c r="M44" i="1"/>
  <c r="O44" i="1" s="1"/>
  <c r="Q43" i="1"/>
  <c r="O43" i="1"/>
  <c r="M43" i="1"/>
  <c r="Q42" i="1"/>
  <c r="Q41" i="1"/>
  <c r="O41" i="1"/>
  <c r="M41" i="1"/>
  <c r="Q40" i="1"/>
  <c r="M40" i="1"/>
  <c r="O40" i="1" s="1"/>
  <c r="Q39" i="1"/>
  <c r="O39" i="1"/>
  <c r="M39" i="1"/>
  <c r="Q38" i="1"/>
  <c r="M38" i="1"/>
  <c r="O38" i="1" s="1"/>
  <c r="Q37" i="1"/>
  <c r="O37" i="1"/>
  <c r="M37" i="1"/>
  <c r="Q36" i="1"/>
  <c r="M36" i="1"/>
  <c r="O36" i="1" s="1"/>
  <c r="Q35" i="1"/>
  <c r="O35" i="1"/>
  <c r="M35" i="1"/>
  <c r="Q34" i="1"/>
  <c r="M34" i="1"/>
  <c r="O34" i="1" s="1"/>
  <c r="Q33" i="1"/>
  <c r="O33" i="1"/>
  <c r="M33" i="1"/>
  <c r="Q32" i="1"/>
  <c r="M32" i="1"/>
  <c r="O32" i="1" s="1"/>
  <c r="Q31" i="1"/>
  <c r="O31" i="1"/>
  <c r="M31" i="1"/>
  <c r="Q30" i="1"/>
  <c r="M30" i="1"/>
  <c r="O30" i="1" s="1"/>
  <c r="Q29" i="1"/>
  <c r="O29" i="1"/>
  <c r="M29" i="1"/>
  <c r="Q28" i="1"/>
  <c r="Q27" i="1"/>
  <c r="O27" i="1"/>
  <c r="M27" i="1"/>
  <c r="Q26" i="1"/>
  <c r="M26" i="1"/>
  <c r="O26" i="1" s="1"/>
  <c r="Q25" i="1"/>
  <c r="O25" i="1"/>
  <c r="M25" i="1"/>
  <c r="Q24" i="1"/>
  <c r="Q23" i="1"/>
  <c r="O23" i="1"/>
  <c r="Q22" i="1"/>
  <c r="O22" i="1"/>
  <c r="M22" i="1"/>
  <c r="Q21" i="1"/>
  <c r="M21" i="1"/>
  <c r="O21" i="1" s="1"/>
  <c r="Q20" i="1"/>
  <c r="Q19" i="1"/>
  <c r="M19" i="1"/>
  <c r="O19" i="1" s="1"/>
  <c r="Q18" i="1"/>
  <c r="Q17" i="1"/>
  <c r="M17" i="1"/>
  <c r="O17" i="1" s="1"/>
  <c r="M16" i="1"/>
  <c r="O16" i="1" s="1"/>
  <c r="Q15" i="1"/>
  <c r="O15" i="1"/>
  <c r="M15" i="1"/>
  <c r="Q14" i="1"/>
  <c r="M14" i="1"/>
  <c r="O14" i="1" s="1"/>
  <c r="Q13" i="1"/>
  <c r="O13" i="1"/>
  <c r="M13" i="1"/>
  <c r="Q12" i="1"/>
  <c r="M12" i="1"/>
  <c r="O12" i="1" s="1"/>
  <c r="Q11" i="1"/>
  <c r="O11" i="1"/>
  <c r="M11" i="1"/>
  <c r="Q10" i="1"/>
  <c r="M10" i="1"/>
  <c r="O10" i="1" s="1"/>
  <c r="Q9" i="1"/>
  <c r="O9" i="1"/>
  <c r="M9" i="1"/>
  <c r="Q8" i="1"/>
  <c r="O8" i="1"/>
  <c r="Q7" i="1"/>
  <c r="M7" i="1"/>
  <c r="O7" i="1" s="1"/>
  <c r="Q6" i="1"/>
  <c r="O6" i="1"/>
  <c r="M6" i="1"/>
  <c r="Q5" i="1"/>
  <c r="M5" i="1"/>
  <c r="O5" i="1" s="1"/>
  <c r="Q298" i="1" l="1"/>
  <c r="Q297" i="1"/>
  <c r="Q295" i="1"/>
  <c r="Q294" i="1"/>
  <c r="Q293" i="1"/>
  <c r="Q292" i="1"/>
  <c r="O292" i="1"/>
  <c r="O291" i="1"/>
  <c r="O290" i="1"/>
  <c r="Q289" i="1"/>
  <c r="O289" i="1"/>
  <c r="O288" i="1"/>
  <c r="Q287" i="1"/>
  <c r="O287" i="1"/>
  <c r="Q286" i="1"/>
  <c r="O286" i="1"/>
  <c r="O285" i="1"/>
  <c r="O284" i="1"/>
  <c r="O283" i="1"/>
  <c r="O282" i="1"/>
  <c r="O281" i="1"/>
  <c r="O280" i="1"/>
  <c r="O279" i="1"/>
  <c r="O278" i="1"/>
  <c r="O277" i="1"/>
  <c r="Q276" i="1"/>
  <c r="O276" i="1"/>
  <c r="O275" i="1"/>
  <c r="O274" i="1"/>
  <c r="O273" i="1"/>
  <c r="O272" i="1"/>
  <c r="O271" i="1"/>
  <c r="O270" i="1"/>
  <c r="Q269" i="1"/>
  <c r="O269" i="1"/>
  <c r="Q268" i="1"/>
  <c r="O268" i="1"/>
  <c r="Q267" i="1"/>
  <c r="O267" i="1"/>
  <c r="O266" i="1"/>
  <c r="O265" i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comments1.xml><?xml version="1.0" encoding="utf-8"?>
<comments xmlns="http://schemas.openxmlformats.org/spreadsheetml/2006/main">
  <authors>
    <author>STALIN</author>
  </authors>
  <commentList>
    <comment ref="L65" authorId="0" shapeId="0">
      <text>
        <r>
          <rPr>
            <b/>
            <sz val="9"/>
            <color indexed="81"/>
            <rFont val="Tahoma"/>
            <family val="2"/>
          </rPr>
          <t>STALIN:</t>
        </r>
        <r>
          <rPr>
            <sz val="9"/>
            <color indexed="81"/>
            <rFont val="Tahoma"/>
            <family val="2"/>
          </rPr>
          <t xml:space="preserve">
EL ATLETA SE ENCUENTRA EN LA CATEGORIA DESARROLLO RESOLUCIÓN I COMITÉ 12-03-2021 "SUSPENDIDO POR 2 MESES MARZO Y ABRIL"</t>
        </r>
      </text>
    </comment>
  </commentList>
</comments>
</file>

<file path=xl/sharedStrings.xml><?xml version="1.0" encoding="utf-8"?>
<sst xmlns="http://schemas.openxmlformats.org/spreadsheetml/2006/main" count="5654" uniqueCount="1418">
  <si>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</si>
  <si>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</si>
  <si>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</si>
  <si>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</si>
  <si>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</si>
  <si>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</si>
  <si>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</si>
  <si>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</si>
  <si>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</si>
  <si>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</si>
  <si>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</si>
  <si>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</si>
  <si>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</si>
  <si>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</si>
  <si>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</si>
  <si>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</si>
  <si>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</si>
  <si>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</si>
  <si>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</si>
  <si>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</si>
  <si>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</si>
  <si>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</si>
  <si>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</si>
  <si>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</si>
  <si>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</si>
  <si>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</si>
  <si>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</si>
  <si>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</si>
  <si>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</si>
  <si>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</si>
  <si>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</si>
  <si>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</si>
  <si>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</si>
  <si>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</si>
  <si>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</si>
  <si>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</si>
  <si>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</si>
  <si>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</si>
  <si>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BANCO PACIFICO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</si>
  <si>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</si>
  <si>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</si>
  <si>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</si>
  <si>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</si>
  <si>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</si>
  <si>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</si>
  <si>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</si>
  <si>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</si>
  <si>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</si>
  <si>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</si>
  <si>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</si>
  <si>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</si>
  <si>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</si>
  <si>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</si>
  <si>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</si>
  <si>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</si>
  <si>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</si>
  <si>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</si>
  <si>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</si>
  <si>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</si>
  <si>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</si>
  <si>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</si>
  <si>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</si>
  <si>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</si>
  <si>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</si>
  <si>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</si>
  <si>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</si>
  <si>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</si>
  <si>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</si>
  <si>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</si>
  <si>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</si>
  <si>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</si>
  <si>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</si>
  <si>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</si>
  <si>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</si>
  <si>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</si>
  <si>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</si>
  <si>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</si>
  <si>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</si>
  <si>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</si>
  <si>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</si>
  <si>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</si>
  <si>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</si>
  <si>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</si>
  <si>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</si>
  <si>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</si>
  <si>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</si>
  <si>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</si>
  <si>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</si>
  <si>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</si>
  <si>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</si>
  <si>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</si>
  <si>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</si>
  <si>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</si>
  <si>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</si>
  <si>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</si>
  <si>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</si>
  <si>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</si>
  <si>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</si>
  <si>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</si>
  <si>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</si>
  <si>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</si>
  <si>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</si>
  <si>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</si>
  <si>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</si>
  <si>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</si>
  <si>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</si>
  <si>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</si>
  <si>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</si>
  <si>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</si>
  <si>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</si>
  <si>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</si>
  <si>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</si>
  <si>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</si>
  <si>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</si>
  <si>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</si>
  <si>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</si>
  <si>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</si>
  <si>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</si>
  <si>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</si>
  <si>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</si>
  <si>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</si>
  <si>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</si>
  <si>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</si>
  <si>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</si>
  <si>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</si>
  <si>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</si>
  <si>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</si>
  <si>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</si>
  <si>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</si>
  <si>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</si>
  <si>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</si>
  <si>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</si>
  <si>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</si>
  <si>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</si>
  <si>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</si>
  <si>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</si>
  <si>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</si>
  <si>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</si>
  <si>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</si>
  <si>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</si>
  <si>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</si>
  <si>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</si>
  <si>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</si>
  <si>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</si>
  <si>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</si>
  <si>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</si>
  <si>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</si>
  <si>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</si>
  <si>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</si>
  <si>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</si>
  <si>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</si>
  <si>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</si>
  <si>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</si>
  <si>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</si>
  <si>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</si>
  <si>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</si>
  <si>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</si>
  <si>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</si>
  <si>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</si>
  <si>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</si>
  <si>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</si>
  <si>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</si>
  <si>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</si>
  <si>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</si>
  <si>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</si>
  <si>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</si>
  <si>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</si>
  <si>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</si>
  <si>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</si>
  <si>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</si>
  <si>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</si>
  <si>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</si>
  <si>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</si>
  <si>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</si>
  <si>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</si>
  <si>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</si>
  <si>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</si>
  <si>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</si>
  <si>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</si>
  <si>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</si>
  <si>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</si>
  <si>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</si>
  <si>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</si>
  <si>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</si>
  <si>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</si>
  <si>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</si>
  <si>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</si>
  <si>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</si>
  <si>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</si>
  <si>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</si>
  <si>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</si>
  <si>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</si>
  <si>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</si>
  <si>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</si>
  <si>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</si>
  <si>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</si>
  <si>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</si>
  <si>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</si>
  <si>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</si>
  <si>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</si>
  <si>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</si>
  <si>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</si>
  <si>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</si>
  <si>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</si>
  <si>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</si>
  <si>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</si>
  <si>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</si>
  <si>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</si>
  <si>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</si>
  <si>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</si>
  <si>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</si>
  <si>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</si>
  <si>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</si>
  <si>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</si>
  <si>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</si>
  <si>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</si>
  <si>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</si>
  <si>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</si>
  <si>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</si>
  <si>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</si>
  <si>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</si>
  <si>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</si>
  <si>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</si>
  <si>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</si>
  <si>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</si>
  <si>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</si>
  <si>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</si>
  <si>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</si>
  <si>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</si>
  <si>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</si>
  <si>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</si>
  <si>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</si>
  <si>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</si>
  <si>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</si>
  <si>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</si>
  <si>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</si>
  <si>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</si>
  <si>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</si>
  <si>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</si>
  <si>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</si>
  <si>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</si>
  <si>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</si>
  <si>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</si>
  <si>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</si>
  <si>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</si>
  <si>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</si>
  <si>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</si>
  <si>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</si>
  <si>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</si>
  <si>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</si>
  <si>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</si>
  <si>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</si>
  <si>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</si>
  <si>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</si>
  <si>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</si>
  <si>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</si>
  <si>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</si>
  <si>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</si>
  <si>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</si>
  <si>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</si>
  <si>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</si>
  <si>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</si>
  <si>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</si>
  <si>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</si>
  <si>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</si>
  <si>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</si>
  <si>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</si>
  <si>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</si>
  <si>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</si>
  <si>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</si>
  <si>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</si>
  <si>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</si>
  <si>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</si>
  <si>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</si>
  <si>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</si>
  <si>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</si>
  <si>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</si>
  <si>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</si>
  <si>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</si>
  <si>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</si>
  <si>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</si>
  <si>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</si>
  <si>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</si>
  <si>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</si>
  <si>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</si>
  <si>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</si>
  <si>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</si>
  <si>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</si>
  <si>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</si>
  <si>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</si>
  <si>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</si>
  <si>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</si>
  <si>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</si>
  <si>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</si>
  <si>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</si>
  <si>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</si>
  <si>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</si>
  <si>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</si>
  <si>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</si>
  <si>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</si>
  <si>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</si>
  <si>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</si>
  <si>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</si>
  <si>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</si>
  <si>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</si>
  <si>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</si>
  <si>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</si>
  <si>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</si>
  <si>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</si>
  <si>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</si>
  <si>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</si>
  <si>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</si>
  <si>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</si>
  <si>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</si>
  <si>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</si>
  <si>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</si>
  <si>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</si>
  <si>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</si>
  <si>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</si>
  <si>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</si>
  <si>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</si>
  <si>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</si>
  <si>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</si>
  <si>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</si>
  <si>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</si>
  <si>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</si>
  <si>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</si>
  <si>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</si>
  <si>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</si>
  <si>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</si>
  <si>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</si>
  <si>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</si>
  <si>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</si>
  <si>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</si>
  <si>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</si>
  <si>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</si>
  <si>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</si>
  <si>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</si>
  <si>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</si>
  <si>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</si>
  <si>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</si>
  <si>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</si>
  <si>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</si>
  <si>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</si>
  <si>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</si>
  <si>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</si>
  <si>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</si>
  <si>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</si>
  <si>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</si>
  <si>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</si>
  <si>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</si>
  <si>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</si>
  <si>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</si>
  <si>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</si>
  <si>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</si>
  <si>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</si>
  <si>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</si>
  <si>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</si>
  <si>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</si>
  <si>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</si>
  <si>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</si>
  <si>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</si>
  <si>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</si>
  <si>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</si>
  <si>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</si>
  <si>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</si>
  <si>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</si>
  <si>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</si>
  <si>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</si>
  <si>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</si>
  <si>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</si>
  <si>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</si>
  <si>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</si>
  <si>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</si>
  <si>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</si>
  <si>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</si>
  <si>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</si>
  <si>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</si>
  <si>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</si>
  <si>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</si>
  <si>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</si>
  <si>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</si>
  <si>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</si>
  <si>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</si>
  <si>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</si>
  <si>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</si>
  <si>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</si>
  <si>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</si>
  <si>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</si>
  <si>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</si>
  <si>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</si>
  <si>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</si>
  <si>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</si>
  <si>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</si>
  <si>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</si>
  <si>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</si>
  <si>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</si>
  <si>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</si>
  <si>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</si>
  <si>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</si>
  <si>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</si>
  <si>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</si>
  <si>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</si>
  <si>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</si>
  <si>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</si>
  <si>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</si>
  <si>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</si>
  <si>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</si>
  <si>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</si>
  <si>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</si>
  <si>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</si>
  <si>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</si>
  <si>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</si>
  <si>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</si>
  <si>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</si>
  <si>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</si>
  <si>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</si>
  <si>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</si>
  <si>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</si>
  <si>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</si>
  <si>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</si>
  <si>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</si>
  <si>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</si>
  <si>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</si>
  <si>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</si>
  <si>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</si>
  <si>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</si>
  <si>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</si>
  <si>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</si>
  <si>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</si>
  <si>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</si>
  <si>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</si>
  <si>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</si>
  <si>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</si>
  <si>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</si>
  <si>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</si>
  <si>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</si>
  <si>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</si>
  <si>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</si>
  <si>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</si>
  <si>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</si>
  <si>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</si>
  <si>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</si>
  <si>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</si>
  <si>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</si>
  <si>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</si>
  <si>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</si>
  <si>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</si>
  <si>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</si>
  <si>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</si>
  <si>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</si>
  <si>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</si>
  <si>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</si>
  <si>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</si>
  <si>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</si>
  <si>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</si>
  <si>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</si>
  <si>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</si>
  <si>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</si>
  <si>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</si>
  <si>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</si>
  <si>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</si>
  <si>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</si>
  <si>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</si>
  <si>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</si>
  <si>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</si>
  <si>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</si>
  <si>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</si>
  <si>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</si>
  <si>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</si>
  <si>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</si>
  <si>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</si>
  <si>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</si>
  <si>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</si>
  <si>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</si>
  <si>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</si>
  <si>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</si>
  <si>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</si>
  <si>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</si>
  <si>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</si>
  <si>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</si>
  <si>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</si>
  <si>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</si>
  <si>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</si>
  <si>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</si>
  <si>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</si>
  <si>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</si>
  <si>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</si>
  <si>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</si>
  <si>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</si>
  <si>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</si>
  <si>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</si>
  <si>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</si>
  <si>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</si>
  <si>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</si>
  <si>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</si>
  <si>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</si>
  <si>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</si>
  <si>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</si>
  <si>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</si>
  <si>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</si>
  <si>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</si>
  <si>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</si>
  <si>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</si>
  <si>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</si>
  <si>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</si>
  <si>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</si>
  <si>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</si>
  <si>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</si>
  <si>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</si>
  <si>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</si>
  <si>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</si>
  <si>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</si>
  <si>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</si>
  <si>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</si>
  <si>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</si>
  <si>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</si>
  <si>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</si>
  <si>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</si>
  <si>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</si>
  <si>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</si>
  <si>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</si>
  <si>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</si>
  <si>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</si>
  <si>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</si>
  <si>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</si>
  <si>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</si>
  <si>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</si>
  <si>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</si>
  <si>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</si>
  <si>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</si>
  <si>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</si>
  <si>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</si>
  <si>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</si>
  <si>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</si>
  <si>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</si>
  <si>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</si>
  <si>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</si>
  <si>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</si>
  <si>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</si>
  <si>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</si>
  <si>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</si>
  <si>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</si>
  <si>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</si>
  <si>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</si>
  <si>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</si>
  <si>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</si>
  <si>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</si>
  <si>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</si>
  <si>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</si>
  <si>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</si>
  <si>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</si>
  <si>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</si>
  <si>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</si>
  <si>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</si>
  <si>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</si>
  <si>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</si>
  <si>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</si>
  <si>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</si>
  <si>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</si>
  <si>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</si>
  <si>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</si>
  <si>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</si>
  <si>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</si>
  <si>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</si>
  <si>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</si>
  <si>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</si>
  <si>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</si>
  <si>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</si>
  <si>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</si>
  <si>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</si>
  <si>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</si>
  <si>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</si>
  <si>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</si>
  <si>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</si>
  <si>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</si>
  <si>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</si>
  <si>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</si>
  <si>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</si>
  <si>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</si>
  <si>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</si>
  <si>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</si>
  <si>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</si>
  <si>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</si>
  <si>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</si>
  <si>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</si>
  <si>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</si>
  <si>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</si>
  <si>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</si>
  <si>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</si>
  <si>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</si>
  <si>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</si>
  <si>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</si>
  <si>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</si>
  <si>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</si>
  <si>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</si>
  <si>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</si>
  <si>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</si>
  <si>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</si>
  <si>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</si>
  <si>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</si>
  <si>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</si>
  <si>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</si>
  <si>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</si>
  <si>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</si>
  <si>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</si>
  <si>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</si>
  <si>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</si>
  <si>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</si>
  <si>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</si>
  <si>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</si>
  <si>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</si>
  <si>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</si>
  <si>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</si>
  <si>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</si>
  <si>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</si>
  <si>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</si>
  <si>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</si>
  <si>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</si>
  <si>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</si>
  <si>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</si>
  <si>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</si>
  <si>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</si>
  <si>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</si>
  <si>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</si>
  <si>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</si>
  <si>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</si>
  <si>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</si>
  <si>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</si>
  <si>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</si>
  <si>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</si>
  <si>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</si>
  <si>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</si>
  <si>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</si>
  <si>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</si>
  <si>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</si>
  <si>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</si>
  <si>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</si>
  <si>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</si>
  <si>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</si>
  <si>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</si>
  <si>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</si>
  <si>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</si>
  <si>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</si>
  <si>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</si>
  <si>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</si>
  <si>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</si>
  <si>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</si>
  <si>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</si>
  <si>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</si>
  <si>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</si>
  <si>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</si>
  <si>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</si>
  <si>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</si>
  <si>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</si>
  <si>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</si>
  <si>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</si>
  <si>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</si>
  <si>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</si>
  <si>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</si>
  <si>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</si>
  <si>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</si>
  <si>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</si>
  <si>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</si>
  <si>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</si>
  <si>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</si>
  <si>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</si>
  <si>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</si>
  <si>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</si>
  <si>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</si>
  <si>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</si>
  <si>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</si>
  <si>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</si>
  <si>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</si>
  <si>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</si>
  <si>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</si>
  <si>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</si>
  <si>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</si>
  <si>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</si>
  <si>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</si>
  <si>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</si>
  <si>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</si>
  <si>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</si>
  <si>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</si>
  <si>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</si>
  <si>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</si>
  <si>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</si>
  <si>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</si>
  <si>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</si>
  <si>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</si>
  <si>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</si>
  <si>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</si>
  <si>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</si>
  <si>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</si>
  <si>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</si>
  <si>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pazita.munoz@hotmail.com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</si>
  <si>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</si>
  <si>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</si>
  <si>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</si>
  <si>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</si>
  <si>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</si>
  <si>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</si>
  <si>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</si>
  <si>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</si>
  <si>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</si>
  <si>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</si>
  <si>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</si>
  <si>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</si>
  <si>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</si>
  <si>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</si>
  <si>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</si>
  <si>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</si>
  <si>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</si>
  <si>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</si>
  <si>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SQUASH</t>
  </si>
  <si>
    <t>MARIA PAULA</t>
  </si>
  <si>
    <t>MOYA LOPEZ</t>
  </si>
  <si>
    <t xml:space="preserve">DAVID SEBASTIAN </t>
  </si>
  <si>
    <t>COSTALES SANDOVAL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</si>
  <si>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</si>
  <si>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</si>
  <si>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</si>
  <si>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</si>
  <si>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</si>
  <si>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</si>
  <si>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</si>
  <si>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</si>
  <si>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</si>
  <si>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</si>
  <si>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</si>
  <si>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</si>
  <si>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</si>
  <si>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</si>
  <si>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</si>
  <si>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</si>
  <si>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</si>
  <si>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</si>
  <si>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</si>
  <si>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</si>
  <si>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</si>
  <si>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</si>
  <si>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</si>
  <si>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</si>
  <si>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</si>
  <si>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</si>
  <si>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</si>
  <si>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</si>
  <si>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</si>
  <si>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</si>
  <si>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</si>
  <si>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</si>
  <si>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</si>
  <si>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</si>
  <si>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</si>
  <si>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</si>
  <si>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</si>
  <si>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</si>
  <si>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</si>
  <si>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</si>
  <si>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</si>
  <si>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</si>
  <si>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</si>
  <si>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</si>
  <si>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</si>
  <si>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</si>
  <si>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</si>
  <si>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</si>
  <si>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</si>
  <si>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</si>
  <si>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</si>
  <si>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</si>
  <si>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</si>
  <si>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</si>
  <si>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</si>
  <si>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</si>
  <si>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</si>
  <si>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</si>
  <si>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</si>
  <si>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</si>
  <si>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</si>
  <si>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</si>
  <si>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</si>
  <si>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</si>
  <si>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</si>
  <si>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</si>
  <si>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</si>
  <si>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</si>
  <si>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</si>
  <si>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</si>
  <si>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</si>
  <si>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</si>
  <si>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</si>
  <si>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</si>
  <si>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</si>
  <si>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</si>
  <si>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</si>
  <si>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</si>
  <si>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</si>
  <si>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</si>
  <si>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</si>
  <si>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</si>
  <si>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</si>
  <si>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</si>
  <si>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</si>
  <si>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</si>
  <si>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</si>
  <si>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</si>
  <si>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</si>
  <si>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</si>
  <si>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</si>
  <si>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</si>
  <si>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</si>
  <si>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</si>
  <si>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</si>
  <si>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</si>
  <si>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</si>
  <si>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</si>
  <si>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</si>
  <si>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</si>
  <si>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</si>
  <si>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</si>
  <si>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</si>
  <si>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</si>
  <si>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</si>
  <si>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</si>
  <si>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</si>
  <si>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</si>
  <si>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</si>
  <si>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</si>
  <si>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</si>
  <si>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</si>
  <si>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</si>
  <si>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</si>
  <si>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</si>
  <si>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</si>
  <si>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</si>
  <si>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</si>
  <si>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</si>
  <si>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</si>
  <si>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</si>
  <si>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</si>
  <si>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</si>
  <si>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</si>
  <si>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</si>
  <si>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</si>
  <si>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</si>
  <si>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</si>
  <si>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</si>
  <si>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</si>
  <si>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</si>
  <si>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</si>
  <si>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</si>
  <si>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</si>
  <si>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</si>
  <si>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</si>
  <si>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</si>
  <si>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</si>
  <si>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</si>
  <si>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</si>
  <si>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</si>
  <si>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</si>
  <si>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</si>
  <si>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</si>
  <si>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</si>
  <si>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</si>
  <si>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</si>
  <si>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</si>
  <si>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</si>
  <si>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</si>
  <si>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</si>
  <si>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</si>
  <si>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</si>
  <si>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</si>
  <si>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</si>
  <si>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</si>
  <si>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</si>
  <si>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</si>
  <si>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</si>
  <si>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</si>
  <si>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</si>
  <si>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</si>
  <si>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</si>
  <si>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DESENTRENAMIENTO</t>
  </si>
  <si>
    <t>SECRETARÍA DEL DEPORTE</t>
  </si>
  <si>
    <t>TENIS MESA</t>
  </si>
  <si>
    <t>ECUESTRES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</si>
  <si>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</si>
  <si>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</si>
  <si>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</si>
  <si>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</si>
  <si>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</si>
  <si>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</si>
  <si>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</si>
  <si>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</si>
  <si>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</si>
  <si>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</si>
  <si>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</si>
  <si>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</si>
  <si>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</si>
  <si>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</si>
  <si>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</si>
  <si>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</si>
  <si>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</si>
  <si>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</si>
  <si>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</si>
  <si>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</si>
  <si>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</si>
  <si>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</si>
  <si>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</si>
  <si>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</si>
  <si>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</si>
  <si>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</si>
  <si>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</si>
  <si>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</si>
  <si>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</si>
  <si>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</si>
  <si>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</si>
  <si>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</si>
  <si>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</si>
  <si>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</si>
  <si>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</si>
  <si>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</si>
  <si>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</si>
  <si>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</si>
  <si>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</si>
  <si>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</si>
  <si>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</si>
  <si>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</si>
  <si>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</si>
  <si>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</si>
  <si>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</si>
  <si>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</si>
  <si>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</si>
  <si>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</si>
  <si>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</si>
  <si>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</si>
  <si>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</si>
  <si>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</si>
  <si>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</si>
  <si>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</si>
  <si>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</si>
  <si>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</si>
  <si>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</si>
  <si>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</si>
  <si>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</si>
  <si>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</si>
  <si>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</si>
  <si>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</si>
  <si>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</si>
  <si>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</si>
  <si>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</si>
  <si>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</si>
  <si>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</si>
  <si>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</si>
  <si>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0992782792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</si>
  <si>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</si>
  <si>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</si>
  <si>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</si>
  <si>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</si>
  <si>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</si>
  <si>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</si>
  <si>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</si>
  <si>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</si>
  <si>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</si>
  <si>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</si>
  <si>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</si>
  <si>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</si>
  <si>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</si>
  <si>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</si>
  <si>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</si>
  <si>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</si>
  <si>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</si>
  <si>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</si>
  <si>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BANCO DEL PACIFICO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</si>
  <si>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</si>
  <si>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</si>
  <si>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</si>
  <si>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</si>
  <si>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</si>
  <si>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</si>
  <si>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0979147731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</si>
  <si>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</si>
  <si>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</si>
  <si>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</si>
  <si>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</si>
  <si>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</si>
  <si>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</si>
  <si>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BANCO PICHINCHA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</si>
  <si>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</si>
  <si>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</si>
  <si>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</si>
  <si>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</si>
  <si>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</si>
  <si>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</si>
  <si>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</si>
  <si>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</si>
  <si>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</si>
  <si>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</si>
  <si>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</si>
  <si>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</si>
  <si>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</si>
  <si>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</si>
  <si>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</si>
  <si>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</si>
  <si>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</si>
  <si>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</si>
  <si>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</si>
  <si>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</si>
  <si>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</si>
  <si>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</si>
  <si>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</si>
  <si>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</si>
  <si>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</si>
  <si>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</si>
  <si>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</si>
  <si>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</si>
  <si>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</si>
  <si>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</si>
  <si>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</si>
  <si>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</si>
  <si>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</si>
  <si>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</si>
  <si>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</si>
  <si>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</si>
  <si>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</si>
  <si>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</si>
  <si>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</si>
  <si>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</si>
  <si>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</si>
  <si>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</si>
  <si>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</si>
  <si>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</si>
  <si>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</si>
  <si>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</si>
  <si>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</si>
  <si>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</si>
  <si>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</si>
  <si>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JOHEL ANDRES </t>
  </si>
  <si>
    <t xml:space="preserve">RODRIGUEZ VERA 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</si>
  <si>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</si>
  <si>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</si>
  <si>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</si>
  <si>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</si>
  <si>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</si>
  <si>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</si>
  <si>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</si>
  <si>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</si>
  <si>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</si>
  <si>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</si>
  <si>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</si>
  <si>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</si>
  <si>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</si>
  <si>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</si>
  <si>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</si>
  <si>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</si>
  <si>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</si>
  <si>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</si>
  <si>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</si>
  <si>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</si>
  <si>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</si>
  <si>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</si>
  <si>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</si>
  <si>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</si>
  <si>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</si>
  <si>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</si>
  <si>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</si>
  <si>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</si>
  <si>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</si>
  <si>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</si>
  <si>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</si>
  <si>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</si>
  <si>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</si>
  <si>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ANTONIO SEBASTIAN</t>
  </si>
  <si>
    <t>0991077800</t>
  </si>
  <si>
    <t>0988338321</t>
  </si>
  <si>
    <t>0984543520</t>
  </si>
  <si>
    <t>0999047687</t>
  </si>
  <si>
    <t>0983851214</t>
  </si>
  <si>
    <t>0983851204</t>
  </si>
  <si>
    <t>0983148066</t>
  </si>
  <si>
    <t>0989406270</t>
  </si>
  <si>
    <t>0995048002</t>
  </si>
  <si>
    <t>0994130649</t>
  </si>
  <si>
    <t>0995723790</t>
  </si>
  <si>
    <t>0995754715</t>
  </si>
  <si>
    <t>0996140525</t>
  </si>
  <si>
    <t>0985111837</t>
  </si>
  <si>
    <t>0994967617</t>
  </si>
  <si>
    <t>0990429480</t>
  </si>
  <si>
    <t>0999345649</t>
  </si>
  <si>
    <t>0987479191</t>
  </si>
  <si>
    <t>0989588155</t>
  </si>
  <si>
    <t>0969877548</t>
  </si>
  <si>
    <t>0999019670</t>
  </si>
  <si>
    <t>+1(786)4488222</t>
  </si>
  <si>
    <t>O992212779</t>
  </si>
  <si>
    <t>O987390147</t>
  </si>
  <si>
    <t>O960906079</t>
  </si>
  <si>
    <t>O959702580</t>
  </si>
  <si>
    <t>O981041694</t>
  </si>
  <si>
    <t>0939052971</t>
  </si>
  <si>
    <t>0983066642</t>
  </si>
  <si>
    <t>00968905369</t>
  </si>
  <si>
    <t>0960724518</t>
  </si>
  <si>
    <t>0987226179</t>
  </si>
  <si>
    <t>997027302, 994217015</t>
  </si>
  <si>
    <t>0979660579</t>
  </si>
  <si>
    <t>09686604244</t>
  </si>
  <si>
    <t>0994139213</t>
  </si>
  <si>
    <t>096 791 9886</t>
  </si>
  <si>
    <t>0997203143</t>
  </si>
  <si>
    <t>0999610965</t>
  </si>
  <si>
    <t>jtin11_@hotmail.com</t>
  </si>
  <si>
    <t xml:space="preserve">dannyescala_98@hotmail.com </t>
  </si>
  <si>
    <t xml:space="preserve">jhonatanmarcha@hotmail.com </t>
  </si>
  <si>
    <t>secondjamis@yahoo.com</t>
  </si>
  <si>
    <t>nilderojas@gmail.com</t>
  </si>
  <si>
    <t>cepedaalexander583@gmail.com</t>
  </si>
  <si>
    <t>rominamiranda32002@gmail.com</t>
  </si>
  <si>
    <t>santi.montenegro15@gmail.com</t>
  </si>
  <si>
    <t>segu2185@gmail.com</t>
  </si>
  <si>
    <t>pol.pacheco@hotmail.com</t>
  </si>
  <si>
    <t>benjaminkin@hotmail.com</t>
  </si>
  <si>
    <t>marquez.ab37@gmail.com</t>
  </si>
  <si>
    <t>johis25ct@hotmail.es</t>
  </si>
  <si>
    <t xml:space="preserve">josuesantacruz17@yahoo.com </t>
  </si>
  <si>
    <t>escobar47@hotmail.com.ar</t>
  </si>
  <si>
    <t xml:space="preserve">alfalconi@fcaq.k12.ec </t>
  </si>
  <si>
    <t>anthony-1996xyz@hotmail.com</t>
  </si>
  <si>
    <t xml:space="preserve">caritoungria@gmail.com </t>
  </si>
  <si>
    <t xml:space="preserve">alejandrayimey@gmail.com </t>
  </si>
  <si>
    <t>alaisnatashapp@gmail.com</t>
  </si>
  <si>
    <t>maelizasaigua@gmail.com</t>
  </si>
  <si>
    <t>danieladarq@gmail.com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</si>
  <si>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</si>
  <si>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</si>
  <si>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</si>
  <si>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</si>
  <si>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</si>
  <si>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</si>
  <si>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</si>
  <si>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</si>
  <si>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johel.rodriguezvera@gmail.com</t>
  </si>
  <si>
    <t>salasnexahy6@gmail.com</t>
  </si>
  <si>
    <t>wilmercontre@hotmail.es</t>
  </si>
  <si>
    <t>sami94styles@gmail.com</t>
  </si>
  <si>
    <t>davidguadamud5@gmail.com</t>
  </si>
  <si>
    <t>kelin0836@gmail.com</t>
  </si>
  <si>
    <t>reyesjair367@gmail.com</t>
  </si>
  <si>
    <t>zuritabenmin@gmail.com</t>
  </si>
  <si>
    <t>mancheno02@hotmail.com</t>
  </si>
  <si>
    <t>genesisreasco2016@hotmail.com</t>
  </si>
  <si>
    <t>cristhianalberto9403@gmail.com</t>
  </si>
  <si>
    <t>danielacotrerasaraco@yahoo.es</t>
  </si>
  <si>
    <t xml:space="preserve">matinadar1@gmail.com </t>
  </si>
  <si>
    <t xml:space="preserve">felipejaramillo0107305211@gmail.com </t>
  </si>
  <si>
    <t>loreto.arias2001@gmail.com</t>
  </si>
  <si>
    <t>renatoalejandro01@hotmail.com</t>
  </si>
  <si>
    <t>nickgp71@hotmail.com</t>
  </si>
  <si>
    <t>ferchitamoncada@gmail.com</t>
  </si>
  <si>
    <t>johancpfdg@gmail.com</t>
  </si>
  <si>
    <t>alepollo1616@gmail.com</t>
  </si>
  <si>
    <t>marcelacuaspud@gmail.com</t>
  </si>
  <si>
    <t>josuebs02@hotmail.com</t>
  </si>
  <si>
    <t xml:space="preserve">estedj1@hotmail.com </t>
  </si>
  <si>
    <t>fabilandy@hotmail.com</t>
  </si>
  <si>
    <t>pabloveraf48@gmail.com</t>
  </si>
  <si>
    <t xml:space="preserve">ma.cari02@hotmail.com, </t>
  </si>
  <si>
    <t>hcostale@gmail.com, davidcostale@gmail.com</t>
  </si>
  <si>
    <t>favianarafaelag@gmail.com</t>
  </si>
  <si>
    <t>vero.ll@hotmail.com, mariapaula-moyalopez@hotmail.com</t>
  </si>
  <si>
    <t>memiliafalconio@gmail.com</t>
  </si>
  <si>
    <t>sebas.vaca.sanchez@gmail.com</t>
  </si>
  <si>
    <t>mirandaramonadrian@gmail.com</t>
  </si>
  <si>
    <t>leitocaice@outlook.com</t>
  </si>
  <si>
    <t>mellminacpfdg@gmail.com</t>
  </si>
  <si>
    <t>goescobar@hotmail.com</t>
  </si>
  <si>
    <t>mateooleas3@gmail.com</t>
  </si>
  <si>
    <t>lesteralejandro00@hotmail.com</t>
  </si>
  <si>
    <t>jose.munoz799@gmail.com</t>
  </si>
  <si>
    <t>aochoa@andinave.com</t>
  </si>
  <si>
    <t>jvelezcarrion@gmail.com</t>
  </si>
  <si>
    <t>0950200659</t>
  </si>
  <si>
    <t>`0941456592</t>
  </si>
  <si>
    <t>`0950315887</t>
  </si>
  <si>
    <t>`0107582504</t>
  </si>
  <si>
    <t>NICOLAS ALEXANDER</t>
  </si>
  <si>
    <t>FERNANDA NYCOLE</t>
  </si>
  <si>
    <t>`0952427532</t>
  </si>
  <si>
    <t>JOHAN FERNANDO</t>
  </si>
  <si>
    <t>`0105046197</t>
  </si>
  <si>
    <t>`0302179866</t>
  </si>
  <si>
    <t>`0105741128</t>
  </si>
  <si>
    <t>`0107393266</t>
  </si>
  <si>
    <t>`060559161</t>
  </si>
  <si>
    <t>VACA SÁNCHEZ</t>
  </si>
  <si>
    <t>`0804380566</t>
  </si>
  <si>
    <t>karelys08@icloud.com</t>
  </si>
  <si>
    <t>`0706289022</t>
  </si>
  <si>
    <t>marcojessy@hotmail.es</t>
  </si>
  <si>
    <t>KEVIN GABRIEL</t>
  </si>
  <si>
    <t>ASTRID CAROLINA</t>
  </si>
  <si>
    <t>GAVIDIA BUSTOS</t>
  </si>
  <si>
    <t>ANDREA PAOLA</t>
  </si>
  <si>
    <t>BONILLA</t>
  </si>
  <si>
    <t>MARTINA</t>
  </si>
  <si>
    <t>PITA</t>
  </si>
  <si>
    <t xml:space="preserve">JUAN FERNANDO </t>
  </si>
  <si>
    <t>REINOSO</t>
  </si>
  <si>
    <t xml:space="preserve">MATEO ANDRÉS </t>
  </si>
  <si>
    <t>CHACON PAREDES</t>
  </si>
  <si>
    <t>ELIMINACIÓN
ELIMINACION RUTA</t>
  </si>
  <si>
    <t>500M PISTA</t>
  </si>
  <si>
    <t>10KM ELIMINACIÓN</t>
  </si>
  <si>
    <t>RICHARD ROLANDO</t>
  </si>
  <si>
    <t>HUERA MONTENEGRO</t>
  </si>
  <si>
    <t>WASHINGTON JOEL</t>
  </si>
  <si>
    <t>FUERTES CASANOVA</t>
  </si>
  <si>
    <t>WILSON STEVEN</t>
  </si>
  <si>
    <t>HARO CRIOLLO</t>
  </si>
  <si>
    <t>JORDAN SANTIAGO</t>
  </si>
  <si>
    <t>RODRIGUEZ ROSERO</t>
  </si>
  <si>
    <t>SUSPENDIDO</t>
  </si>
  <si>
    <t>PROYECTO "APOYO AL DEPORTE DE ALTO RENDIMIENTO" ABR 2021</t>
  </si>
  <si>
    <t>ABR</t>
  </si>
  <si>
    <t>MINISTERIO DEL DEPORTE</t>
  </si>
  <si>
    <t>MES</t>
  </si>
  <si>
    <t>AÑO</t>
  </si>
  <si>
    <t>FEDEDI</t>
  </si>
  <si>
    <t>PARA-ATLETISMO</t>
  </si>
  <si>
    <t>IMPULSION DE BALA</t>
  </si>
  <si>
    <t>POLETH ISAMAR</t>
  </si>
  <si>
    <t>MENDES SANCHEZ</t>
  </si>
  <si>
    <t>BANCO PICHINCHA C.A.</t>
  </si>
  <si>
    <t>CUENTA DE AHORRO ELECTRONICO</t>
  </si>
  <si>
    <t>polethmendezz@hotmail.com</t>
  </si>
  <si>
    <t>0980461909</t>
  </si>
  <si>
    <t>COMUNIDAD EL CHOTA</t>
  </si>
  <si>
    <t>DISCAPACIDAD</t>
  </si>
  <si>
    <t>400MTS Y SALTO LARGO</t>
  </si>
  <si>
    <t>DAMIAN JOSUE</t>
  </si>
  <si>
    <t>CARCELEN DELGADO</t>
  </si>
  <si>
    <t>CUENTA DE AHORROS</t>
  </si>
  <si>
    <t>celsochal@hotmail.com</t>
  </si>
  <si>
    <t>0995607524</t>
  </si>
  <si>
    <t>TUMBATU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</si>
  <si>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</si>
  <si>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</si>
  <si>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</si>
  <si>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</si>
  <si>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</si>
  <si>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</si>
  <si>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</si>
  <si>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RAFAEL FAJARDO Y DANIEL MUÑOZ ESQUINA EDIF. CAPRI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</si>
  <si>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</si>
  <si>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</si>
  <si>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</si>
  <si>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</si>
  <si>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</si>
  <si>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</si>
  <si>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</si>
  <si>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</si>
  <si>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VÍA A LLACAO, CUENCA</t>
  </si>
  <si>
    <t>ANAIS MARIBEL</t>
  </si>
  <si>
    <t>LARA BORJA</t>
  </si>
  <si>
    <t>AHORRO JOVEN</t>
  </si>
  <si>
    <t>0939396085</t>
  </si>
  <si>
    <t>CARPUELA FRENTE AL CENTRO DE SALUD BARRIO PERU</t>
  </si>
  <si>
    <t>JORDI PATRICIO</t>
  </si>
  <si>
    <t>CONGO VILLALBA</t>
  </si>
  <si>
    <t>jordcongo18@hotmail.com</t>
  </si>
  <si>
    <t>0960137062</t>
  </si>
  <si>
    <t>EL CHOTA</t>
  </si>
  <si>
    <t>FEDEPDAL</t>
  </si>
  <si>
    <t>TENIS DE CAMPO</t>
  </si>
  <si>
    <t>ANDRES SEBASTIAN</t>
  </si>
  <si>
    <t>VAZQUEZ MACHUCA</t>
  </si>
  <si>
    <t>CUENTA AHORROS</t>
  </si>
  <si>
    <t>andysebas92@hotmail.com</t>
  </si>
  <si>
    <t>074056101/0987230038</t>
  </si>
  <si>
    <t>MIGUEL CABELLO S/N Y GASPAR CARVAJAL</t>
  </si>
  <si>
    <t>0104825708</t>
  </si>
  <si>
    <t>RONNY MAURICIO</t>
  </si>
  <si>
    <t>SANTOS IZA</t>
  </si>
  <si>
    <t>AHORRO ELECTRONICO</t>
  </si>
  <si>
    <t>CEAR der Carpuela via panamericana Norte</t>
  </si>
  <si>
    <t>ANDERSON ALEXANDER</t>
  </si>
  <si>
    <t>COLORADO MINA</t>
  </si>
  <si>
    <t>2203379951</t>
  </si>
  <si>
    <t>ambuqui</t>
  </si>
  <si>
    <t>CONTRA RELOJ/RUTA</t>
  </si>
  <si>
    <t>ERICK JAVIER</t>
  </si>
  <si>
    <t>SARANGO TUFIÑO</t>
  </si>
  <si>
    <t>Banco Pichincha</t>
  </si>
  <si>
    <t>CUENTA XPERTA</t>
  </si>
  <si>
    <t>miriamt_1975@hotmail.com</t>
  </si>
  <si>
    <t>ILLINIZA S8-63 Y CARIGUAYRAZO</t>
  </si>
  <si>
    <t>SIXTO ROMAN</t>
  </si>
  <si>
    <t>MORETA CRIOLLO</t>
  </si>
  <si>
    <t>CTA AHORRO</t>
  </si>
  <si>
    <t>sixto-moreta@outlook.com</t>
  </si>
  <si>
    <t>0989601602</t>
  </si>
  <si>
    <t>BARRIO UNIVERSAL, AMBATO</t>
  </si>
  <si>
    <t>JIMMY FABRICIO</t>
  </si>
  <si>
    <t>CAICEDO CASTILLO</t>
  </si>
  <si>
    <t>CUENTA PICHINCHA</t>
  </si>
  <si>
    <t>2345jimy@gmail.com</t>
  </si>
  <si>
    <t>0980232926</t>
  </si>
  <si>
    <t>FRANCISCO ROBLES LOTE 2 PSJ MARBELLA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</si>
  <si>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</si>
  <si>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</si>
  <si>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</si>
  <si>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</si>
  <si>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</si>
  <si>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</si>
  <si>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</si>
  <si>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2203400650</t>
  </si>
  <si>
    <t>guadalupevill.0206@hotmail.com</t>
  </si>
  <si>
    <t>0992674130</t>
  </si>
  <si>
    <t>HUIGRA OE 5-283 Y PILALO</t>
  </si>
  <si>
    <t>ANDRÉS SEBASTÍAN</t>
  </si>
  <si>
    <t>2203798714</t>
  </si>
  <si>
    <t xml:space="preserve">400 MT </t>
  </si>
  <si>
    <t>NAYELI ESTEFANIA</t>
  </si>
  <si>
    <t>MINDA LARA</t>
  </si>
  <si>
    <t>1050825167</t>
  </si>
  <si>
    <t xml:space="preserve">danba@fedediecu.org </t>
  </si>
  <si>
    <t>023385010</t>
  </si>
  <si>
    <t>ELOY  OE 20-189 Y CARLOS CRIVAN BARRIO PISULI</t>
  </si>
  <si>
    <t>0954229548</t>
  </si>
  <si>
    <t>FEDEPDIF</t>
  </si>
  <si>
    <t>PARA-NATACIÓN</t>
  </si>
  <si>
    <t>ESPALDA</t>
  </si>
  <si>
    <t>ERIK EDUARDO</t>
  </si>
  <si>
    <t>TANDAZO PROAÑO</t>
  </si>
  <si>
    <t>2203402767</t>
  </si>
  <si>
    <t>ericktandazo@gmail.com</t>
  </si>
  <si>
    <t>0982238978</t>
  </si>
  <si>
    <t>DE LOS CAFETEROS OE3-165 Y CHUQUISACA</t>
  </si>
  <si>
    <t>MARLIXA ALEJANDRA</t>
  </si>
  <si>
    <t>PADILLA LARA</t>
  </si>
  <si>
    <t>2203380369</t>
  </si>
  <si>
    <t>AMBUQUI</t>
  </si>
  <si>
    <t>100,200 Y SALTO LARGO</t>
  </si>
  <si>
    <t>KIARA BRIGGITE</t>
  </si>
  <si>
    <t>RODRIGUEZ ESPAÑA</t>
  </si>
  <si>
    <t>kiara2000espana@gmail.com</t>
  </si>
  <si>
    <t>ISLA TRINITARIA COOPERATIVA ANTONIO NEUMANE MZN 9 SOLAR 8</t>
  </si>
  <si>
    <t>100MT</t>
  </si>
  <si>
    <t>SENEIDA LATIFFA</t>
  </si>
  <si>
    <t>RODRIGUEZ CAGUA</t>
  </si>
  <si>
    <t>sulemacagua10@gmail.com</t>
  </si>
  <si>
    <t>0985474327</t>
  </si>
  <si>
    <t>ISLA TRINITARIA COOPERATIVA ANTONIO NEUMANE MZN 12 SOLAR 6</t>
  </si>
  <si>
    <t xml:space="preserve">400m  </t>
  </si>
  <si>
    <t xml:space="preserve">ABSOLUTA </t>
  </si>
  <si>
    <t>ROBERTO CARLOS</t>
  </si>
  <si>
    <t>CHALA ESPINOZA</t>
  </si>
  <si>
    <t>CALLE EL CHOTA</t>
  </si>
  <si>
    <t>FRANK PETER</t>
  </si>
  <si>
    <t>YEPEZ GUAMAN</t>
  </si>
  <si>
    <t>0988768765</t>
  </si>
  <si>
    <t>EL CHOTA, BARRIO SANTA CLARA</t>
  </si>
  <si>
    <t>0105156269</t>
  </si>
  <si>
    <t>5000M</t>
  </si>
  <si>
    <t xml:space="preserve">JUAN GABRIEL </t>
  </si>
  <si>
    <t>PUGO PULLO</t>
  </si>
  <si>
    <t>COOP. AHORRO Y CREDITO
JUVENTUD ECUATORIANA PROGRESISTA. LDTA</t>
  </si>
  <si>
    <t>406046986608</t>
  </si>
  <si>
    <t>patricialeonpresidenciacpe@gmail.com</t>
  </si>
  <si>
    <t>Azuay Cuenca</t>
  </si>
  <si>
    <t>PARA-TAEKWONDO</t>
  </si>
  <si>
    <t>EDISON JOEL</t>
  </si>
  <si>
    <t>CHIGUANO AGUILAR</t>
  </si>
  <si>
    <t>prleon@fedediecu.org</t>
  </si>
  <si>
    <t>JAIME DEL CASTILLO Y CERRO HERMOSO SECTOR LA VILLAFLORA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</si>
  <si>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</si>
  <si>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</si>
  <si>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</si>
  <si>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</si>
  <si>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</si>
  <si>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</si>
  <si>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BARRIO NUEVOS HORIZONTES</t>
  </si>
  <si>
    <t>BRYAN VINICIO</t>
  </si>
  <si>
    <t xml:space="preserve">QUINQUIGUANO TONATO </t>
  </si>
  <si>
    <t>TONATO CHANTASI Y MARLENE SOLEDAD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</si>
  <si>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</si>
  <si>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</si>
  <si>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</si>
  <si>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</si>
  <si>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</si>
  <si>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</si>
  <si>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</si>
  <si>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</si>
  <si>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</si>
  <si>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</si>
  <si>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</si>
  <si>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</si>
  <si>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DURÁN MANZANA A SOLAR B</t>
  </si>
  <si>
    <t>400 Y 200M</t>
  </si>
  <si>
    <t xml:space="preserve">BRYAN ALEXANDER </t>
  </si>
  <si>
    <t>TORRES CANSINO</t>
  </si>
  <si>
    <t>torrescansinob@live.com</t>
  </si>
  <si>
    <t>0968070758</t>
  </si>
  <si>
    <t>CARAPUNGO PUERTAS DEL SOL Nº 2</t>
  </si>
  <si>
    <t xml:space="preserve">STEPHANY GISELA </t>
  </si>
  <si>
    <t>LOPEZ MACAS</t>
  </si>
  <si>
    <t>fedepdif2012@hotmail.com</t>
  </si>
  <si>
    <t>ATUCUCHO LA CAMPIÑA N° 10</t>
  </si>
  <si>
    <t>0102286358</t>
  </si>
  <si>
    <t>PARA-TENIS DE MESA</t>
  </si>
  <si>
    <t>PAUL LEONARDO</t>
  </si>
  <si>
    <t>POLO ASTUDILLO</t>
  </si>
  <si>
    <t>MAR</t>
  </si>
  <si>
    <t>0401822341</t>
  </si>
  <si>
    <t>0401688601</t>
  </si>
  <si>
    <t>astridgavu@gmail.com</t>
  </si>
  <si>
    <t>0105659791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</si>
</sst>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&quot;$&quot;\ #,##0.00"/>
    <numFmt numFmtId="166" formatCode="d/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Calibri"/>
    </font>
    <font>
      <u/>
      <sz val="8"/>
      <color rgb="FF000000"/>
      <name val="Calibri"/>
    </font>
    <font>
      <sz val="8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165" fontId="9" fillId="7" borderId="1" xfId="3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165" fontId="9" fillId="7" borderId="1" xfId="1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 wrapText="1"/>
    </xf>
    <xf numFmtId="165" fontId="9" fillId="3" borderId="1" xfId="3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5" fontId="9" fillId="3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9" fillId="2" borderId="18" xfId="0" applyFont="1" applyFill="1" applyBorder="1" applyAlignment="1">
      <alignment horizontal="center" vertical="center" wrapText="1"/>
    </xf>
    <xf numFmtId="166" fontId="13" fillId="5" borderId="18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8" fillId="6" borderId="18" xfId="0" quotePrefix="1" applyFont="1" applyFill="1" applyBorder="1" applyAlignment="1">
      <alignment horizontal="center" vertical="center" wrapText="1"/>
    </xf>
    <xf numFmtId="166" fontId="13" fillId="8" borderId="18" xfId="0" applyNumberFormat="1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2" fillId="4" borderId="1" xfId="4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 wrapText="1"/>
    </xf>
    <xf numFmtId="0" fontId="15" fillId="5" borderId="18" xfId="0" quotePrefix="1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/>
    </xf>
  </cellXfs>
  <cellStyles count="5">
    <cellStyle name="Hipervínculo" xfId="4" builtinId="8"/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224</xdr:row>
      <xdr:rowOff>38100</xdr:rowOff>
    </xdr:from>
    <xdr:to>
      <xdr:col>22</xdr:col>
      <xdr:colOff>304800</xdr:colOff>
      <xdr:row>226</xdr:row>
      <xdr:rowOff>209550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224</xdr:row>
      <xdr:rowOff>38100</xdr:rowOff>
    </xdr:from>
    <xdr:to>
      <xdr:col>22</xdr:col>
      <xdr:colOff>304800</xdr:colOff>
      <xdr:row>226</xdr:row>
      <xdr:rowOff>57150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225</xdr:row>
      <xdr:rowOff>38100</xdr:rowOff>
    </xdr:from>
    <xdr:to>
      <xdr:col>22</xdr:col>
      <xdr:colOff>304800</xdr:colOff>
      <xdr:row>227</xdr:row>
      <xdr:rowOff>262467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821025" y="90011250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224</xdr:row>
      <xdr:rowOff>38100</xdr:rowOff>
    </xdr:from>
    <xdr:to>
      <xdr:col>19</xdr:col>
      <xdr:colOff>304800</xdr:colOff>
      <xdr:row>226</xdr:row>
      <xdr:rowOff>209550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73300" y="74028300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224</xdr:row>
      <xdr:rowOff>38100</xdr:rowOff>
    </xdr:from>
    <xdr:to>
      <xdr:col>19</xdr:col>
      <xdr:colOff>304800</xdr:colOff>
      <xdr:row>226</xdr:row>
      <xdr:rowOff>57150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73300" y="74028300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119592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73300" y="74314050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etobello@hotmail.com" TargetMode="External"/><Relationship Id="rId21" Type="http://schemas.openxmlformats.org/officeDocument/2006/relationships/hyperlink" Target="mailto:kiara2000espana@gmail.com" TargetMode="External"/><Relationship Id="rId42" Type="http://schemas.openxmlformats.org/officeDocument/2006/relationships/hyperlink" Target="mailto:miguelalejandro1@hotmail.es" TargetMode="External"/><Relationship Id="rId63" Type="http://schemas.openxmlformats.org/officeDocument/2006/relationships/hyperlink" Target="mailto:jamisexl98@gmail.com" TargetMode="External"/><Relationship Id="rId84" Type="http://schemas.openxmlformats.org/officeDocument/2006/relationships/hyperlink" Target="mailto:ximevera2000@hotmail.com" TargetMode="External"/><Relationship Id="rId138" Type="http://schemas.openxmlformats.org/officeDocument/2006/relationships/hyperlink" Target="mailto:marcojessy@hotmail.es" TargetMode="External"/><Relationship Id="rId159" Type="http://schemas.openxmlformats.org/officeDocument/2006/relationships/hyperlink" Target="mailto:sami94styles@gmail.com" TargetMode="External"/><Relationship Id="rId170" Type="http://schemas.openxmlformats.org/officeDocument/2006/relationships/hyperlink" Target="mailto:foritaspaez@gmail.com" TargetMode="External"/><Relationship Id="rId191" Type="http://schemas.openxmlformats.org/officeDocument/2006/relationships/vmlDrawing" Target="../drawings/vmlDrawing1.vml"/><Relationship Id="rId107" Type="http://schemas.openxmlformats.org/officeDocument/2006/relationships/hyperlink" Target="mailto:salasmanguis@hotmail.com" TargetMode="External"/><Relationship Id="rId11" Type="http://schemas.openxmlformats.org/officeDocument/2006/relationships/hyperlink" Target="mailto:miriamt_1975@hotmail.com" TargetMode="External"/><Relationship Id="rId32" Type="http://schemas.openxmlformats.org/officeDocument/2006/relationships/hyperlink" Target="mailto:fedepdif2012@hotmail.com" TargetMode="External"/><Relationship Id="rId53" Type="http://schemas.openxmlformats.org/officeDocument/2006/relationships/hyperlink" Target="mailto:caicedokleber@gmail.com" TargetMode="External"/><Relationship Id="rId74" Type="http://schemas.openxmlformats.org/officeDocument/2006/relationships/hyperlink" Target="mailto:rafael_ferruzola@outlook.com" TargetMode="External"/><Relationship Id="rId128" Type="http://schemas.openxmlformats.org/officeDocument/2006/relationships/hyperlink" Target="mailto:cepedaalexander583@gmail.com" TargetMode="External"/><Relationship Id="rId149" Type="http://schemas.openxmlformats.org/officeDocument/2006/relationships/hyperlink" Target="mailto:ferchitamoncada@gmail.com" TargetMode="External"/><Relationship Id="rId5" Type="http://schemas.openxmlformats.org/officeDocument/2006/relationships/hyperlink" Target="mailto:sebas90060@hotmail.com" TargetMode="External"/><Relationship Id="rId95" Type="http://schemas.openxmlformats.org/officeDocument/2006/relationships/hyperlink" Target="mailto:r.quirozgomez@hotmail.com" TargetMode="External"/><Relationship Id="rId160" Type="http://schemas.openxmlformats.org/officeDocument/2006/relationships/hyperlink" Target="mailto:davidguadamud5@gmail.com" TargetMode="External"/><Relationship Id="rId181" Type="http://schemas.openxmlformats.org/officeDocument/2006/relationships/hyperlink" Target="mailto:lissexi_02@hotmail.com" TargetMode="External"/><Relationship Id="rId22" Type="http://schemas.openxmlformats.org/officeDocument/2006/relationships/hyperlink" Target="mailto:sulemacagua10@gmail.com" TargetMode="External"/><Relationship Id="rId43" Type="http://schemas.openxmlformats.org/officeDocument/2006/relationships/hyperlink" Target="mailto:carlitosjcc_95@hotmail.com" TargetMode="External"/><Relationship Id="rId64" Type="http://schemas.openxmlformats.org/officeDocument/2006/relationships/hyperlink" Target="mailto:steven2597@outlook.com" TargetMode="External"/><Relationship Id="rId118" Type="http://schemas.openxmlformats.org/officeDocument/2006/relationships/hyperlink" Target="mailto:luisalucha2009@hotmail.com" TargetMode="External"/><Relationship Id="rId139" Type="http://schemas.openxmlformats.org/officeDocument/2006/relationships/hyperlink" Target="mailto:ma.cari02@hotmail.com," TargetMode="External"/><Relationship Id="rId85" Type="http://schemas.openxmlformats.org/officeDocument/2006/relationships/hyperlink" Target="mailto:joelguacho1819@gmail.com" TargetMode="External"/><Relationship Id="rId150" Type="http://schemas.openxmlformats.org/officeDocument/2006/relationships/hyperlink" Target="mailto:johancpfdg@gmail.com" TargetMode="External"/><Relationship Id="rId171" Type="http://schemas.openxmlformats.org/officeDocument/2006/relationships/hyperlink" Target="mailto:11angelpp@gmail.com" TargetMode="External"/><Relationship Id="rId192" Type="http://schemas.openxmlformats.org/officeDocument/2006/relationships/comments" Target="../comments1.xml"/><Relationship Id="rId12" Type="http://schemas.openxmlformats.org/officeDocument/2006/relationships/hyperlink" Target="mailto:sixto-moreta@outlook.com" TargetMode="External"/><Relationship Id="rId33" Type="http://schemas.openxmlformats.org/officeDocument/2006/relationships/hyperlink" Target="mailto:patricialeonpresidenciacpe@gmail.com" TargetMode="External"/><Relationship Id="rId108" Type="http://schemas.openxmlformats.org/officeDocument/2006/relationships/hyperlink" Target="mailto:davidzurita371@gmail.com" TargetMode="External"/><Relationship Id="rId129" Type="http://schemas.openxmlformats.org/officeDocument/2006/relationships/hyperlink" Target="mailto:rominamiranda32002@gmail.com" TargetMode="External"/><Relationship Id="rId54" Type="http://schemas.openxmlformats.org/officeDocument/2006/relationships/hyperlink" Target="mailto:richard.carapaz66@hotmail.com" TargetMode="External"/><Relationship Id="rId75" Type="http://schemas.openxmlformats.org/officeDocument/2006/relationships/hyperlink" Target="mailto:jordanruizmora@gmail.com" TargetMode="External"/><Relationship Id="rId96" Type="http://schemas.openxmlformats.org/officeDocument/2006/relationships/hyperlink" Target="mailto:marisolderiofrio@hotmail.com" TargetMode="External"/><Relationship Id="rId140" Type="http://schemas.openxmlformats.org/officeDocument/2006/relationships/hyperlink" Target="mailto:jtin11_@hotmail.com" TargetMode="External"/><Relationship Id="rId161" Type="http://schemas.openxmlformats.org/officeDocument/2006/relationships/hyperlink" Target="mailto:kelin0836@gmail.com" TargetMode="External"/><Relationship Id="rId182" Type="http://schemas.openxmlformats.org/officeDocument/2006/relationships/hyperlink" Target="mailto:johancpfdg@gmail.com" TargetMode="External"/><Relationship Id="rId6" Type="http://schemas.openxmlformats.org/officeDocument/2006/relationships/hyperlink" Target="mailto:celsochal@hotmail.com" TargetMode="External"/><Relationship Id="rId23" Type="http://schemas.openxmlformats.org/officeDocument/2006/relationships/hyperlink" Target="mailto:celsochal@hotmail.com" TargetMode="External"/><Relationship Id="rId119" Type="http://schemas.openxmlformats.org/officeDocument/2006/relationships/hyperlink" Target="mailto:sandys91@hotmail.com" TargetMode="External"/><Relationship Id="rId44" Type="http://schemas.openxmlformats.org/officeDocument/2006/relationships/hyperlink" Target="mailto:anggie1396@hotmail.com" TargetMode="External"/><Relationship Id="rId65" Type="http://schemas.openxmlformats.org/officeDocument/2006/relationships/hyperlink" Target="mailto:edison75ortiz@hotmail.coom" TargetMode="External"/><Relationship Id="rId86" Type="http://schemas.openxmlformats.org/officeDocument/2006/relationships/hyperlink" Target="mailto:davidarielsarmientomoscoso@gmail.com" TargetMode="External"/><Relationship Id="rId130" Type="http://schemas.openxmlformats.org/officeDocument/2006/relationships/hyperlink" Target="mailto:santi.montenegro15@gmail.com" TargetMode="External"/><Relationship Id="rId151" Type="http://schemas.openxmlformats.org/officeDocument/2006/relationships/hyperlink" Target="mailto:alepollo1616@gmail.com" TargetMode="External"/><Relationship Id="rId172" Type="http://schemas.openxmlformats.org/officeDocument/2006/relationships/hyperlink" Target="mailto:johel.rodriguezvera@gmail.com" TargetMode="External"/><Relationship Id="rId13" Type="http://schemas.openxmlformats.org/officeDocument/2006/relationships/hyperlink" Target="mailto:2345jimy@gmail.com" TargetMode="External"/><Relationship Id="rId18" Type="http://schemas.openxmlformats.org/officeDocument/2006/relationships/hyperlink" Target="mailto:guadalupevill.0206@hotmail.com" TargetMode="External"/><Relationship Id="rId39" Type="http://schemas.openxmlformats.org/officeDocument/2006/relationships/hyperlink" Target="mailto:johanaordonez@hotmail.com" TargetMode="External"/><Relationship Id="rId109" Type="http://schemas.openxmlformats.org/officeDocument/2006/relationships/hyperlink" Target="mailto:angiepaoladajomes@gmail.com" TargetMode="External"/><Relationship Id="rId34" Type="http://schemas.openxmlformats.org/officeDocument/2006/relationships/hyperlink" Target="mailto:patricialeonpresidenciacpe@gmail.com" TargetMode="External"/><Relationship Id="rId50" Type="http://schemas.openxmlformats.org/officeDocument/2006/relationships/hyperlink" Target="mailto:camachobmx@yahoo.com" TargetMode="External"/><Relationship Id="rId55" Type="http://schemas.openxmlformats.org/officeDocument/2006/relationships/hyperlink" Target="mailto:jeffercepeda963@gmail.com" TargetMode="External"/><Relationship Id="rId76" Type="http://schemas.openxmlformats.org/officeDocument/2006/relationships/hyperlink" Target="mailto:jmollocanaeleno@yahoo.com" TargetMode="External"/><Relationship Id="rId97" Type="http://schemas.openxmlformats.org/officeDocument/2006/relationships/hyperlink" Target="mailto:diego-hidalgo3@hotmail.com" TargetMode="External"/><Relationship Id="rId104" Type="http://schemas.openxmlformats.org/officeDocument/2006/relationships/hyperlink" Target="mailto:jesusbailon6@gmail.com" TargetMode="External"/><Relationship Id="rId120" Type="http://schemas.openxmlformats.org/officeDocument/2006/relationships/hyperlink" Target="mailto:jsflores75@hotmail.com" TargetMode="External"/><Relationship Id="rId125" Type="http://schemas.openxmlformats.org/officeDocument/2006/relationships/hyperlink" Target="mailto:mancheno02@hotmail.com" TargetMode="External"/><Relationship Id="rId141" Type="http://schemas.openxmlformats.org/officeDocument/2006/relationships/hyperlink" Target="mailto:jhonatanmarcha@hotmail.com" TargetMode="External"/><Relationship Id="rId146" Type="http://schemas.openxmlformats.org/officeDocument/2006/relationships/hyperlink" Target="mailto:danielacotrerasaraco@yahoo.es" TargetMode="External"/><Relationship Id="rId167" Type="http://schemas.openxmlformats.org/officeDocument/2006/relationships/hyperlink" Target="mailto:jorgeayora10@gmail.com" TargetMode="External"/><Relationship Id="rId188" Type="http://schemas.openxmlformats.org/officeDocument/2006/relationships/hyperlink" Target="mailto:jeffercepeda963@gmail.com" TargetMode="External"/><Relationship Id="rId7" Type="http://schemas.openxmlformats.org/officeDocument/2006/relationships/hyperlink" Target="mailto:jordcongo18@hotmail.com" TargetMode="External"/><Relationship Id="rId71" Type="http://schemas.openxmlformats.org/officeDocument/2006/relationships/hyperlink" Target="mailto:neisergrefa1@hotmail.com" TargetMode="External"/><Relationship Id="rId92" Type="http://schemas.openxmlformats.org/officeDocument/2006/relationships/hyperlink" Target="mailto:darlynpadilla2015@gmail.com" TargetMode="External"/><Relationship Id="rId162" Type="http://schemas.openxmlformats.org/officeDocument/2006/relationships/hyperlink" Target="mailto:reyesjair367@gmail.com" TargetMode="External"/><Relationship Id="rId183" Type="http://schemas.openxmlformats.org/officeDocument/2006/relationships/hyperlink" Target="mailto:davidarielsarmientomoscoso@gmail.com" TargetMode="External"/><Relationship Id="rId2" Type="http://schemas.openxmlformats.org/officeDocument/2006/relationships/hyperlink" Target="mailto:celsochal@hotmail.com" TargetMode="External"/><Relationship Id="rId29" Type="http://schemas.openxmlformats.org/officeDocument/2006/relationships/hyperlink" Target="mailto:dtfedepdal@gmail.com" TargetMode="External"/><Relationship Id="rId24" Type="http://schemas.openxmlformats.org/officeDocument/2006/relationships/hyperlink" Target="mailto:patricialeonpresidenciacpe@gmail.com" TargetMode="External"/><Relationship Id="rId40" Type="http://schemas.openxmlformats.org/officeDocument/2006/relationships/hyperlink" Target="mailto:magy_lf9@hotmail.com" TargetMode="External"/><Relationship Id="rId45" Type="http://schemas.openxmlformats.org/officeDocument/2006/relationships/hyperlink" Target="mailto:decesarecesar@gmail.com" TargetMode="External"/><Relationship Id="rId66" Type="http://schemas.openxmlformats.org/officeDocument/2006/relationships/hyperlink" Target="mailto:dtsurdo10@hotmail.com" TargetMode="External"/><Relationship Id="rId87" Type="http://schemas.openxmlformats.org/officeDocument/2006/relationships/hyperlink" Target="mailto:samia.alava@hotmail.com" TargetMode="External"/><Relationship Id="rId110" Type="http://schemas.openxmlformats.org/officeDocument/2006/relationships/hyperlink" Target="mailto:gabrielteran715@gmail.com" TargetMode="External"/><Relationship Id="rId115" Type="http://schemas.openxmlformats.org/officeDocument/2006/relationships/hyperlink" Target="mailto:louis.vasconez@gmail.com" TargetMode="External"/><Relationship Id="rId131" Type="http://schemas.openxmlformats.org/officeDocument/2006/relationships/hyperlink" Target="mailto:segu2185@gmail.com" TargetMode="External"/><Relationship Id="rId136" Type="http://schemas.openxmlformats.org/officeDocument/2006/relationships/hyperlink" Target="mailto:danieladarq@gmail.com" TargetMode="External"/><Relationship Id="rId157" Type="http://schemas.openxmlformats.org/officeDocument/2006/relationships/hyperlink" Target="mailto:alejandrayimey@gmail.com" TargetMode="External"/><Relationship Id="rId178" Type="http://schemas.openxmlformats.org/officeDocument/2006/relationships/hyperlink" Target="mailto:mateooleas3@gmail.com" TargetMode="External"/><Relationship Id="rId61" Type="http://schemas.openxmlformats.org/officeDocument/2006/relationships/hyperlink" Target="mailto:aikojudo134@hotmail.com" TargetMode="External"/><Relationship Id="rId82" Type="http://schemas.openxmlformats.org/officeDocument/2006/relationships/hyperlink" Target="mailto:jota.patin_1db@hotmail.com" TargetMode="External"/><Relationship Id="rId152" Type="http://schemas.openxmlformats.org/officeDocument/2006/relationships/hyperlink" Target="mailto:marquez.ab37@gmail.com" TargetMode="External"/><Relationship Id="rId173" Type="http://schemas.openxmlformats.org/officeDocument/2006/relationships/hyperlink" Target="mailto:salasnexahy6@gmail.com" TargetMode="External"/><Relationship Id="rId19" Type="http://schemas.openxmlformats.org/officeDocument/2006/relationships/hyperlink" Target="mailto:danba@fedediecu.org" TargetMode="External"/><Relationship Id="rId14" Type="http://schemas.openxmlformats.org/officeDocument/2006/relationships/hyperlink" Target="mailto:2345jimy@gmail.com" TargetMode="External"/><Relationship Id="rId30" Type="http://schemas.openxmlformats.org/officeDocument/2006/relationships/hyperlink" Target="mailto:torrescansinob@live.com" TargetMode="External"/><Relationship Id="rId35" Type="http://schemas.openxmlformats.org/officeDocument/2006/relationships/hyperlink" Target="mailto:galoclimbing@gmail.com" TargetMode="External"/><Relationship Id="rId56" Type="http://schemas.openxmlformats.org/officeDocument/2006/relationships/hyperlink" Target="mailto:mendozadressage@gmail.com" TargetMode="External"/><Relationship Id="rId77" Type="http://schemas.openxmlformats.org/officeDocument/2006/relationships/hyperlink" Target="mailto:samychelle@hotmail.es" TargetMode="External"/><Relationship Id="rId100" Type="http://schemas.openxmlformats.org/officeDocument/2006/relationships/hyperlink" Target="mailto:dianyscris_19@hotmail.com" TargetMode="External"/><Relationship Id="rId105" Type="http://schemas.openxmlformats.org/officeDocument/2006/relationships/hyperlink" Target="mailto:batiojaocampovaleria@gmail.com" TargetMode="External"/><Relationship Id="rId126" Type="http://schemas.openxmlformats.org/officeDocument/2006/relationships/hyperlink" Target="mailto:genesisreasco2016@hotmail.com" TargetMode="External"/><Relationship Id="rId147" Type="http://schemas.openxmlformats.org/officeDocument/2006/relationships/hyperlink" Target="mailto:matinadar1@gmail.com" TargetMode="External"/><Relationship Id="rId168" Type="http://schemas.openxmlformats.org/officeDocument/2006/relationships/hyperlink" Target="mailto:sebcrespo1@gmail.com" TargetMode="External"/><Relationship Id="rId8" Type="http://schemas.openxmlformats.org/officeDocument/2006/relationships/hyperlink" Target="mailto:andysebas92@hotmail.com" TargetMode="External"/><Relationship Id="rId51" Type="http://schemas.openxmlformats.org/officeDocument/2006/relationships/hyperlink" Target="mailto:negritabike@yahoo.com" TargetMode="External"/><Relationship Id="rId72" Type="http://schemas.openxmlformats.org/officeDocument/2006/relationships/hyperlink" Target="mailto:neisi-20601@hotmail.com" TargetMode="External"/><Relationship Id="rId93" Type="http://schemas.openxmlformats.org/officeDocument/2006/relationships/hyperlink" Target="mailto:amarch@spartanecuador.con" TargetMode="External"/><Relationship Id="rId98" Type="http://schemas.openxmlformats.org/officeDocument/2006/relationships/hyperlink" Target="mailto:ajbgomez1960@gmail.com" TargetMode="External"/><Relationship Id="rId121" Type="http://schemas.openxmlformats.org/officeDocument/2006/relationships/hyperlink" Target="mailto:MAJOTO_MUNOZ@HOTMAIL.COM" TargetMode="External"/><Relationship Id="rId142" Type="http://schemas.openxmlformats.org/officeDocument/2006/relationships/hyperlink" Target="mailto:secondjamis@yahoo.com" TargetMode="External"/><Relationship Id="rId163" Type="http://schemas.openxmlformats.org/officeDocument/2006/relationships/hyperlink" Target="mailto:zuritabenmin@gmail.com" TargetMode="External"/><Relationship Id="rId184" Type="http://schemas.openxmlformats.org/officeDocument/2006/relationships/hyperlink" Target="mailto:alepollo1616@gmail.com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mailto:sebas90060@hotmail.com" TargetMode="External"/><Relationship Id="rId25" Type="http://schemas.openxmlformats.org/officeDocument/2006/relationships/hyperlink" Target="mailto:prleon@fedediecu.org" TargetMode="External"/><Relationship Id="rId46" Type="http://schemas.openxmlformats.org/officeDocument/2006/relationships/hyperlink" Target="mailto:stephy_perdomo22@hotmail.com" TargetMode="External"/><Relationship Id="rId67" Type="http://schemas.openxmlformats.org/officeDocument/2006/relationships/hyperlink" Target="mailto:kevinandrestedo@outlook.com" TargetMode="External"/><Relationship Id="rId116" Type="http://schemas.openxmlformats.org/officeDocument/2006/relationships/hyperlink" Target="mailto:brunsteven94@outlook.com" TargetMode="External"/><Relationship Id="rId137" Type="http://schemas.openxmlformats.org/officeDocument/2006/relationships/hyperlink" Target="mailto:karelys08@icloud.com" TargetMode="External"/><Relationship Id="rId158" Type="http://schemas.openxmlformats.org/officeDocument/2006/relationships/hyperlink" Target="mailto:wilmercontre@hotmail.es" TargetMode="External"/><Relationship Id="rId20" Type="http://schemas.openxmlformats.org/officeDocument/2006/relationships/hyperlink" Target="mailto:ericktandazo@gmail.com" TargetMode="External"/><Relationship Id="rId41" Type="http://schemas.openxmlformats.org/officeDocument/2006/relationships/hyperlink" Target="mailto:rosaalbach@hotmail.com" TargetMode="External"/><Relationship Id="rId62" Type="http://schemas.openxmlformats.org/officeDocument/2006/relationships/hyperlink" Target="mailto:lenin.mundial@gmail.com" TargetMode="External"/><Relationship Id="rId83" Type="http://schemas.openxmlformats.org/officeDocument/2006/relationships/hyperlink" Target="mailto:duditap@hotmail.com" TargetMode="External"/><Relationship Id="rId88" Type="http://schemas.openxmlformats.org/officeDocument/2006/relationships/hyperlink" Target="mailto:danyug21@gmail.com" TargetMode="External"/><Relationship Id="rId111" Type="http://schemas.openxmlformats.org/officeDocument/2006/relationships/hyperlink" Target="mailto:paulandreajara@yahoo.es" TargetMode="External"/><Relationship Id="rId132" Type="http://schemas.openxmlformats.org/officeDocument/2006/relationships/hyperlink" Target="mailto:pol.pacheco@hotmail.com" TargetMode="External"/><Relationship Id="rId153" Type="http://schemas.openxmlformats.org/officeDocument/2006/relationships/hyperlink" Target="mailto:johis25ct@hotmail.es" TargetMode="External"/><Relationship Id="rId174" Type="http://schemas.openxmlformats.org/officeDocument/2006/relationships/hyperlink" Target="mailto:jdkdeportivosvhq@yahoo.es" TargetMode="External"/><Relationship Id="rId179" Type="http://schemas.openxmlformats.org/officeDocument/2006/relationships/hyperlink" Target="mailto:lesteralejandro00@hotmail.com" TargetMode="External"/><Relationship Id="rId190" Type="http://schemas.openxmlformats.org/officeDocument/2006/relationships/drawing" Target="../drawings/drawing1.xml"/><Relationship Id="rId15" Type="http://schemas.openxmlformats.org/officeDocument/2006/relationships/hyperlink" Target="mailto:guadalupevill.0206@hotmail.com" TargetMode="External"/><Relationship Id="rId36" Type="http://schemas.openxmlformats.org/officeDocument/2006/relationships/hyperlink" Target="mailto:rivadeno@gmail.com" TargetMode="External"/><Relationship Id="rId57" Type="http://schemas.openxmlformats.org/officeDocument/2006/relationships/hyperlink" Target="mailto:vanessachavezm@hotmail.com" TargetMode="External"/><Relationship Id="rId106" Type="http://schemas.openxmlformats.org/officeDocument/2006/relationships/hyperlink" Target="mailto:davidreichell1@gmail.com" TargetMode="External"/><Relationship Id="rId127" Type="http://schemas.openxmlformats.org/officeDocument/2006/relationships/hyperlink" Target="mailto:cristhianalberto9403@gmail.com" TargetMode="External"/><Relationship Id="rId10" Type="http://schemas.openxmlformats.org/officeDocument/2006/relationships/hyperlink" Target="mailto:celsochal@hotmail.com" TargetMode="External"/><Relationship Id="rId31" Type="http://schemas.openxmlformats.org/officeDocument/2006/relationships/hyperlink" Target="mailto:fedepdif2012@hotmail.com" TargetMode="External"/><Relationship Id="rId52" Type="http://schemas.openxmlformats.org/officeDocument/2006/relationships/hyperlink" Target="mailto:jonatannarvaez2013@hotmail.com" TargetMode="External"/><Relationship Id="rId73" Type="http://schemas.openxmlformats.org/officeDocument/2006/relationships/hyperlink" Target="mailto:lajuankita@gmail.com" TargetMode="External"/><Relationship Id="rId78" Type="http://schemas.openxmlformats.org/officeDocument/2006/relationships/hyperlink" Target="mailto:jeremyrenzop@gmail.com" TargetMode="External"/><Relationship Id="rId94" Type="http://schemas.openxmlformats.org/officeDocument/2006/relationships/hyperlink" Target="mailto:romercharlotte@gmail.com" TargetMode="External"/><Relationship Id="rId99" Type="http://schemas.openxmlformats.org/officeDocument/2006/relationships/hyperlink" Target="mailto:mariperezmoda@hotmail.ec" TargetMode="External"/><Relationship Id="rId101" Type="http://schemas.openxmlformats.org/officeDocument/2006/relationships/hyperlink" Target="mailto:ybcc86@hotmail.com" TargetMode="External"/><Relationship Id="rId122" Type="http://schemas.openxmlformats.org/officeDocument/2006/relationships/hyperlink" Target="mailto:anilutkm@hotmail.com" TargetMode="External"/><Relationship Id="rId143" Type="http://schemas.openxmlformats.org/officeDocument/2006/relationships/hyperlink" Target="mailto:nilderojas@gmail.com" TargetMode="External"/><Relationship Id="rId148" Type="http://schemas.openxmlformats.org/officeDocument/2006/relationships/hyperlink" Target="mailto:felipejaramillo0107305211@gmail.com" TargetMode="External"/><Relationship Id="rId164" Type="http://schemas.openxmlformats.org/officeDocument/2006/relationships/hyperlink" Target="mailto:goescobar@hotmail.com" TargetMode="External"/><Relationship Id="rId169" Type="http://schemas.openxmlformats.org/officeDocument/2006/relationships/hyperlink" Target="mailto:mika.enrlas@gmail.com" TargetMode="External"/><Relationship Id="rId185" Type="http://schemas.openxmlformats.org/officeDocument/2006/relationships/hyperlink" Target="mailto:astridgavu@gmail.com" TargetMode="External"/><Relationship Id="rId4" Type="http://schemas.openxmlformats.org/officeDocument/2006/relationships/hyperlink" Target="mailto:darwin_castro93@outlook.com" TargetMode="External"/><Relationship Id="rId9" Type="http://schemas.openxmlformats.org/officeDocument/2006/relationships/hyperlink" Target="mailto:celsochal@hotmail.com" TargetMode="External"/><Relationship Id="rId180" Type="http://schemas.openxmlformats.org/officeDocument/2006/relationships/hyperlink" Target="mailto:jose.munoz799@gmail.com" TargetMode="External"/><Relationship Id="rId26" Type="http://schemas.openxmlformats.org/officeDocument/2006/relationships/hyperlink" Target="mailto:patricialeonpresidenciacpe@gmail.com" TargetMode="External"/><Relationship Id="rId47" Type="http://schemas.openxmlformats.org/officeDocument/2006/relationships/hyperlink" Target="mailto:bytrik@hotmail.com" TargetMode="External"/><Relationship Id="rId68" Type="http://schemas.openxmlformats.org/officeDocument/2006/relationships/hyperlink" Target="mailto:cristina15mayo@hotmail.com" TargetMode="External"/><Relationship Id="rId89" Type="http://schemas.openxmlformats.org/officeDocument/2006/relationships/hyperlink" Target="mailto:juanfrancueva@gmail.com" TargetMode="External"/><Relationship Id="rId112" Type="http://schemas.openxmlformats.org/officeDocument/2006/relationships/hyperlink" Target="mailto:valeria_pisc27@hotmail.com" TargetMode="External"/><Relationship Id="rId133" Type="http://schemas.openxmlformats.org/officeDocument/2006/relationships/hyperlink" Target="mailto:benjaminkin@hotmail.com" TargetMode="External"/><Relationship Id="rId154" Type="http://schemas.openxmlformats.org/officeDocument/2006/relationships/hyperlink" Target="mailto:josuesantacruz17@yahoo.com" TargetMode="External"/><Relationship Id="rId175" Type="http://schemas.openxmlformats.org/officeDocument/2006/relationships/hyperlink" Target="mailto:leitocaice@outlook.com" TargetMode="External"/><Relationship Id="rId16" Type="http://schemas.openxmlformats.org/officeDocument/2006/relationships/hyperlink" Target="mailto:guadalupevill.0206@hotmail.com" TargetMode="External"/><Relationship Id="rId37" Type="http://schemas.openxmlformats.org/officeDocument/2006/relationships/hyperlink" Target="mailto:sucoarteaga@gmail.com" TargetMode="External"/><Relationship Id="rId58" Type="http://schemas.openxmlformats.org/officeDocument/2006/relationships/hyperlink" Target="mailto:nenita180676@hotmail.com" TargetMode="External"/><Relationship Id="rId79" Type="http://schemas.openxmlformats.org/officeDocument/2006/relationships/hyperlink" Target="mailto:felipe@evolutionswim.com" TargetMode="External"/><Relationship Id="rId102" Type="http://schemas.openxmlformats.org/officeDocument/2006/relationships/hyperlink" Target="mailto:armandhino94@hotmail.com" TargetMode="External"/><Relationship Id="rId123" Type="http://schemas.openxmlformats.org/officeDocument/2006/relationships/hyperlink" Target="mailto:ronald_karate@yahoo.com.mx" TargetMode="External"/><Relationship Id="rId144" Type="http://schemas.openxmlformats.org/officeDocument/2006/relationships/hyperlink" Target="mailto:alaisnatashapp@gmail.com" TargetMode="External"/><Relationship Id="rId90" Type="http://schemas.openxmlformats.org/officeDocument/2006/relationships/hyperlink" Target="mailto:mimi_surf91@hotmail.com" TargetMode="External"/><Relationship Id="rId165" Type="http://schemas.openxmlformats.org/officeDocument/2006/relationships/hyperlink" Target="mailto:josantoniomilla@gmail.com" TargetMode="External"/><Relationship Id="rId186" Type="http://schemas.openxmlformats.org/officeDocument/2006/relationships/hyperlink" Target="mailto:magy_lf9@hotmail.com" TargetMode="External"/><Relationship Id="rId27" Type="http://schemas.openxmlformats.org/officeDocument/2006/relationships/hyperlink" Target="mailto:celsochal@hotmail.com" TargetMode="External"/><Relationship Id="rId48" Type="http://schemas.openxmlformats.org/officeDocument/2006/relationships/hyperlink" Target="mailto:dome.azuero@hotmail.com" TargetMode="External"/><Relationship Id="rId69" Type="http://schemas.openxmlformats.org/officeDocument/2006/relationships/hyperlink" Target="mailto:jorgeintriago19@hotmail.com" TargetMode="External"/><Relationship Id="rId113" Type="http://schemas.openxmlformats.org/officeDocument/2006/relationships/hyperlink" Target="mailto:mela_loor2002@hotmail.com" TargetMode="External"/><Relationship Id="rId134" Type="http://schemas.openxmlformats.org/officeDocument/2006/relationships/hyperlink" Target="mailto:aochoa@andinave.com" TargetMode="External"/><Relationship Id="rId80" Type="http://schemas.openxmlformats.org/officeDocument/2006/relationships/hyperlink" Target="mailto:ren_cam96@hotmail.com" TargetMode="External"/><Relationship Id="rId155" Type="http://schemas.openxmlformats.org/officeDocument/2006/relationships/hyperlink" Target="mailto:alfalconi@fcaq.k12.ec" TargetMode="External"/><Relationship Id="rId176" Type="http://schemas.openxmlformats.org/officeDocument/2006/relationships/hyperlink" Target="mailto:mellminacpfdg@gmail.com" TargetMode="External"/><Relationship Id="rId17" Type="http://schemas.openxmlformats.org/officeDocument/2006/relationships/hyperlink" Target="mailto:guadalupevill.0206@hotmail.com" TargetMode="External"/><Relationship Id="rId38" Type="http://schemas.openxmlformats.org/officeDocument/2006/relationships/hyperlink" Target="mailto:bdaniel1995-07@hotmail.com" TargetMode="External"/><Relationship Id="rId59" Type="http://schemas.openxmlformats.org/officeDocument/2006/relationships/hyperlink" Target="mailto:judoecuador2014@hotmail.com" TargetMode="External"/><Relationship Id="rId103" Type="http://schemas.openxmlformats.org/officeDocument/2006/relationships/hyperlink" Target="mailto:triadbz@hotmail.com" TargetMode="External"/><Relationship Id="rId124" Type="http://schemas.openxmlformats.org/officeDocument/2006/relationships/hyperlink" Target="mailto:leonela_396@hotmail.com" TargetMode="External"/><Relationship Id="rId70" Type="http://schemas.openxmlformats.org/officeDocument/2006/relationships/hyperlink" Target="mailto:dominikgracia@gmail.com" TargetMode="External"/><Relationship Id="rId91" Type="http://schemas.openxmlformats.org/officeDocument/2006/relationships/hyperlink" Target="mailto:claudiasofia93@hotmail.com" TargetMode="External"/><Relationship Id="rId145" Type="http://schemas.openxmlformats.org/officeDocument/2006/relationships/hyperlink" Target="mailto:maelizasaigua@gmail.com" TargetMode="External"/><Relationship Id="rId166" Type="http://schemas.openxmlformats.org/officeDocument/2006/relationships/hyperlink" Target="mailto:michelle.aguilar2404@hotmail.com" TargetMode="External"/><Relationship Id="rId187" Type="http://schemas.openxmlformats.org/officeDocument/2006/relationships/hyperlink" Target="mailto:marquez.ab37@gmail.com" TargetMode="External"/><Relationship Id="rId1" Type="http://schemas.openxmlformats.org/officeDocument/2006/relationships/hyperlink" Target="mailto:polethmendezz@hotmail.com" TargetMode="External"/><Relationship Id="rId28" Type="http://schemas.openxmlformats.org/officeDocument/2006/relationships/hyperlink" Target="mailto:dtfedepdal@gmail.com" TargetMode="External"/><Relationship Id="rId49" Type="http://schemas.openxmlformats.org/officeDocument/2006/relationships/hyperlink" Target="mailto:jorgegcxtc@hotmail.com" TargetMode="External"/><Relationship Id="rId114" Type="http://schemas.openxmlformats.org/officeDocument/2006/relationships/hyperlink" Target="mailto:ashlypt06@mail.com" TargetMode="External"/><Relationship Id="rId60" Type="http://schemas.openxmlformats.org/officeDocument/2006/relationships/hyperlink" Target="mailto:freddbreezy71@gmail.com" TargetMode="External"/><Relationship Id="rId81" Type="http://schemas.openxmlformats.org/officeDocument/2006/relationships/hyperlink" Target="mailto:gabyvargas98@hotmail.com" TargetMode="External"/><Relationship Id="rId135" Type="http://schemas.openxmlformats.org/officeDocument/2006/relationships/hyperlink" Target="mailto:jvelezcarrion@gmail.com" TargetMode="External"/><Relationship Id="rId156" Type="http://schemas.openxmlformats.org/officeDocument/2006/relationships/hyperlink" Target="mailto:caritoungria@gmail.com" TargetMode="External"/><Relationship Id="rId177" Type="http://schemas.openxmlformats.org/officeDocument/2006/relationships/hyperlink" Target="mailto:sebas.vaca.sanche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98"/>
  <sheetViews>
    <sheetView showGridLines="0" tabSelected="1" topLeftCell="J1" workbookViewId="0">
      <selection activeCell="R4" sqref="R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8.5703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2.140625" customWidth="1"/>
    <col min="19" max="19" width="10.42578125" customWidth="1"/>
    <col min="20" max="20" width="11.5703125" customWidth="1"/>
    <col min="21" max="21" width="13.42578125" customWidth="1"/>
    <col min="22" max="22" width="11.42578125" customWidth="1"/>
    <col min="23" max="23" width="13.7109375" customWidth="1"/>
    <col min="24" max="24" width="11.5703125" customWidth="1"/>
    <col min="25" max="25" width="13" customWidth="1"/>
  </cols>
  <sheetData>
    <row r="1" spans="1:27" ht="15.75" x14ac:dyDescent="0.25">
      <c r="A1" s="34" t="s">
        <v>1225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7" ht="15.75" x14ac:dyDescent="0.25">
      <c r="A2" s="34" t="s">
        <v>1223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7" ht="15.75" x14ac:dyDescent="0.25">
      <c r="A3" s="35" t="s">
        <v>886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1:27" ht="33" customHeight="1" x14ac:dyDescent="0.25">
      <c r="A4" s="11" t="s">
        <v>0</v>
      </c>
      <c r="B4" s="11" t="s">
        <v>1</v>
      </c>
      <c r="C4" s="11" t="s">
        <v>977</v>
      </c>
      <c r="D4" s="11" t="s">
        <v>2</v>
      </c>
      <c r="E4" s="12" t="s">
        <v>3</v>
      </c>
      <c r="F4" s="12" t="s">
        <v>4</v>
      </c>
      <c r="G4" s="11" t="s">
        <v>5</v>
      </c>
      <c r="H4" s="11" t="s">
        <v>887</v>
      </c>
      <c r="I4" s="11" t="s">
        <v>6</v>
      </c>
      <c r="J4" s="11" t="s">
        <v>7</v>
      </c>
      <c r="K4" s="11" t="s">
        <v>888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11" t="s">
        <v>16</v>
      </c>
      <c r="U4" s="11" t="s">
        <v>17</v>
      </c>
      <c r="V4" s="11" t="s">
        <v>1226</v>
      </c>
      <c r="W4" s="11" t="s">
        <v>1227</v>
      </c>
      <c r="X4" s="11" t="s">
        <v>16</v>
      </c>
      <c r="Y4" s="11" t="s">
        <v>17</v>
      </c>
      <c r="Z4" s="11" t="s">
        <v>1226</v>
      </c>
      <c r="AA4" s="11" t="s">
        <v>1227</v>
      </c>
    </row>
    <row r="5" spans="1:27" ht="22.5" customHeight="1" x14ac:dyDescent="0.25">
      <c r="A5" s="13">
        <v>1</v>
      </c>
      <c r="B5" s="13">
        <v>1004555239</v>
      </c>
      <c r="C5" s="14" t="s">
        <v>18</v>
      </c>
      <c r="D5" s="14" t="s">
        <v>18</v>
      </c>
      <c r="E5" s="15" t="s">
        <v>19</v>
      </c>
      <c r="F5" s="13" t="s">
        <v>20</v>
      </c>
      <c r="G5" s="13" t="s">
        <v>31</v>
      </c>
      <c r="H5" s="13" t="s">
        <v>22</v>
      </c>
      <c r="I5" s="13" t="s">
        <v>35</v>
      </c>
      <c r="J5" s="13" t="s">
        <v>36</v>
      </c>
      <c r="K5" s="13" t="s">
        <v>37</v>
      </c>
      <c r="L5" s="16" t="s">
        <v>34</v>
      </c>
      <c r="M5" s="17">
        <f>400*5.25</f>
        <v>2100</v>
      </c>
      <c r="N5" s="18">
        <v>10</v>
      </c>
      <c r="O5" s="17">
        <f>N5*M5</f>
        <v>21000</v>
      </c>
      <c r="P5" s="19">
        <v>36176</v>
      </c>
      <c r="Q5" s="18">
        <f t="shared" ref="Q5:Q68" ca="1" si="0">DATEDIF(P5,TODAY( ), "Y")</f>
        <v>22</v>
      </c>
      <c r="R5" s="20" t="s">
        <v>39</v>
      </c>
      <c r="S5" s="20">
        <v>979025869</v>
      </c>
      <c r="T5" s="22" t="s">
        <v>28</v>
      </c>
      <c r="U5" s="23" t="s">
        <v>29</v>
      </c>
      <c r="V5" s="23" t="s">
        <v>1413</v>
      </c>
      <c r="W5" s="22">
        <v>2021</v>
      </c>
      <c r="X5" s="22" t="s">
        <v>28</v>
      </c>
      <c r="Y5" s="23" t="s">
        <v>29</v>
      </c>
      <c r="Z5" s="23" t="s">
        <v>1224</v>
      </c>
      <c r="AA5" s="22">
        <v>2021</v>
      </c>
    </row>
    <row r="6" spans="1:27" ht="21.75" customHeight="1" x14ac:dyDescent="0.25">
      <c r="A6" s="24">
        <v>2</v>
      </c>
      <c r="B6" s="25">
        <v>1003337910</v>
      </c>
      <c r="C6" s="26" t="s">
        <v>18</v>
      </c>
      <c r="D6" s="26" t="s">
        <v>18</v>
      </c>
      <c r="E6" s="26" t="s">
        <v>19</v>
      </c>
      <c r="F6" s="25" t="s">
        <v>30</v>
      </c>
      <c r="G6" s="25" t="s">
        <v>31</v>
      </c>
      <c r="H6" s="25" t="s">
        <v>40</v>
      </c>
      <c r="I6" s="25" t="s">
        <v>41</v>
      </c>
      <c r="J6" s="25" t="s">
        <v>42</v>
      </c>
      <c r="K6" s="25" t="s">
        <v>37</v>
      </c>
      <c r="L6" s="27" t="s">
        <v>43</v>
      </c>
      <c r="M6" s="28">
        <f>400*1</f>
        <v>400</v>
      </c>
      <c r="N6" s="29">
        <v>10</v>
      </c>
      <c r="O6" s="28">
        <f t="shared" ref="O6:O69" si="1">N6*M6</f>
        <v>4000</v>
      </c>
      <c r="P6" s="30">
        <v>36830</v>
      </c>
      <c r="Q6" s="29">
        <f t="shared" ca="1" si="0"/>
        <v>20</v>
      </c>
      <c r="R6" s="31" t="s">
        <v>44</v>
      </c>
      <c r="S6" s="31" t="s">
        <v>45</v>
      </c>
      <c r="T6" s="27" t="s">
        <v>28</v>
      </c>
      <c r="U6" s="33" t="s">
        <v>29</v>
      </c>
      <c r="V6" s="33" t="s">
        <v>1413</v>
      </c>
      <c r="W6" s="45">
        <v>2021</v>
      </c>
      <c r="X6" s="27" t="s">
        <v>28</v>
      </c>
      <c r="Y6" s="33" t="s">
        <v>29</v>
      </c>
      <c r="Z6" s="33" t="s">
        <v>1224</v>
      </c>
      <c r="AA6" s="27">
        <v>2021</v>
      </c>
    </row>
    <row r="7" spans="1:27" ht="22.5" customHeight="1" x14ac:dyDescent="0.25">
      <c r="A7" s="13">
        <v>3</v>
      </c>
      <c r="B7" s="13">
        <v>1727120386</v>
      </c>
      <c r="C7" s="14" t="s">
        <v>18</v>
      </c>
      <c r="D7" s="14" t="s">
        <v>18</v>
      </c>
      <c r="E7" s="15" t="s">
        <v>20</v>
      </c>
      <c r="F7" s="13" t="s">
        <v>20</v>
      </c>
      <c r="G7" s="13" t="s">
        <v>31</v>
      </c>
      <c r="H7" s="13" t="s">
        <v>40</v>
      </c>
      <c r="I7" s="13" t="s">
        <v>46</v>
      </c>
      <c r="J7" s="13" t="s">
        <v>47</v>
      </c>
      <c r="K7" s="13" t="s">
        <v>25</v>
      </c>
      <c r="L7" s="16" t="s">
        <v>43</v>
      </c>
      <c r="M7" s="17">
        <f>400*1</f>
        <v>400</v>
      </c>
      <c r="N7" s="18">
        <v>10</v>
      </c>
      <c r="O7" s="17">
        <f t="shared" si="1"/>
        <v>4000</v>
      </c>
      <c r="P7" s="19">
        <v>36553</v>
      </c>
      <c r="Q7" s="18">
        <f t="shared" ca="1" si="0"/>
        <v>21</v>
      </c>
      <c r="R7" s="20" t="s">
        <v>1112</v>
      </c>
      <c r="S7" s="20" t="s">
        <v>981</v>
      </c>
      <c r="T7" s="22" t="s">
        <v>28</v>
      </c>
      <c r="U7" s="23" t="s">
        <v>29</v>
      </c>
      <c r="V7" s="23" t="s">
        <v>1413</v>
      </c>
      <c r="W7" s="22">
        <v>2021</v>
      </c>
      <c r="X7" s="22" t="s">
        <v>28</v>
      </c>
      <c r="Y7" s="23" t="s">
        <v>29</v>
      </c>
      <c r="Z7" s="23" t="s">
        <v>1224</v>
      </c>
      <c r="AA7" s="22">
        <v>2021</v>
      </c>
    </row>
    <row r="8" spans="1:27" ht="21.75" customHeight="1" x14ac:dyDescent="0.25">
      <c r="A8" s="24">
        <v>4</v>
      </c>
      <c r="B8" s="25" t="s">
        <v>54</v>
      </c>
      <c r="C8" s="26" t="s">
        <v>18</v>
      </c>
      <c r="D8" s="26" t="s">
        <v>18</v>
      </c>
      <c r="E8" s="26" t="s">
        <v>20</v>
      </c>
      <c r="F8" s="25" t="s">
        <v>48</v>
      </c>
      <c r="G8" s="25" t="s">
        <v>31</v>
      </c>
      <c r="H8" s="25" t="s">
        <v>40</v>
      </c>
      <c r="I8" s="25" t="s">
        <v>55</v>
      </c>
      <c r="J8" s="25" t="s">
        <v>56</v>
      </c>
      <c r="K8" s="25" t="s">
        <v>57</v>
      </c>
      <c r="L8" s="27" t="s">
        <v>43</v>
      </c>
      <c r="M8" s="28">
        <v>400</v>
      </c>
      <c r="N8" s="29">
        <v>10</v>
      </c>
      <c r="O8" s="28">
        <f t="shared" si="1"/>
        <v>4000</v>
      </c>
      <c r="P8" s="30">
        <v>36877</v>
      </c>
      <c r="Q8" s="29">
        <f t="shared" ca="1" si="0"/>
        <v>20</v>
      </c>
      <c r="R8" s="31" t="s">
        <v>906</v>
      </c>
      <c r="S8" s="31" t="s">
        <v>907</v>
      </c>
      <c r="T8" s="27" t="s">
        <v>28</v>
      </c>
      <c r="U8" s="33" t="s">
        <v>29</v>
      </c>
      <c r="V8" s="33" t="s">
        <v>1413</v>
      </c>
      <c r="W8" s="45">
        <v>2021</v>
      </c>
      <c r="X8" s="27" t="s">
        <v>28</v>
      </c>
      <c r="Y8" s="33" t="s">
        <v>29</v>
      </c>
      <c r="Z8" s="33" t="s">
        <v>1224</v>
      </c>
      <c r="AA8" s="27">
        <v>2021</v>
      </c>
    </row>
    <row r="9" spans="1:27" ht="21.75" customHeight="1" x14ac:dyDescent="0.25">
      <c r="A9" s="13">
        <v>5</v>
      </c>
      <c r="B9" s="13">
        <v>1727138842</v>
      </c>
      <c r="C9" s="14" t="s">
        <v>18</v>
      </c>
      <c r="D9" s="14" t="s">
        <v>18</v>
      </c>
      <c r="E9" s="15" t="s">
        <v>19</v>
      </c>
      <c r="F9" s="13" t="s">
        <v>48</v>
      </c>
      <c r="G9" s="13" t="s">
        <v>31</v>
      </c>
      <c r="H9" s="13" t="s">
        <v>40</v>
      </c>
      <c r="I9" s="13" t="s">
        <v>49</v>
      </c>
      <c r="J9" s="13" t="s">
        <v>50</v>
      </c>
      <c r="K9" s="13" t="s">
        <v>25</v>
      </c>
      <c r="L9" s="16" t="s">
        <v>51</v>
      </c>
      <c r="M9" s="17">
        <f>400*1.5</f>
        <v>600</v>
      </c>
      <c r="N9" s="18">
        <v>10</v>
      </c>
      <c r="O9" s="17">
        <f t="shared" si="1"/>
        <v>6000</v>
      </c>
      <c r="P9" s="19">
        <v>37029</v>
      </c>
      <c r="Q9" s="18">
        <f t="shared" ca="1" si="0"/>
        <v>20</v>
      </c>
      <c r="R9" s="20" t="s">
        <v>52</v>
      </c>
      <c r="S9" s="20" t="s">
        <v>53</v>
      </c>
      <c r="T9" s="22" t="s">
        <v>28</v>
      </c>
      <c r="U9" s="23" t="s">
        <v>29</v>
      </c>
      <c r="V9" s="23" t="s">
        <v>1413</v>
      </c>
      <c r="W9" s="22">
        <v>2021</v>
      </c>
      <c r="X9" s="22" t="s">
        <v>28</v>
      </c>
      <c r="Y9" s="23" t="s">
        <v>29</v>
      </c>
      <c r="Z9" s="23" t="s">
        <v>1224</v>
      </c>
      <c r="AA9" s="22">
        <v>2021</v>
      </c>
    </row>
    <row r="10" spans="1:27" ht="23.25" customHeight="1" x14ac:dyDescent="0.25">
      <c r="A10" s="24">
        <v>6</v>
      </c>
      <c r="B10" s="25">
        <v>1719568485</v>
      </c>
      <c r="C10" s="26" t="s">
        <v>18</v>
      </c>
      <c r="D10" s="26" t="s">
        <v>18</v>
      </c>
      <c r="E10" s="26" t="s">
        <v>19</v>
      </c>
      <c r="F10" s="25" t="s">
        <v>20</v>
      </c>
      <c r="G10" s="25" t="s">
        <v>21</v>
      </c>
      <c r="H10" s="25" t="s">
        <v>22</v>
      </c>
      <c r="I10" s="25" t="s">
        <v>23</v>
      </c>
      <c r="J10" s="25" t="s">
        <v>24</v>
      </c>
      <c r="K10" s="25" t="s">
        <v>25</v>
      </c>
      <c r="L10" s="27" t="s">
        <v>77</v>
      </c>
      <c r="M10" s="28">
        <f>400*3</f>
        <v>1200</v>
      </c>
      <c r="N10" s="29">
        <v>10</v>
      </c>
      <c r="O10" s="28">
        <f t="shared" si="1"/>
        <v>12000</v>
      </c>
      <c r="P10" s="30">
        <v>35010</v>
      </c>
      <c r="Q10" s="29">
        <f t="shared" ca="1" si="0"/>
        <v>25</v>
      </c>
      <c r="R10" s="31" t="s">
        <v>27</v>
      </c>
      <c r="S10" s="31">
        <v>998331080</v>
      </c>
      <c r="T10" s="27" t="s">
        <v>28</v>
      </c>
      <c r="U10" s="33" t="s">
        <v>29</v>
      </c>
      <c r="V10" s="33" t="s">
        <v>1413</v>
      </c>
      <c r="W10" s="45">
        <v>2021</v>
      </c>
      <c r="X10" s="27" t="s">
        <v>28</v>
      </c>
      <c r="Y10" s="33" t="s">
        <v>29</v>
      </c>
      <c r="Z10" s="33" t="s">
        <v>1224</v>
      </c>
      <c r="AA10" s="27">
        <v>2021</v>
      </c>
    </row>
    <row r="11" spans="1:27" ht="20.25" customHeight="1" x14ac:dyDescent="0.25">
      <c r="A11" s="13">
        <v>7</v>
      </c>
      <c r="B11" s="13">
        <v>928832112</v>
      </c>
      <c r="C11" s="14" t="s">
        <v>18</v>
      </c>
      <c r="D11" s="14" t="s">
        <v>18</v>
      </c>
      <c r="E11" s="15" t="s">
        <v>30</v>
      </c>
      <c r="F11" s="13" t="s">
        <v>30</v>
      </c>
      <c r="G11" s="13" t="s">
        <v>31</v>
      </c>
      <c r="H11" s="13" t="s">
        <v>22</v>
      </c>
      <c r="I11" s="13" t="s">
        <v>32</v>
      </c>
      <c r="J11" s="13" t="s">
        <v>33</v>
      </c>
      <c r="K11" s="13" t="s">
        <v>25</v>
      </c>
      <c r="L11" s="16" t="s">
        <v>34</v>
      </c>
      <c r="M11" s="17">
        <f>400*5.25</f>
        <v>2100</v>
      </c>
      <c r="N11" s="18">
        <v>10</v>
      </c>
      <c r="O11" s="17">
        <f t="shared" si="1"/>
        <v>21000</v>
      </c>
      <c r="P11" s="19">
        <v>36054</v>
      </c>
      <c r="Q11" s="18">
        <f t="shared" ca="1" si="0"/>
        <v>22</v>
      </c>
      <c r="R11" s="20" t="s">
        <v>1113</v>
      </c>
      <c r="S11" s="20" t="s">
        <v>1073</v>
      </c>
      <c r="T11" s="22" t="s">
        <v>28</v>
      </c>
      <c r="U11" s="23" t="s">
        <v>29</v>
      </c>
      <c r="V11" s="23" t="s">
        <v>1413</v>
      </c>
      <c r="W11" s="22">
        <v>2021</v>
      </c>
      <c r="X11" s="22" t="s">
        <v>28</v>
      </c>
      <c r="Y11" s="23" t="s">
        <v>29</v>
      </c>
      <c r="Z11" s="23" t="s">
        <v>1224</v>
      </c>
      <c r="AA11" s="22">
        <v>2021</v>
      </c>
    </row>
    <row r="12" spans="1:27" ht="22.5" customHeight="1" x14ac:dyDescent="0.25">
      <c r="A12" s="24">
        <v>8</v>
      </c>
      <c r="B12" s="25">
        <v>1724934623</v>
      </c>
      <c r="C12" s="26" t="s">
        <v>60</v>
      </c>
      <c r="D12" s="26" t="s">
        <v>60</v>
      </c>
      <c r="E12" s="26" t="s">
        <v>68</v>
      </c>
      <c r="F12" s="25" t="s">
        <v>143</v>
      </c>
      <c r="G12" s="25" t="s">
        <v>31</v>
      </c>
      <c r="H12" s="25" t="s">
        <v>22</v>
      </c>
      <c r="I12" s="25" t="s">
        <v>908</v>
      </c>
      <c r="J12" s="25" t="s">
        <v>909</v>
      </c>
      <c r="K12" s="25" t="s">
        <v>25</v>
      </c>
      <c r="L12" s="27" t="s">
        <v>26</v>
      </c>
      <c r="M12" s="28">
        <f>400*2</f>
        <v>800</v>
      </c>
      <c r="N12" s="29">
        <v>10</v>
      </c>
      <c r="O12" s="28">
        <f t="shared" si="1"/>
        <v>8000</v>
      </c>
      <c r="P12" s="30">
        <v>36036</v>
      </c>
      <c r="Q12" s="29">
        <f t="shared" ca="1" si="0"/>
        <v>22</v>
      </c>
      <c r="R12" s="31" t="s">
        <v>1114</v>
      </c>
      <c r="S12" s="31" t="s">
        <v>1074</v>
      </c>
      <c r="T12" s="27" t="s">
        <v>28</v>
      </c>
      <c r="U12" s="33" t="s">
        <v>29</v>
      </c>
      <c r="V12" s="33" t="s">
        <v>1413</v>
      </c>
      <c r="W12" s="45">
        <v>2021</v>
      </c>
      <c r="X12" s="27" t="s">
        <v>28</v>
      </c>
      <c r="Y12" s="33" t="s">
        <v>29</v>
      </c>
      <c r="Z12" s="33" t="s">
        <v>1224</v>
      </c>
      <c r="AA12" s="27">
        <v>2021</v>
      </c>
    </row>
    <row r="13" spans="1:27" ht="20.25" customHeight="1" x14ac:dyDescent="0.25">
      <c r="A13" s="13">
        <v>9</v>
      </c>
      <c r="B13" s="13" t="s">
        <v>126</v>
      </c>
      <c r="C13" s="14" t="s">
        <v>60</v>
      </c>
      <c r="D13" s="14" t="s">
        <v>60</v>
      </c>
      <c r="E13" s="15" t="s">
        <v>94</v>
      </c>
      <c r="F13" s="13" t="s">
        <v>127</v>
      </c>
      <c r="G13" s="13" t="s">
        <v>21</v>
      </c>
      <c r="H13" s="13" t="s">
        <v>40</v>
      </c>
      <c r="I13" s="13" t="s">
        <v>128</v>
      </c>
      <c r="J13" s="13" t="s">
        <v>129</v>
      </c>
      <c r="K13" s="13" t="s">
        <v>130</v>
      </c>
      <c r="L13" s="16" t="s">
        <v>34</v>
      </c>
      <c r="M13" s="17">
        <f>400*5.25</f>
        <v>2100</v>
      </c>
      <c r="N13" s="18">
        <v>10</v>
      </c>
      <c r="O13" s="17">
        <f t="shared" si="1"/>
        <v>21000</v>
      </c>
      <c r="P13" s="19">
        <v>36893</v>
      </c>
      <c r="Q13" s="18">
        <f t="shared" ca="1" si="0"/>
        <v>20</v>
      </c>
      <c r="R13" s="20" t="s">
        <v>131</v>
      </c>
      <c r="S13" s="20">
        <v>993300314</v>
      </c>
      <c r="T13" s="22" t="s">
        <v>67</v>
      </c>
      <c r="U13" s="23" t="s">
        <v>29</v>
      </c>
      <c r="V13" s="23" t="s">
        <v>1413</v>
      </c>
      <c r="W13" s="22">
        <v>2021</v>
      </c>
      <c r="X13" s="22" t="s">
        <v>67</v>
      </c>
      <c r="Y13" s="23" t="s">
        <v>29</v>
      </c>
      <c r="Z13" s="23" t="s">
        <v>1224</v>
      </c>
      <c r="AA13" s="22">
        <v>2021</v>
      </c>
    </row>
    <row r="14" spans="1:27" ht="21.75" customHeight="1" x14ac:dyDescent="0.25">
      <c r="A14" s="24">
        <v>10</v>
      </c>
      <c r="B14" s="25" t="s">
        <v>102</v>
      </c>
      <c r="C14" s="26" t="s">
        <v>60</v>
      </c>
      <c r="D14" s="26" t="s">
        <v>60</v>
      </c>
      <c r="E14" s="26" t="s">
        <v>68</v>
      </c>
      <c r="F14" s="25" t="s">
        <v>103</v>
      </c>
      <c r="G14" s="25" t="s">
        <v>31</v>
      </c>
      <c r="H14" s="25" t="s">
        <v>22</v>
      </c>
      <c r="I14" s="25" t="s">
        <v>104</v>
      </c>
      <c r="J14" s="25" t="s">
        <v>105</v>
      </c>
      <c r="K14" s="25" t="s">
        <v>57</v>
      </c>
      <c r="L14" s="27" t="s">
        <v>26</v>
      </c>
      <c r="M14" s="28">
        <f>400*2</f>
        <v>800</v>
      </c>
      <c r="N14" s="29">
        <v>10</v>
      </c>
      <c r="O14" s="28">
        <f t="shared" si="1"/>
        <v>8000</v>
      </c>
      <c r="P14" s="30">
        <v>32363</v>
      </c>
      <c r="Q14" s="29">
        <f t="shared" ca="1" si="0"/>
        <v>32</v>
      </c>
      <c r="R14" s="31" t="s">
        <v>106</v>
      </c>
      <c r="S14" s="31">
        <v>984889754</v>
      </c>
      <c r="T14" s="27" t="s">
        <v>107</v>
      </c>
      <c r="U14" s="33" t="s">
        <v>29</v>
      </c>
      <c r="V14" s="33" t="s">
        <v>1413</v>
      </c>
      <c r="W14" s="45">
        <v>2021</v>
      </c>
      <c r="X14" s="27" t="s">
        <v>107</v>
      </c>
      <c r="Y14" s="33" t="s">
        <v>29</v>
      </c>
      <c r="Z14" s="33" t="s">
        <v>1224</v>
      </c>
      <c r="AA14" s="27">
        <v>2021</v>
      </c>
    </row>
    <row r="15" spans="1:27" ht="19.5" customHeight="1" x14ac:dyDescent="0.25">
      <c r="A15" s="13">
        <v>11</v>
      </c>
      <c r="B15" s="13">
        <v>1803970217</v>
      </c>
      <c r="C15" s="14" t="s">
        <v>60</v>
      </c>
      <c r="D15" s="14" t="s">
        <v>60</v>
      </c>
      <c r="E15" s="15" t="s">
        <v>68</v>
      </c>
      <c r="F15" s="13" t="s">
        <v>133</v>
      </c>
      <c r="G15" s="13" t="s">
        <v>21</v>
      </c>
      <c r="H15" s="13" t="s">
        <v>22</v>
      </c>
      <c r="I15" s="13" t="s">
        <v>138</v>
      </c>
      <c r="J15" s="13" t="s">
        <v>139</v>
      </c>
      <c r="K15" s="13" t="s">
        <v>57</v>
      </c>
      <c r="L15" s="16" t="s">
        <v>77</v>
      </c>
      <c r="M15" s="17">
        <f>400*3</f>
        <v>1200</v>
      </c>
      <c r="N15" s="18">
        <v>10</v>
      </c>
      <c r="O15" s="17">
        <f t="shared" si="1"/>
        <v>12000</v>
      </c>
      <c r="P15" s="19">
        <v>33642</v>
      </c>
      <c r="Q15" s="18">
        <f t="shared" ca="1" si="0"/>
        <v>29</v>
      </c>
      <c r="R15" s="20" t="s">
        <v>140</v>
      </c>
      <c r="S15" s="20" t="s">
        <v>141</v>
      </c>
      <c r="T15" s="22" t="s">
        <v>28</v>
      </c>
      <c r="U15" s="23" t="s">
        <v>29</v>
      </c>
      <c r="V15" s="23" t="s">
        <v>1413</v>
      </c>
      <c r="W15" s="22">
        <v>2021</v>
      </c>
      <c r="X15" s="22" t="s">
        <v>28</v>
      </c>
      <c r="Y15" s="23" t="s">
        <v>29</v>
      </c>
      <c r="Z15" s="23" t="s">
        <v>1224</v>
      </c>
      <c r="AA15" s="22">
        <v>2021</v>
      </c>
    </row>
    <row r="16" spans="1:27" ht="19.5" customHeight="1" x14ac:dyDescent="0.25">
      <c r="A16" s="24">
        <v>12</v>
      </c>
      <c r="B16" s="25">
        <v>104178520</v>
      </c>
      <c r="C16" s="26" t="s">
        <v>60</v>
      </c>
      <c r="D16" s="26" t="s">
        <v>60</v>
      </c>
      <c r="E16" s="26" t="s">
        <v>68</v>
      </c>
      <c r="F16" s="25" t="s">
        <v>177</v>
      </c>
      <c r="G16" s="25" t="s">
        <v>21</v>
      </c>
      <c r="H16" s="25" t="s">
        <v>22</v>
      </c>
      <c r="I16" s="25" t="s">
        <v>1203</v>
      </c>
      <c r="J16" s="25" t="s">
        <v>1204</v>
      </c>
      <c r="K16" s="25" t="s">
        <v>57</v>
      </c>
      <c r="L16" s="27" t="s">
        <v>77</v>
      </c>
      <c r="M16" s="28">
        <f>400*3</f>
        <v>1200</v>
      </c>
      <c r="N16" s="29">
        <v>10</v>
      </c>
      <c r="O16" s="28">
        <f t="shared" si="1"/>
        <v>12000</v>
      </c>
      <c r="P16" s="46">
        <v>34067</v>
      </c>
      <c r="Q16" s="47">
        <v>28</v>
      </c>
      <c r="R16" s="48" t="s">
        <v>140</v>
      </c>
      <c r="S16" s="47" t="s">
        <v>141</v>
      </c>
      <c r="T16" s="27" t="s">
        <v>28</v>
      </c>
      <c r="U16" s="33" t="s">
        <v>29</v>
      </c>
      <c r="V16" s="33" t="s">
        <v>1413</v>
      </c>
      <c r="W16" s="45">
        <v>2021</v>
      </c>
      <c r="X16" s="27" t="s">
        <v>28</v>
      </c>
      <c r="Y16" s="33" t="s">
        <v>29</v>
      </c>
      <c r="Z16" s="33" t="s">
        <v>1224</v>
      </c>
      <c r="AA16" s="27">
        <v>2021</v>
      </c>
    </row>
    <row r="17" spans="1:27" ht="24" customHeight="1" x14ac:dyDescent="0.25">
      <c r="A17" s="13">
        <v>13</v>
      </c>
      <c r="B17" s="13" t="s">
        <v>108</v>
      </c>
      <c r="C17" s="14" t="s">
        <v>60</v>
      </c>
      <c r="D17" s="14" t="s">
        <v>60</v>
      </c>
      <c r="E17" s="15" t="s">
        <v>94</v>
      </c>
      <c r="F17" s="13" t="s">
        <v>109</v>
      </c>
      <c r="G17" s="13" t="s">
        <v>31</v>
      </c>
      <c r="H17" s="13" t="s">
        <v>22</v>
      </c>
      <c r="I17" s="13" t="s">
        <v>110</v>
      </c>
      <c r="J17" s="13" t="s">
        <v>111</v>
      </c>
      <c r="K17" s="13" t="s">
        <v>112</v>
      </c>
      <c r="L17" s="16" t="s">
        <v>77</v>
      </c>
      <c r="M17" s="17">
        <f>400*3</f>
        <v>1200</v>
      </c>
      <c r="N17" s="18">
        <v>10</v>
      </c>
      <c r="O17" s="17">
        <f t="shared" si="1"/>
        <v>12000</v>
      </c>
      <c r="P17" s="19">
        <v>33812</v>
      </c>
      <c r="Q17" s="18">
        <f t="shared" ca="1" si="0"/>
        <v>28</v>
      </c>
      <c r="R17" s="20" t="s">
        <v>113</v>
      </c>
      <c r="S17" s="20">
        <v>994636510</v>
      </c>
      <c r="T17" s="22" t="s">
        <v>67</v>
      </c>
      <c r="U17" s="23" t="s">
        <v>29</v>
      </c>
      <c r="V17" s="23" t="s">
        <v>1413</v>
      </c>
      <c r="W17" s="22">
        <v>2021</v>
      </c>
      <c r="X17" s="22" t="s">
        <v>67</v>
      </c>
      <c r="Y17" s="23" t="s">
        <v>29</v>
      </c>
      <c r="Z17" s="23" t="s">
        <v>1224</v>
      </c>
      <c r="AA17" s="22">
        <v>2021</v>
      </c>
    </row>
    <row r="18" spans="1:27" ht="23.25" customHeight="1" x14ac:dyDescent="0.25">
      <c r="A18" s="24">
        <v>14</v>
      </c>
      <c r="B18" s="25" t="s">
        <v>115</v>
      </c>
      <c r="C18" s="26" t="s">
        <v>60</v>
      </c>
      <c r="D18" s="26" t="s">
        <v>60</v>
      </c>
      <c r="E18" s="26" t="s">
        <v>61</v>
      </c>
      <c r="F18" s="25" t="s">
        <v>116</v>
      </c>
      <c r="G18" s="25" t="s">
        <v>21</v>
      </c>
      <c r="H18" s="25" t="s">
        <v>22</v>
      </c>
      <c r="I18" s="25" t="s">
        <v>117</v>
      </c>
      <c r="J18" s="25" t="s">
        <v>118</v>
      </c>
      <c r="K18" s="25" t="s">
        <v>119</v>
      </c>
      <c r="L18" s="27" t="s">
        <v>58</v>
      </c>
      <c r="M18" s="28" t="s">
        <v>169</v>
      </c>
      <c r="N18" s="29">
        <v>10</v>
      </c>
      <c r="O18" s="28" t="s">
        <v>169</v>
      </c>
      <c r="P18" s="30">
        <v>35886</v>
      </c>
      <c r="Q18" s="29">
        <f t="shared" ca="1" si="0"/>
        <v>23</v>
      </c>
      <c r="R18" s="31" t="s">
        <v>120</v>
      </c>
      <c r="S18" s="31">
        <v>72881804</v>
      </c>
      <c r="T18" s="27" t="s">
        <v>67</v>
      </c>
      <c r="U18" s="33" t="s">
        <v>29</v>
      </c>
      <c r="V18" s="33" t="s">
        <v>1413</v>
      </c>
      <c r="W18" s="45">
        <v>2021</v>
      </c>
      <c r="X18" s="27" t="s">
        <v>67</v>
      </c>
      <c r="Y18" s="33" t="s">
        <v>29</v>
      </c>
      <c r="Z18" s="33" t="s">
        <v>1224</v>
      </c>
      <c r="AA18" s="27">
        <v>2021</v>
      </c>
    </row>
    <row r="19" spans="1:27" ht="19.5" customHeight="1" x14ac:dyDescent="0.25">
      <c r="A19" s="13">
        <v>15</v>
      </c>
      <c r="B19" s="13">
        <v>1714873443</v>
      </c>
      <c r="C19" s="14" t="s">
        <v>60</v>
      </c>
      <c r="D19" s="14" t="s">
        <v>60</v>
      </c>
      <c r="E19" s="15" t="s">
        <v>94</v>
      </c>
      <c r="F19" s="13" t="s">
        <v>160</v>
      </c>
      <c r="G19" s="13" t="s">
        <v>21</v>
      </c>
      <c r="H19" s="13" t="s">
        <v>22</v>
      </c>
      <c r="I19" s="13" t="s">
        <v>161</v>
      </c>
      <c r="J19" s="13" t="s">
        <v>162</v>
      </c>
      <c r="K19" s="13" t="s">
        <v>25</v>
      </c>
      <c r="L19" s="16" t="s">
        <v>26</v>
      </c>
      <c r="M19" s="17">
        <f>400*2</f>
        <v>800</v>
      </c>
      <c r="N19" s="18">
        <v>10</v>
      </c>
      <c r="O19" s="17">
        <f t="shared" si="1"/>
        <v>8000</v>
      </c>
      <c r="P19" s="19">
        <v>30293</v>
      </c>
      <c r="Q19" s="18">
        <f t="shared" ca="1" si="0"/>
        <v>38</v>
      </c>
      <c r="R19" s="20" t="s">
        <v>163</v>
      </c>
      <c r="S19" s="20" t="s">
        <v>164</v>
      </c>
      <c r="T19" s="22" t="s">
        <v>28</v>
      </c>
      <c r="U19" s="23" t="s">
        <v>29</v>
      </c>
      <c r="V19" s="23" t="s">
        <v>1413</v>
      </c>
      <c r="W19" s="22">
        <v>2021</v>
      </c>
      <c r="X19" s="22" t="s">
        <v>28</v>
      </c>
      <c r="Y19" s="23" t="s">
        <v>29</v>
      </c>
      <c r="Z19" s="23" t="s">
        <v>1224</v>
      </c>
      <c r="AA19" s="22">
        <v>2021</v>
      </c>
    </row>
    <row r="20" spans="1:27" ht="20.25" customHeight="1" x14ac:dyDescent="0.25">
      <c r="A20" s="24">
        <v>16</v>
      </c>
      <c r="B20" s="25" t="s">
        <v>165</v>
      </c>
      <c r="C20" s="26" t="s">
        <v>60</v>
      </c>
      <c r="D20" s="26" t="s">
        <v>60</v>
      </c>
      <c r="E20" s="26" t="s">
        <v>94</v>
      </c>
      <c r="F20" s="25" t="s">
        <v>976</v>
      </c>
      <c r="G20" s="25" t="s">
        <v>21</v>
      </c>
      <c r="H20" s="25" t="s">
        <v>22</v>
      </c>
      <c r="I20" s="25" t="s">
        <v>166</v>
      </c>
      <c r="J20" s="25" t="s">
        <v>167</v>
      </c>
      <c r="K20" s="25" t="s">
        <v>168</v>
      </c>
      <c r="L20" s="27" t="s">
        <v>58</v>
      </c>
      <c r="M20" s="28" t="s">
        <v>169</v>
      </c>
      <c r="N20" s="29">
        <v>10</v>
      </c>
      <c r="O20" s="28" t="s">
        <v>169</v>
      </c>
      <c r="P20" s="30">
        <v>33296</v>
      </c>
      <c r="Q20" s="29">
        <f t="shared" ca="1" si="0"/>
        <v>30</v>
      </c>
      <c r="R20" s="31" t="s">
        <v>170</v>
      </c>
      <c r="S20" s="31">
        <v>987341234</v>
      </c>
      <c r="T20" s="27" t="s">
        <v>28</v>
      </c>
      <c r="U20" s="33" t="s">
        <v>29</v>
      </c>
      <c r="V20" s="33" t="s">
        <v>1413</v>
      </c>
      <c r="W20" s="45">
        <v>2021</v>
      </c>
      <c r="X20" s="27" t="s">
        <v>28</v>
      </c>
      <c r="Y20" s="33" t="s">
        <v>29</v>
      </c>
      <c r="Z20" s="33" t="s">
        <v>1224</v>
      </c>
      <c r="AA20" s="27">
        <v>2021</v>
      </c>
    </row>
    <row r="21" spans="1:27" ht="18.75" customHeight="1" x14ac:dyDescent="0.25">
      <c r="A21" s="13">
        <v>17</v>
      </c>
      <c r="B21" s="13" t="s">
        <v>89</v>
      </c>
      <c r="C21" s="14" t="s">
        <v>60</v>
      </c>
      <c r="D21" s="14" t="s">
        <v>60</v>
      </c>
      <c r="E21" s="15" t="s">
        <v>68</v>
      </c>
      <c r="F21" s="13" t="s">
        <v>85</v>
      </c>
      <c r="G21" s="13" t="s">
        <v>31</v>
      </c>
      <c r="H21" s="13" t="s">
        <v>22</v>
      </c>
      <c r="I21" s="13" t="s">
        <v>90</v>
      </c>
      <c r="J21" s="13" t="s">
        <v>91</v>
      </c>
      <c r="K21" s="13" t="s">
        <v>57</v>
      </c>
      <c r="L21" s="16" t="s">
        <v>92</v>
      </c>
      <c r="M21" s="17">
        <f>400*6.25</f>
        <v>2500</v>
      </c>
      <c r="N21" s="18">
        <v>10</v>
      </c>
      <c r="O21" s="17">
        <f t="shared" si="1"/>
        <v>25000</v>
      </c>
      <c r="P21" s="19">
        <v>30624</v>
      </c>
      <c r="Q21" s="18">
        <f t="shared" ca="1" si="0"/>
        <v>37</v>
      </c>
      <c r="R21" s="20" t="s">
        <v>93</v>
      </c>
      <c r="S21" s="20">
        <v>984274466</v>
      </c>
      <c r="T21" s="22" t="s">
        <v>28</v>
      </c>
      <c r="U21" s="23" t="s">
        <v>29</v>
      </c>
      <c r="V21" s="23" t="s">
        <v>1413</v>
      </c>
      <c r="W21" s="22">
        <v>2021</v>
      </c>
      <c r="X21" s="22" t="s">
        <v>28</v>
      </c>
      <c r="Y21" s="23" t="s">
        <v>29</v>
      </c>
      <c r="Z21" s="23" t="s">
        <v>1224</v>
      </c>
      <c r="AA21" s="22">
        <v>2021</v>
      </c>
    </row>
    <row r="22" spans="1:27" ht="15.75" customHeight="1" x14ac:dyDescent="0.25">
      <c r="A22" s="24">
        <v>18</v>
      </c>
      <c r="B22" s="25">
        <v>1004006480</v>
      </c>
      <c r="C22" s="26" t="s">
        <v>60</v>
      </c>
      <c r="D22" s="26" t="s">
        <v>60</v>
      </c>
      <c r="E22" s="26" t="s">
        <v>68</v>
      </c>
      <c r="F22" s="25" t="s">
        <v>143</v>
      </c>
      <c r="G22" s="25" t="s">
        <v>21</v>
      </c>
      <c r="H22" s="25" t="s">
        <v>22</v>
      </c>
      <c r="I22" s="25" t="s">
        <v>910</v>
      </c>
      <c r="J22" s="25" t="s">
        <v>911</v>
      </c>
      <c r="K22" s="25" t="s">
        <v>37</v>
      </c>
      <c r="L22" s="27" t="s">
        <v>77</v>
      </c>
      <c r="M22" s="28">
        <f>400*3</f>
        <v>1200</v>
      </c>
      <c r="N22" s="29">
        <v>10</v>
      </c>
      <c r="O22" s="28">
        <f t="shared" si="1"/>
        <v>12000</v>
      </c>
      <c r="P22" s="30">
        <v>30624</v>
      </c>
      <c r="Q22" s="29">
        <f t="shared" ca="1" si="0"/>
        <v>37</v>
      </c>
      <c r="R22" s="31" t="s">
        <v>93</v>
      </c>
      <c r="S22" s="31">
        <v>984274466</v>
      </c>
      <c r="T22" s="27" t="s">
        <v>28</v>
      </c>
      <c r="U22" s="33" t="s">
        <v>29</v>
      </c>
      <c r="V22" s="33" t="s">
        <v>1413</v>
      </c>
      <c r="W22" s="45">
        <v>2021</v>
      </c>
      <c r="X22" s="27" t="s">
        <v>28</v>
      </c>
      <c r="Y22" s="33" t="s">
        <v>29</v>
      </c>
      <c r="Z22" s="33" t="s">
        <v>1224</v>
      </c>
      <c r="AA22" s="27">
        <v>2021</v>
      </c>
    </row>
    <row r="23" spans="1:27" ht="21" customHeight="1" x14ac:dyDescent="0.25">
      <c r="A23" s="13">
        <v>19</v>
      </c>
      <c r="B23" s="13">
        <v>1751314574</v>
      </c>
      <c r="C23" s="14" t="s">
        <v>60</v>
      </c>
      <c r="D23" s="14" t="s">
        <v>60</v>
      </c>
      <c r="E23" s="15" t="s">
        <v>68</v>
      </c>
      <c r="F23" s="13" t="s">
        <v>69</v>
      </c>
      <c r="G23" s="13" t="s">
        <v>31</v>
      </c>
      <c r="H23" s="13" t="s">
        <v>40</v>
      </c>
      <c r="I23" s="13" t="s">
        <v>70</v>
      </c>
      <c r="J23" s="13" t="s">
        <v>71</v>
      </c>
      <c r="K23" s="13" t="s">
        <v>25</v>
      </c>
      <c r="L23" s="16" t="s">
        <v>26</v>
      </c>
      <c r="M23" s="17">
        <v>800</v>
      </c>
      <c r="N23" s="18">
        <v>10</v>
      </c>
      <c r="O23" s="17">
        <f t="shared" si="1"/>
        <v>8000</v>
      </c>
      <c r="P23" s="19">
        <v>36271</v>
      </c>
      <c r="Q23" s="18">
        <f t="shared" ca="1" si="0"/>
        <v>22</v>
      </c>
      <c r="R23" s="20" t="s">
        <v>72</v>
      </c>
      <c r="S23" s="20">
        <v>999092228</v>
      </c>
      <c r="T23" s="22" t="s">
        <v>28</v>
      </c>
      <c r="U23" s="23" t="s">
        <v>29</v>
      </c>
      <c r="V23" s="23" t="s">
        <v>1413</v>
      </c>
      <c r="W23" s="22">
        <v>2021</v>
      </c>
      <c r="X23" s="22" t="s">
        <v>28</v>
      </c>
      <c r="Y23" s="23" t="s">
        <v>29</v>
      </c>
      <c r="Z23" s="23" t="s">
        <v>1224</v>
      </c>
      <c r="AA23" s="22">
        <v>2021</v>
      </c>
    </row>
    <row r="24" spans="1:27" ht="18" customHeight="1" x14ac:dyDescent="0.25">
      <c r="A24" s="24">
        <v>20</v>
      </c>
      <c r="B24" s="25">
        <v>502513567</v>
      </c>
      <c r="C24" s="26" t="s">
        <v>60</v>
      </c>
      <c r="D24" s="26" t="s">
        <v>60</v>
      </c>
      <c r="E24" s="26" t="s">
        <v>68</v>
      </c>
      <c r="F24" s="25" t="s">
        <v>177</v>
      </c>
      <c r="G24" s="25" t="s">
        <v>31</v>
      </c>
      <c r="H24" s="25" t="s">
        <v>22</v>
      </c>
      <c r="I24" s="25" t="s">
        <v>178</v>
      </c>
      <c r="J24" s="25" t="s">
        <v>179</v>
      </c>
      <c r="K24" s="25" t="s">
        <v>25</v>
      </c>
      <c r="L24" s="27" t="s">
        <v>58</v>
      </c>
      <c r="M24" s="28" t="s">
        <v>169</v>
      </c>
      <c r="N24" s="29">
        <v>10</v>
      </c>
      <c r="O24" s="28" t="s">
        <v>169</v>
      </c>
      <c r="P24" s="30">
        <v>31544</v>
      </c>
      <c r="Q24" s="29">
        <f t="shared" ca="1" si="0"/>
        <v>35</v>
      </c>
      <c r="R24" s="31" t="s">
        <v>1115</v>
      </c>
      <c r="S24" s="31" t="s">
        <v>1075</v>
      </c>
      <c r="T24" s="27" t="s">
        <v>28</v>
      </c>
      <c r="U24" s="33" t="s">
        <v>29</v>
      </c>
      <c r="V24" s="33" t="s">
        <v>1413</v>
      </c>
      <c r="W24" s="45">
        <v>2021</v>
      </c>
      <c r="X24" s="27" t="s">
        <v>28</v>
      </c>
      <c r="Y24" s="33" t="s">
        <v>29</v>
      </c>
      <c r="Z24" s="33" t="s">
        <v>1224</v>
      </c>
      <c r="AA24" s="27">
        <v>2021</v>
      </c>
    </row>
    <row r="25" spans="1:27" ht="31.5" customHeight="1" x14ac:dyDescent="0.25">
      <c r="A25" s="13">
        <v>21</v>
      </c>
      <c r="B25" s="13">
        <v>803322585</v>
      </c>
      <c r="C25" s="14" t="s">
        <v>60</v>
      </c>
      <c r="D25" s="14" t="s">
        <v>60</v>
      </c>
      <c r="E25" s="15" t="s">
        <v>61</v>
      </c>
      <c r="F25" s="13" t="s">
        <v>74</v>
      </c>
      <c r="G25" s="13" t="s">
        <v>21</v>
      </c>
      <c r="H25" s="13" t="s">
        <v>22</v>
      </c>
      <c r="I25" s="13" t="s">
        <v>148</v>
      </c>
      <c r="J25" s="13" t="s">
        <v>149</v>
      </c>
      <c r="K25" s="13" t="s">
        <v>150</v>
      </c>
      <c r="L25" s="16" t="s">
        <v>77</v>
      </c>
      <c r="M25" s="17">
        <f>400*3</f>
        <v>1200</v>
      </c>
      <c r="N25" s="18">
        <v>10</v>
      </c>
      <c r="O25" s="17">
        <f t="shared" si="1"/>
        <v>12000</v>
      </c>
      <c r="P25" s="19">
        <v>33402</v>
      </c>
      <c r="Q25" s="18">
        <f t="shared" ca="1" si="0"/>
        <v>30</v>
      </c>
      <c r="R25" s="20" t="s">
        <v>151</v>
      </c>
      <c r="S25" s="20">
        <v>962806767</v>
      </c>
      <c r="T25" s="22" t="s">
        <v>67</v>
      </c>
      <c r="U25" s="23" t="s">
        <v>29</v>
      </c>
      <c r="V25" s="23" t="s">
        <v>1413</v>
      </c>
      <c r="W25" s="22">
        <v>2021</v>
      </c>
      <c r="X25" s="22" t="s">
        <v>67</v>
      </c>
      <c r="Y25" s="23" t="s">
        <v>29</v>
      </c>
      <c r="Z25" s="23" t="s">
        <v>1224</v>
      </c>
      <c r="AA25" s="22">
        <v>2021</v>
      </c>
    </row>
    <row r="26" spans="1:27" ht="30.75" customHeight="1" x14ac:dyDescent="0.25">
      <c r="A26" s="24">
        <v>22</v>
      </c>
      <c r="B26" s="25" t="s">
        <v>97</v>
      </c>
      <c r="C26" s="26" t="s">
        <v>60</v>
      </c>
      <c r="D26" s="26" t="s">
        <v>60</v>
      </c>
      <c r="E26" s="26" t="s">
        <v>68</v>
      </c>
      <c r="F26" s="25" t="s">
        <v>98</v>
      </c>
      <c r="G26" s="25" t="s">
        <v>21</v>
      </c>
      <c r="H26" s="25" t="s">
        <v>40</v>
      </c>
      <c r="I26" s="25" t="s">
        <v>99</v>
      </c>
      <c r="J26" s="25" t="s">
        <v>100</v>
      </c>
      <c r="K26" s="25" t="s">
        <v>37</v>
      </c>
      <c r="L26" s="27" t="s">
        <v>512</v>
      </c>
      <c r="M26" s="28">
        <f>400*7.5</f>
        <v>3000</v>
      </c>
      <c r="N26" s="29">
        <v>10</v>
      </c>
      <c r="O26" s="28">
        <f t="shared" si="1"/>
        <v>30000</v>
      </c>
      <c r="P26" s="30">
        <v>36676</v>
      </c>
      <c r="Q26" s="29">
        <f t="shared" ca="1" si="0"/>
        <v>21</v>
      </c>
      <c r="R26" s="31" t="s">
        <v>101</v>
      </c>
      <c r="S26" s="31">
        <v>939394153</v>
      </c>
      <c r="T26" s="27" t="s">
        <v>28</v>
      </c>
      <c r="U26" s="33" t="s">
        <v>29</v>
      </c>
      <c r="V26" s="33" t="s">
        <v>1413</v>
      </c>
      <c r="W26" s="45">
        <v>2021</v>
      </c>
      <c r="X26" s="27" t="s">
        <v>28</v>
      </c>
      <c r="Y26" s="33" t="s">
        <v>29</v>
      </c>
      <c r="Z26" s="33" t="s">
        <v>1224</v>
      </c>
      <c r="AA26" s="27">
        <v>2021</v>
      </c>
    </row>
    <row r="27" spans="1:27" ht="30" customHeight="1" x14ac:dyDescent="0.25">
      <c r="A27" s="13">
        <v>23</v>
      </c>
      <c r="B27" s="13" t="s">
        <v>132</v>
      </c>
      <c r="C27" s="14" t="s">
        <v>60</v>
      </c>
      <c r="D27" s="14" t="s">
        <v>60</v>
      </c>
      <c r="E27" s="15" t="s">
        <v>68</v>
      </c>
      <c r="F27" s="13" t="s">
        <v>133</v>
      </c>
      <c r="G27" s="13" t="s">
        <v>21</v>
      </c>
      <c r="H27" s="13" t="s">
        <v>22</v>
      </c>
      <c r="I27" s="13" t="s">
        <v>134</v>
      </c>
      <c r="J27" s="13" t="s">
        <v>135</v>
      </c>
      <c r="K27" s="13" t="s">
        <v>57</v>
      </c>
      <c r="L27" s="16" t="s">
        <v>34</v>
      </c>
      <c r="M27" s="17">
        <f>400*5.25</f>
        <v>2100</v>
      </c>
      <c r="N27" s="18">
        <v>10</v>
      </c>
      <c r="O27" s="17">
        <f t="shared" si="1"/>
        <v>21000</v>
      </c>
      <c r="P27" s="19">
        <v>32123</v>
      </c>
      <c r="Q27" s="18">
        <f t="shared" ca="1" si="0"/>
        <v>33</v>
      </c>
      <c r="R27" s="20" t="s">
        <v>136</v>
      </c>
      <c r="S27" s="20" t="s">
        <v>137</v>
      </c>
      <c r="T27" s="22" t="s">
        <v>28</v>
      </c>
      <c r="U27" s="23" t="s">
        <v>29</v>
      </c>
      <c r="V27" s="23" t="s">
        <v>1413</v>
      </c>
      <c r="W27" s="22">
        <v>2021</v>
      </c>
      <c r="X27" s="22" t="s">
        <v>28</v>
      </c>
      <c r="Y27" s="23" t="s">
        <v>29</v>
      </c>
      <c r="Z27" s="23" t="s">
        <v>1224</v>
      </c>
      <c r="AA27" s="22">
        <v>2021</v>
      </c>
    </row>
    <row r="28" spans="1:27" ht="30" customHeight="1" x14ac:dyDescent="0.25">
      <c r="A28" s="24">
        <v>24</v>
      </c>
      <c r="B28" s="25" t="s">
        <v>172</v>
      </c>
      <c r="C28" s="26" t="s">
        <v>60</v>
      </c>
      <c r="D28" s="26" t="s">
        <v>60</v>
      </c>
      <c r="E28" s="26" t="s">
        <v>94</v>
      </c>
      <c r="F28" s="25" t="s">
        <v>173</v>
      </c>
      <c r="G28" s="25" t="s">
        <v>31</v>
      </c>
      <c r="H28" s="25" t="s">
        <v>22</v>
      </c>
      <c r="I28" s="25" t="s">
        <v>174</v>
      </c>
      <c r="J28" s="25" t="s">
        <v>175</v>
      </c>
      <c r="K28" s="25" t="s">
        <v>921</v>
      </c>
      <c r="L28" s="27" t="s">
        <v>58</v>
      </c>
      <c r="M28" s="28" t="s">
        <v>169</v>
      </c>
      <c r="N28" s="29">
        <v>10</v>
      </c>
      <c r="O28" s="28" t="s">
        <v>169</v>
      </c>
      <c r="P28" s="30">
        <v>35094</v>
      </c>
      <c r="Q28" s="29">
        <f t="shared" ca="1" si="0"/>
        <v>25</v>
      </c>
      <c r="R28" s="31" t="s">
        <v>176</v>
      </c>
      <c r="S28" s="31">
        <v>72881804</v>
      </c>
      <c r="T28" s="27" t="s">
        <v>28</v>
      </c>
      <c r="U28" s="33" t="s">
        <v>29</v>
      </c>
      <c r="V28" s="33" t="s">
        <v>1413</v>
      </c>
      <c r="W28" s="45">
        <v>2021</v>
      </c>
      <c r="X28" s="27" t="s">
        <v>28</v>
      </c>
      <c r="Y28" s="33" t="s">
        <v>29</v>
      </c>
      <c r="Z28" s="33" t="s">
        <v>1224</v>
      </c>
      <c r="AA28" s="27">
        <v>2021</v>
      </c>
    </row>
    <row r="29" spans="1:27" ht="30" customHeight="1" x14ac:dyDescent="0.25">
      <c r="A29" s="13">
        <v>25</v>
      </c>
      <c r="B29" s="13" t="s">
        <v>155</v>
      </c>
      <c r="C29" s="14" t="s">
        <v>60</v>
      </c>
      <c r="D29" s="14" t="s">
        <v>60</v>
      </c>
      <c r="E29" s="15" t="s">
        <v>61</v>
      </c>
      <c r="F29" s="13" t="s">
        <v>156</v>
      </c>
      <c r="G29" s="13" t="s">
        <v>31</v>
      </c>
      <c r="H29" s="13" t="s">
        <v>40</v>
      </c>
      <c r="I29" s="13" t="s">
        <v>157</v>
      </c>
      <c r="J29" s="13" t="s">
        <v>158</v>
      </c>
      <c r="K29" s="13" t="s">
        <v>150</v>
      </c>
      <c r="L29" s="16" t="s">
        <v>51</v>
      </c>
      <c r="M29" s="17">
        <f>400*1.5</f>
        <v>600</v>
      </c>
      <c r="N29" s="18">
        <v>10</v>
      </c>
      <c r="O29" s="17">
        <f t="shared" si="1"/>
        <v>6000</v>
      </c>
      <c r="P29" s="19">
        <v>36923</v>
      </c>
      <c r="Q29" s="18">
        <f t="shared" ca="1" si="0"/>
        <v>20</v>
      </c>
      <c r="R29" s="20" t="s">
        <v>159</v>
      </c>
      <c r="S29" s="20">
        <v>980170271</v>
      </c>
      <c r="T29" s="22" t="s">
        <v>28</v>
      </c>
      <c r="U29" s="23" t="s">
        <v>29</v>
      </c>
      <c r="V29" s="23" t="s">
        <v>1413</v>
      </c>
      <c r="W29" s="22">
        <v>2021</v>
      </c>
      <c r="X29" s="22" t="s">
        <v>28</v>
      </c>
      <c r="Y29" s="23" t="s">
        <v>29</v>
      </c>
      <c r="Z29" s="23" t="s">
        <v>1224</v>
      </c>
      <c r="AA29" s="22">
        <v>2021</v>
      </c>
    </row>
    <row r="30" spans="1:27" ht="30.75" customHeight="1" x14ac:dyDescent="0.25">
      <c r="A30" s="24">
        <v>26</v>
      </c>
      <c r="B30" s="25" t="s">
        <v>121</v>
      </c>
      <c r="C30" s="26" t="s">
        <v>60</v>
      </c>
      <c r="D30" s="26" t="s">
        <v>60</v>
      </c>
      <c r="E30" s="26" t="s">
        <v>68</v>
      </c>
      <c r="F30" s="25" t="s">
        <v>122</v>
      </c>
      <c r="G30" s="25" t="s">
        <v>21</v>
      </c>
      <c r="H30" s="25" t="s">
        <v>22</v>
      </c>
      <c r="I30" s="25" t="s">
        <v>123</v>
      </c>
      <c r="J30" s="25" t="s">
        <v>124</v>
      </c>
      <c r="K30" s="25" t="s">
        <v>57</v>
      </c>
      <c r="L30" s="27" t="s">
        <v>34</v>
      </c>
      <c r="M30" s="28">
        <f>400*5.25</f>
        <v>2100</v>
      </c>
      <c r="N30" s="29">
        <v>10</v>
      </c>
      <c r="O30" s="28">
        <f t="shared" si="1"/>
        <v>21000</v>
      </c>
      <c r="P30" s="30">
        <v>32863</v>
      </c>
      <c r="Q30" s="29">
        <f t="shared" ca="1" si="0"/>
        <v>31</v>
      </c>
      <c r="R30" s="31" t="s">
        <v>125</v>
      </c>
      <c r="S30" s="31">
        <v>994753694</v>
      </c>
      <c r="T30" s="27" t="s">
        <v>28</v>
      </c>
      <c r="U30" s="33" t="s">
        <v>29</v>
      </c>
      <c r="V30" s="33" t="s">
        <v>1413</v>
      </c>
      <c r="W30" s="45">
        <v>2021</v>
      </c>
      <c r="X30" s="27" t="s">
        <v>28</v>
      </c>
      <c r="Y30" s="33" t="s">
        <v>29</v>
      </c>
      <c r="Z30" s="33" t="s">
        <v>1224</v>
      </c>
      <c r="AA30" s="27">
        <v>2021</v>
      </c>
    </row>
    <row r="31" spans="1:27" ht="22.5" x14ac:dyDescent="0.25">
      <c r="A31" s="13">
        <v>27</v>
      </c>
      <c r="B31" s="13" t="s">
        <v>79</v>
      </c>
      <c r="C31" s="14" t="s">
        <v>60</v>
      </c>
      <c r="D31" s="14" t="s">
        <v>60</v>
      </c>
      <c r="E31" s="15" t="s">
        <v>68</v>
      </c>
      <c r="F31" s="13" t="s">
        <v>80</v>
      </c>
      <c r="G31" s="13" t="s">
        <v>31</v>
      </c>
      <c r="H31" s="13" t="s">
        <v>22</v>
      </c>
      <c r="I31" s="13" t="s">
        <v>81</v>
      </c>
      <c r="J31" s="13" t="s">
        <v>82</v>
      </c>
      <c r="K31" s="13" t="s">
        <v>57</v>
      </c>
      <c r="L31" s="16" t="s">
        <v>77</v>
      </c>
      <c r="M31" s="17">
        <f>400*3</f>
        <v>1200</v>
      </c>
      <c r="N31" s="18">
        <v>10</v>
      </c>
      <c r="O31" s="17">
        <f t="shared" si="1"/>
        <v>12000</v>
      </c>
      <c r="P31" s="19">
        <v>30182</v>
      </c>
      <c r="Q31" s="18">
        <f t="shared" ca="1" si="0"/>
        <v>38</v>
      </c>
      <c r="R31" s="20" t="s">
        <v>83</v>
      </c>
      <c r="S31" s="20">
        <v>984719693</v>
      </c>
      <c r="T31" s="22" t="s">
        <v>28</v>
      </c>
      <c r="U31" s="23" t="s">
        <v>29</v>
      </c>
      <c r="V31" s="23" t="s">
        <v>1413</v>
      </c>
      <c r="W31" s="22">
        <v>2021</v>
      </c>
      <c r="X31" s="22" t="s">
        <v>28</v>
      </c>
      <c r="Y31" s="23" t="s">
        <v>29</v>
      </c>
      <c r="Z31" s="23" t="s">
        <v>1224</v>
      </c>
      <c r="AA31" s="22">
        <v>2021</v>
      </c>
    </row>
    <row r="32" spans="1:27" ht="33" customHeight="1" x14ac:dyDescent="0.25">
      <c r="A32" s="24">
        <v>28</v>
      </c>
      <c r="B32" s="25" t="s">
        <v>142</v>
      </c>
      <c r="C32" s="26" t="s">
        <v>60</v>
      </c>
      <c r="D32" s="26" t="s">
        <v>60</v>
      </c>
      <c r="E32" s="26" t="s">
        <v>68</v>
      </c>
      <c r="F32" s="25" t="s">
        <v>143</v>
      </c>
      <c r="G32" s="25" t="s">
        <v>31</v>
      </c>
      <c r="H32" s="25" t="s">
        <v>22</v>
      </c>
      <c r="I32" s="25" t="s">
        <v>144</v>
      </c>
      <c r="J32" s="25" t="s">
        <v>145</v>
      </c>
      <c r="K32" s="25" t="s">
        <v>57</v>
      </c>
      <c r="L32" s="27" t="s">
        <v>92</v>
      </c>
      <c r="M32" s="28">
        <f>400*6.25</f>
        <v>2500</v>
      </c>
      <c r="N32" s="29">
        <v>10</v>
      </c>
      <c r="O32" s="28">
        <f t="shared" si="1"/>
        <v>25000</v>
      </c>
      <c r="P32" s="30">
        <v>34909</v>
      </c>
      <c r="Q32" s="29">
        <f t="shared" ca="1" si="0"/>
        <v>25</v>
      </c>
      <c r="R32" s="31" t="s">
        <v>146</v>
      </c>
      <c r="S32" s="31" t="s">
        <v>147</v>
      </c>
      <c r="T32" s="27" t="s">
        <v>28</v>
      </c>
      <c r="U32" s="33" t="s">
        <v>29</v>
      </c>
      <c r="V32" s="33" t="s">
        <v>1413</v>
      </c>
      <c r="W32" s="45">
        <v>2021</v>
      </c>
      <c r="X32" s="27" t="s">
        <v>28</v>
      </c>
      <c r="Y32" s="33" t="s">
        <v>29</v>
      </c>
      <c r="Z32" s="33" t="s">
        <v>1224</v>
      </c>
      <c r="AA32" s="27">
        <v>2021</v>
      </c>
    </row>
    <row r="33" spans="1:27" ht="31.5" customHeight="1" x14ac:dyDescent="0.25">
      <c r="A33" s="13">
        <v>29</v>
      </c>
      <c r="B33" s="13" t="s">
        <v>59</v>
      </c>
      <c r="C33" s="14" t="s">
        <v>60</v>
      </c>
      <c r="D33" s="14" t="s">
        <v>60</v>
      </c>
      <c r="E33" s="15" t="s">
        <v>61</v>
      </c>
      <c r="F33" s="13" t="s">
        <v>62</v>
      </c>
      <c r="G33" s="13" t="s">
        <v>31</v>
      </c>
      <c r="H33" s="13" t="s">
        <v>22</v>
      </c>
      <c r="I33" s="13" t="s">
        <v>63</v>
      </c>
      <c r="J33" s="13" t="s">
        <v>64</v>
      </c>
      <c r="K33" s="13" t="s">
        <v>65</v>
      </c>
      <c r="L33" s="16" t="s">
        <v>512</v>
      </c>
      <c r="M33" s="17">
        <f>400*7.5</f>
        <v>3000</v>
      </c>
      <c r="N33" s="18">
        <v>10</v>
      </c>
      <c r="O33" s="17">
        <f t="shared" si="1"/>
        <v>30000</v>
      </c>
      <c r="P33" s="19">
        <v>32731</v>
      </c>
      <c r="Q33" s="18">
        <f t="shared" ca="1" si="0"/>
        <v>31</v>
      </c>
      <c r="R33" s="20" t="s">
        <v>66</v>
      </c>
      <c r="S33" s="20">
        <v>992649972</v>
      </c>
      <c r="T33" s="22" t="s">
        <v>67</v>
      </c>
      <c r="U33" s="23" t="s">
        <v>29</v>
      </c>
      <c r="V33" s="23" t="s">
        <v>1413</v>
      </c>
      <c r="W33" s="22">
        <v>2021</v>
      </c>
      <c r="X33" s="22" t="s">
        <v>67</v>
      </c>
      <c r="Y33" s="23" t="s">
        <v>29</v>
      </c>
      <c r="Z33" s="23" t="s">
        <v>1224</v>
      </c>
      <c r="AA33" s="22">
        <v>2021</v>
      </c>
    </row>
    <row r="34" spans="1:27" ht="30.75" customHeight="1" x14ac:dyDescent="0.25">
      <c r="A34" s="24">
        <v>30</v>
      </c>
      <c r="B34" s="25">
        <v>1004168272</v>
      </c>
      <c r="C34" s="26" t="s">
        <v>60</v>
      </c>
      <c r="D34" s="26" t="s">
        <v>60</v>
      </c>
      <c r="E34" s="26" t="s">
        <v>61</v>
      </c>
      <c r="F34" s="25" t="s">
        <v>74</v>
      </c>
      <c r="G34" s="25" t="s">
        <v>21</v>
      </c>
      <c r="H34" s="25" t="s">
        <v>40</v>
      </c>
      <c r="I34" s="25" t="s">
        <v>152</v>
      </c>
      <c r="J34" s="25" t="s">
        <v>153</v>
      </c>
      <c r="K34" s="25" t="s">
        <v>25</v>
      </c>
      <c r="L34" s="27" t="s">
        <v>51</v>
      </c>
      <c r="M34" s="28">
        <f>400*1.5</f>
        <v>600</v>
      </c>
      <c r="N34" s="29">
        <v>10</v>
      </c>
      <c r="O34" s="28">
        <f t="shared" si="1"/>
        <v>6000</v>
      </c>
      <c r="P34" s="30">
        <v>36924</v>
      </c>
      <c r="Q34" s="29">
        <f t="shared" ca="1" si="0"/>
        <v>20</v>
      </c>
      <c r="R34" s="31" t="s">
        <v>154</v>
      </c>
      <c r="S34" s="31">
        <v>939064457</v>
      </c>
      <c r="T34" s="27" t="s">
        <v>67</v>
      </c>
      <c r="U34" s="33" t="s">
        <v>29</v>
      </c>
      <c r="V34" s="33" t="s">
        <v>1413</v>
      </c>
      <c r="W34" s="45">
        <v>2021</v>
      </c>
      <c r="X34" s="27" t="s">
        <v>67</v>
      </c>
      <c r="Y34" s="33" t="s">
        <v>29</v>
      </c>
      <c r="Z34" s="33" t="s">
        <v>1224</v>
      </c>
      <c r="AA34" s="27">
        <v>2021</v>
      </c>
    </row>
    <row r="35" spans="1:27" ht="32.25" customHeight="1" x14ac:dyDescent="0.25">
      <c r="A35" s="13">
        <v>31</v>
      </c>
      <c r="B35" s="13">
        <v>2100902143</v>
      </c>
      <c r="C35" s="14" t="s">
        <v>60</v>
      </c>
      <c r="D35" s="14" t="s">
        <v>60</v>
      </c>
      <c r="E35" s="15" t="s">
        <v>61</v>
      </c>
      <c r="F35" s="13" t="s">
        <v>74</v>
      </c>
      <c r="G35" s="13" t="s">
        <v>21</v>
      </c>
      <c r="H35" s="13" t="s">
        <v>22</v>
      </c>
      <c r="I35" s="13" t="s">
        <v>75</v>
      </c>
      <c r="J35" s="13" t="s">
        <v>76</v>
      </c>
      <c r="K35" s="13" t="s">
        <v>25</v>
      </c>
      <c r="L35" s="16" t="s">
        <v>77</v>
      </c>
      <c r="M35" s="17">
        <f>400*3</f>
        <v>1200</v>
      </c>
      <c r="N35" s="18">
        <v>10</v>
      </c>
      <c r="O35" s="17">
        <f t="shared" si="1"/>
        <v>12000</v>
      </c>
      <c r="P35" s="19">
        <v>35091</v>
      </c>
      <c r="Q35" s="18">
        <f t="shared" ca="1" si="0"/>
        <v>25</v>
      </c>
      <c r="R35" s="20" t="s">
        <v>78</v>
      </c>
      <c r="S35" s="20">
        <v>992072057</v>
      </c>
      <c r="T35" s="22" t="s">
        <v>67</v>
      </c>
      <c r="U35" s="23" t="s">
        <v>29</v>
      </c>
      <c r="V35" s="23" t="s">
        <v>1413</v>
      </c>
      <c r="W35" s="22">
        <v>2021</v>
      </c>
      <c r="X35" s="22" t="s">
        <v>67</v>
      </c>
      <c r="Y35" s="23" t="s">
        <v>29</v>
      </c>
      <c r="Z35" s="23" t="s">
        <v>1224</v>
      </c>
      <c r="AA35" s="22">
        <v>2021</v>
      </c>
    </row>
    <row r="36" spans="1:27" ht="30" customHeight="1" x14ac:dyDescent="0.25">
      <c r="A36" s="24">
        <v>32</v>
      </c>
      <c r="B36" s="25" t="s">
        <v>84</v>
      </c>
      <c r="C36" s="26" t="s">
        <v>60</v>
      </c>
      <c r="D36" s="26" t="s">
        <v>60</v>
      </c>
      <c r="E36" s="26" t="s">
        <v>68</v>
      </c>
      <c r="F36" s="25" t="s">
        <v>85</v>
      </c>
      <c r="G36" s="25" t="s">
        <v>31</v>
      </c>
      <c r="H36" s="25" t="s">
        <v>22</v>
      </c>
      <c r="I36" s="25" t="s">
        <v>86</v>
      </c>
      <c r="J36" s="25" t="s">
        <v>87</v>
      </c>
      <c r="K36" s="25" t="s">
        <v>57</v>
      </c>
      <c r="L36" s="27" t="s">
        <v>92</v>
      </c>
      <c r="M36" s="28">
        <f>400*6.25</f>
        <v>2500</v>
      </c>
      <c r="N36" s="29">
        <v>10</v>
      </c>
      <c r="O36" s="28">
        <f t="shared" si="1"/>
        <v>25000</v>
      </c>
      <c r="P36" s="30">
        <v>32358</v>
      </c>
      <c r="Q36" s="29">
        <f t="shared" ca="1" si="0"/>
        <v>32</v>
      </c>
      <c r="R36" s="31" t="s">
        <v>88</v>
      </c>
      <c r="S36" s="31">
        <v>980260564</v>
      </c>
      <c r="T36" s="27" t="s">
        <v>28</v>
      </c>
      <c r="U36" s="33" t="s">
        <v>29</v>
      </c>
      <c r="V36" s="33" t="s">
        <v>1413</v>
      </c>
      <c r="W36" s="45">
        <v>2021</v>
      </c>
      <c r="X36" s="27" t="s">
        <v>28</v>
      </c>
      <c r="Y36" s="33" t="s">
        <v>29</v>
      </c>
      <c r="Z36" s="33" t="s">
        <v>1224</v>
      </c>
      <c r="AA36" s="27">
        <v>2021</v>
      </c>
    </row>
    <row r="37" spans="1:27" ht="31.5" customHeight="1" x14ac:dyDescent="0.25">
      <c r="A37" s="13">
        <v>33</v>
      </c>
      <c r="B37" s="13">
        <v>1758866501</v>
      </c>
      <c r="C37" s="14" t="s">
        <v>60</v>
      </c>
      <c r="D37" s="14" t="s">
        <v>60</v>
      </c>
      <c r="E37" s="15" t="s">
        <v>94</v>
      </c>
      <c r="F37" s="13" t="s">
        <v>95</v>
      </c>
      <c r="G37" s="13" t="s">
        <v>21</v>
      </c>
      <c r="H37" s="13" t="s">
        <v>22</v>
      </c>
      <c r="I37" s="13" t="s">
        <v>892</v>
      </c>
      <c r="J37" s="13" t="s">
        <v>893</v>
      </c>
      <c r="K37" s="13" t="s">
        <v>25</v>
      </c>
      <c r="L37" s="16" t="s">
        <v>26</v>
      </c>
      <c r="M37" s="17">
        <f>400*2</f>
        <v>800</v>
      </c>
      <c r="N37" s="18">
        <v>10</v>
      </c>
      <c r="O37" s="17">
        <f>M37*N37</f>
        <v>8000</v>
      </c>
      <c r="P37" s="19">
        <v>35094</v>
      </c>
      <c r="Q37" s="18">
        <f t="shared" ca="1" si="0"/>
        <v>25</v>
      </c>
      <c r="R37" s="20" t="s">
        <v>1116</v>
      </c>
      <c r="S37" s="20" t="s">
        <v>1076</v>
      </c>
      <c r="T37" s="22" t="s">
        <v>67</v>
      </c>
      <c r="U37" s="23" t="s">
        <v>29</v>
      </c>
      <c r="V37" s="23" t="s">
        <v>1413</v>
      </c>
      <c r="W37" s="22">
        <v>2021</v>
      </c>
      <c r="X37" s="22" t="s">
        <v>67</v>
      </c>
      <c r="Y37" s="23" t="s">
        <v>29</v>
      </c>
      <c r="Z37" s="23" t="s">
        <v>1224</v>
      </c>
      <c r="AA37" s="22">
        <v>2021</v>
      </c>
    </row>
    <row r="38" spans="1:27" ht="32.25" customHeight="1" x14ac:dyDescent="0.25">
      <c r="A38" s="24">
        <v>34</v>
      </c>
      <c r="B38" s="25">
        <v>1313182006</v>
      </c>
      <c r="C38" s="26" t="s">
        <v>180</v>
      </c>
      <c r="D38" s="26" t="s">
        <v>180</v>
      </c>
      <c r="E38" s="26" t="s">
        <v>180</v>
      </c>
      <c r="F38" s="25" t="s">
        <v>190</v>
      </c>
      <c r="G38" s="25" t="s">
        <v>31</v>
      </c>
      <c r="H38" s="25" t="s">
        <v>22</v>
      </c>
      <c r="I38" s="25" t="s">
        <v>191</v>
      </c>
      <c r="J38" s="25" t="s">
        <v>192</v>
      </c>
      <c r="K38" s="25" t="s">
        <v>25</v>
      </c>
      <c r="L38" s="27" t="s">
        <v>26</v>
      </c>
      <c r="M38" s="28">
        <f>400*2</f>
        <v>800</v>
      </c>
      <c r="N38" s="29">
        <v>10</v>
      </c>
      <c r="O38" s="28">
        <f t="shared" si="1"/>
        <v>8000</v>
      </c>
      <c r="P38" s="30">
        <v>34709</v>
      </c>
      <c r="Q38" s="29">
        <f t="shared" ca="1" si="0"/>
        <v>26</v>
      </c>
      <c r="R38" s="31" t="s">
        <v>193</v>
      </c>
      <c r="S38" s="31">
        <v>995516165</v>
      </c>
      <c r="T38" s="27" t="s">
        <v>67</v>
      </c>
      <c r="U38" s="33" t="s">
        <v>29</v>
      </c>
      <c r="V38" s="33" t="s">
        <v>1413</v>
      </c>
      <c r="W38" s="45">
        <v>2021</v>
      </c>
      <c r="X38" s="27" t="s">
        <v>67</v>
      </c>
      <c r="Y38" s="33" t="s">
        <v>29</v>
      </c>
      <c r="Z38" s="33" t="s">
        <v>1224</v>
      </c>
      <c r="AA38" s="27">
        <v>2021</v>
      </c>
    </row>
    <row r="39" spans="1:27" ht="30" customHeight="1" x14ac:dyDescent="0.25">
      <c r="A39" s="13">
        <v>35</v>
      </c>
      <c r="B39" s="13">
        <v>1500791288</v>
      </c>
      <c r="C39" s="14" t="s">
        <v>180</v>
      </c>
      <c r="D39" s="14" t="s">
        <v>180</v>
      </c>
      <c r="E39" s="15" t="s">
        <v>180</v>
      </c>
      <c r="F39" s="13" t="s">
        <v>182</v>
      </c>
      <c r="G39" s="13" t="s">
        <v>31</v>
      </c>
      <c r="H39" s="13" t="s">
        <v>22</v>
      </c>
      <c r="I39" s="13" t="s">
        <v>183</v>
      </c>
      <c r="J39" s="13" t="s">
        <v>184</v>
      </c>
      <c r="K39" s="13" t="s">
        <v>168</v>
      </c>
      <c r="L39" s="16" t="s">
        <v>512</v>
      </c>
      <c r="M39" s="17">
        <f>400*7.5</f>
        <v>3000</v>
      </c>
      <c r="N39" s="18">
        <v>10</v>
      </c>
      <c r="O39" s="17">
        <f t="shared" si="1"/>
        <v>30000</v>
      </c>
      <c r="P39" s="19">
        <v>32273</v>
      </c>
      <c r="Q39" s="18">
        <f t="shared" ca="1" si="0"/>
        <v>33</v>
      </c>
      <c r="R39" s="20" t="s">
        <v>185</v>
      </c>
      <c r="S39" s="20">
        <v>983857110</v>
      </c>
      <c r="T39" s="22" t="s">
        <v>67</v>
      </c>
      <c r="U39" s="23" t="s">
        <v>29</v>
      </c>
      <c r="V39" s="23" t="s">
        <v>1413</v>
      </c>
      <c r="W39" s="22">
        <v>2021</v>
      </c>
      <c r="X39" s="22" t="s">
        <v>67</v>
      </c>
      <c r="Y39" s="23" t="s">
        <v>29</v>
      </c>
      <c r="Z39" s="23" t="s">
        <v>1224</v>
      </c>
      <c r="AA39" s="22">
        <v>2021</v>
      </c>
    </row>
    <row r="40" spans="1:27" ht="30.75" customHeight="1" x14ac:dyDescent="0.25">
      <c r="A40" s="24">
        <v>36</v>
      </c>
      <c r="B40" s="25">
        <v>2200455257</v>
      </c>
      <c r="C40" s="26" t="s">
        <v>180</v>
      </c>
      <c r="D40" s="26" t="s">
        <v>180</v>
      </c>
      <c r="E40" s="26" t="s">
        <v>180</v>
      </c>
      <c r="F40" s="25" t="s">
        <v>186</v>
      </c>
      <c r="G40" s="25" t="s">
        <v>31</v>
      </c>
      <c r="H40" s="25" t="s">
        <v>22</v>
      </c>
      <c r="I40" s="25" t="s">
        <v>187</v>
      </c>
      <c r="J40" s="25" t="s">
        <v>188</v>
      </c>
      <c r="K40" s="25" t="s">
        <v>168</v>
      </c>
      <c r="L40" s="27" t="s">
        <v>26</v>
      </c>
      <c r="M40" s="28">
        <f>400*2</f>
        <v>800</v>
      </c>
      <c r="N40" s="29">
        <v>10</v>
      </c>
      <c r="O40" s="28">
        <f t="shared" si="1"/>
        <v>8000</v>
      </c>
      <c r="P40" s="30">
        <v>35105</v>
      </c>
      <c r="Q40" s="29">
        <f t="shared" ca="1" si="0"/>
        <v>25</v>
      </c>
      <c r="R40" s="31" t="s">
        <v>189</v>
      </c>
      <c r="S40" s="31">
        <v>999327070</v>
      </c>
      <c r="T40" s="27" t="s">
        <v>67</v>
      </c>
      <c r="U40" s="33" t="s">
        <v>29</v>
      </c>
      <c r="V40" s="33" t="s">
        <v>1413</v>
      </c>
      <c r="W40" s="45">
        <v>2021</v>
      </c>
      <c r="X40" s="27" t="s">
        <v>67</v>
      </c>
      <c r="Y40" s="33" t="s">
        <v>29</v>
      </c>
      <c r="Z40" s="33" t="s">
        <v>1224</v>
      </c>
      <c r="AA40" s="27">
        <v>2021</v>
      </c>
    </row>
    <row r="41" spans="1:27" ht="30" customHeight="1" x14ac:dyDescent="0.25">
      <c r="A41" s="13">
        <v>37</v>
      </c>
      <c r="B41" s="13" t="s">
        <v>986</v>
      </c>
      <c r="C41" s="14" t="s">
        <v>180</v>
      </c>
      <c r="D41" s="14" t="s">
        <v>180</v>
      </c>
      <c r="E41" s="15" t="s">
        <v>180</v>
      </c>
      <c r="F41" s="13" t="s">
        <v>195</v>
      </c>
      <c r="G41" s="13" t="s">
        <v>21</v>
      </c>
      <c r="H41" s="13" t="s">
        <v>22</v>
      </c>
      <c r="I41" s="13" t="s">
        <v>196</v>
      </c>
      <c r="J41" s="13" t="s">
        <v>197</v>
      </c>
      <c r="K41" s="13" t="s">
        <v>25</v>
      </c>
      <c r="L41" s="16" t="s">
        <v>77</v>
      </c>
      <c r="M41" s="17">
        <f>400*3</f>
        <v>1200</v>
      </c>
      <c r="N41" s="18">
        <v>10</v>
      </c>
      <c r="O41" s="17">
        <f t="shared" si="1"/>
        <v>12000</v>
      </c>
      <c r="P41" s="19">
        <v>34909</v>
      </c>
      <c r="Q41" s="18">
        <f t="shared" ca="1" si="0"/>
        <v>25</v>
      </c>
      <c r="R41" s="20" t="s">
        <v>198</v>
      </c>
      <c r="S41" s="20">
        <v>984232244</v>
      </c>
      <c r="T41" s="22" t="s">
        <v>67</v>
      </c>
      <c r="U41" s="23" t="s">
        <v>29</v>
      </c>
      <c r="V41" s="23" t="s">
        <v>1413</v>
      </c>
      <c r="W41" s="22">
        <v>2021</v>
      </c>
      <c r="X41" s="22" t="s">
        <v>67</v>
      </c>
      <c r="Y41" s="23" t="s">
        <v>29</v>
      </c>
      <c r="Z41" s="23" t="s">
        <v>1224</v>
      </c>
      <c r="AA41" s="22">
        <v>2021</v>
      </c>
    </row>
    <row r="42" spans="1:27" ht="30.75" customHeight="1" x14ac:dyDescent="0.25">
      <c r="A42" s="24">
        <v>38</v>
      </c>
      <c r="B42" s="25" t="s">
        <v>199</v>
      </c>
      <c r="C42" s="26" t="s">
        <v>180</v>
      </c>
      <c r="D42" s="26" t="s">
        <v>180</v>
      </c>
      <c r="E42" s="26" t="s">
        <v>180</v>
      </c>
      <c r="F42" s="25" t="s">
        <v>200</v>
      </c>
      <c r="G42" s="25" t="s">
        <v>21</v>
      </c>
      <c r="H42" s="25" t="s">
        <v>22</v>
      </c>
      <c r="I42" s="25" t="s">
        <v>201</v>
      </c>
      <c r="J42" s="25" t="s">
        <v>202</v>
      </c>
      <c r="K42" s="25" t="s">
        <v>112</v>
      </c>
      <c r="L42" s="27" t="s">
        <v>58</v>
      </c>
      <c r="M42" s="28" t="s">
        <v>169</v>
      </c>
      <c r="N42" s="29">
        <v>10</v>
      </c>
      <c r="O42" s="28" t="s">
        <v>169</v>
      </c>
      <c r="P42" s="30">
        <v>36086</v>
      </c>
      <c r="Q42" s="29">
        <f t="shared" ca="1" si="0"/>
        <v>22</v>
      </c>
      <c r="R42" s="31" t="s">
        <v>203</v>
      </c>
      <c r="S42" s="31">
        <v>998184564</v>
      </c>
      <c r="T42" s="27" t="s">
        <v>67</v>
      </c>
      <c r="U42" s="33" t="s">
        <v>29</v>
      </c>
      <c r="V42" s="33" t="s">
        <v>1413</v>
      </c>
      <c r="W42" s="45">
        <v>2021</v>
      </c>
      <c r="X42" s="27" t="s">
        <v>67</v>
      </c>
      <c r="Y42" s="33" t="s">
        <v>29</v>
      </c>
      <c r="Z42" s="33" t="s">
        <v>1224</v>
      </c>
      <c r="AA42" s="27">
        <v>2021</v>
      </c>
    </row>
    <row r="43" spans="1:27" ht="30.75" customHeight="1" x14ac:dyDescent="0.25">
      <c r="A43" s="13">
        <v>39</v>
      </c>
      <c r="B43" s="13" t="s">
        <v>204</v>
      </c>
      <c r="C43" s="14" t="s">
        <v>205</v>
      </c>
      <c r="D43" s="14" t="s">
        <v>205</v>
      </c>
      <c r="E43" s="15" t="s">
        <v>206</v>
      </c>
      <c r="F43" s="13" t="s">
        <v>207</v>
      </c>
      <c r="G43" s="13" t="s">
        <v>21</v>
      </c>
      <c r="H43" s="13" t="s">
        <v>22</v>
      </c>
      <c r="I43" s="13" t="s">
        <v>208</v>
      </c>
      <c r="J43" s="13" t="s">
        <v>209</v>
      </c>
      <c r="K43" s="13" t="s">
        <v>119</v>
      </c>
      <c r="L43" s="16" t="s">
        <v>77</v>
      </c>
      <c r="M43" s="17">
        <f>400*3</f>
        <v>1200</v>
      </c>
      <c r="N43" s="18">
        <v>10</v>
      </c>
      <c r="O43" s="17">
        <f t="shared" si="1"/>
        <v>12000</v>
      </c>
      <c r="P43" s="19">
        <v>35224</v>
      </c>
      <c r="Q43" s="18">
        <f t="shared" ca="1" si="0"/>
        <v>25</v>
      </c>
      <c r="R43" s="20" t="s">
        <v>210</v>
      </c>
      <c r="S43" s="20">
        <v>994724871</v>
      </c>
      <c r="T43" s="22" t="s">
        <v>107</v>
      </c>
      <c r="U43" s="23" t="s">
        <v>29</v>
      </c>
      <c r="V43" s="23" t="s">
        <v>1413</v>
      </c>
      <c r="W43" s="22">
        <v>2021</v>
      </c>
      <c r="X43" s="22" t="s">
        <v>107</v>
      </c>
      <c r="Y43" s="23" t="s">
        <v>29</v>
      </c>
      <c r="Z43" s="23" t="s">
        <v>1224</v>
      </c>
      <c r="AA43" s="22">
        <v>2021</v>
      </c>
    </row>
    <row r="44" spans="1:27" ht="33" customHeight="1" x14ac:dyDescent="0.25">
      <c r="A44" s="24">
        <v>40</v>
      </c>
      <c r="B44" s="25" t="s">
        <v>211</v>
      </c>
      <c r="C44" s="26" t="s">
        <v>205</v>
      </c>
      <c r="D44" s="26" t="s">
        <v>205</v>
      </c>
      <c r="E44" s="26" t="s">
        <v>212</v>
      </c>
      <c r="F44" s="25" t="s">
        <v>213</v>
      </c>
      <c r="G44" s="25" t="s">
        <v>31</v>
      </c>
      <c r="H44" s="25" t="s">
        <v>22</v>
      </c>
      <c r="I44" s="25" t="s">
        <v>214</v>
      </c>
      <c r="J44" s="25" t="s">
        <v>215</v>
      </c>
      <c r="K44" s="25" t="s">
        <v>119</v>
      </c>
      <c r="L44" s="27" t="s">
        <v>92</v>
      </c>
      <c r="M44" s="28">
        <f>400*6.25</f>
        <v>2500</v>
      </c>
      <c r="N44" s="29">
        <v>10</v>
      </c>
      <c r="O44" s="28">
        <f t="shared" si="1"/>
        <v>25000</v>
      </c>
      <c r="P44" s="30">
        <v>29414</v>
      </c>
      <c r="Q44" s="29">
        <f t="shared" ca="1" si="0"/>
        <v>40</v>
      </c>
      <c r="R44" s="31" t="s">
        <v>216</v>
      </c>
      <c r="S44" s="31">
        <v>994724871</v>
      </c>
      <c r="T44" s="27" t="s">
        <v>107</v>
      </c>
      <c r="U44" s="33" t="s">
        <v>29</v>
      </c>
      <c r="V44" s="33" t="s">
        <v>1413</v>
      </c>
      <c r="W44" s="45">
        <v>2021</v>
      </c>
      <c r="X44" s="27" t="s">
        <v>107</v>
      </c>
      <c r="Y44" s="33" t="s">
        <v>29</v>
      </c>
      <c r="Z44" s="33" t="s">
        <v>1224</v>
      </c>
      <c r="AA44" s="27">
        <v>2021</v>
      </c>
    </row>
    <row r="45" spans="1:27" ht="22.5" x14ac:dyDescent="0.25">
      <c r="A45" s="13">
        <v>41</v>
      </c>
      <c r="B45" s="13" t="s">
        <v>217</v>
      </c>
      <c r="C45" s="14" t="s">
        <v>205</v>
      </c>
      <c r="D45" s="14" t="s">
        <v>205</v>
      </c>
      <c r="E45" s="15" t="s">
        <v>212</v>
      </c>
      <c r="F45" s="13" t="s">
        <v>213</v>
      </c>
      <c r="G45" s="13" t="s">
        <v>21</v>
      </c>
      <c r="H45" s="13" t="s">
        <v>22</v>
      </c>
      <c r="I45" s="13" t="s">
        <v>218</v>
      </c>
      <c r="J45" s="13" t="s">
        <v>219</v>
      </c>
      <c r="K45" s="13" t="s">
        <v>119</v>
      </c>
      <c r="L45" s="16" t="s">
        <v>77</v>
      </c>
      <c r="M45" s="17">
        <f>400*3</f>
        <v>1200</v>
      </c>
      <c r="N45" s="18">
        <v>10</v>
      </c>
      <c r="O45" s="17">
        <f t="shared" si="1"/>
        <v>12000</v>
      </c>
      <c r="P45" s="19">
        <v>33015</v>
      </c>
      <c r="Q45" s="18">
        <f t="shared" ca="1" si="0"/>
        <v>31</v>
      </c>
      <c r="R45" s="20" t="s">
        <v>220</v>
      </c>
      <c r="S45" s="20">
        <v>982232429</v>
      </c>
      <c r="T45" s="22" t="s">
        <v>28</v>
      </c>
      <c r="U45" s="23" t="s">
        <v>29</v>
      </c>
      <c r="V45" s="23" t="s">
        <v>1413</v>
      </c>
      <c r="W45" s="22">
        <v>2021</v>
      </c>
      <c r="X45" s="22" t="s">
        <v>28</v>
      </c>
      <c r="Y45" s="23" t="s">
        <v>29</v>
      </c>
      <c r="Z45" s="23" t="s">
        <v>1224</v>
      </c>
      <c r="AA45" s="22">
        <v>2021</v>
      </c>
    </row>
    <row r="46" spans="1:27" ht="32.25" customHeight="1" x14ac:dyDescent="0.25">
      <c r="A46" s="24">
        <v>42</v>
      </c>
      <c r="B46" s="25" t="s">
        <v>232</v>
      </c>
      <c r="C46" s="26" t="s">
        <v>222</v>
      </c>
      <c r="D46" s="26" t="s">
        <v>222</v>
      </c>
      <c r="E46" s="26" t="s">
        <v>223</v>
      </c>
      <c r="F46" s="25" t="s">
        <v>223</v>
      </c>
      <c r="G46" s="25" t="s">
        <v>21</v>
      </c>
      <c r="H46" s="25" t="s">
        <v>22</v>
      </c>
      <c r="I46" s="25" t="s">
        <v>233</v>
      </c>
      <c r="J46" s="25" t="s">
        <v>234</v>
      </c>
      <c r="K46" s="25" t="s">
        <v>57</v>
      </c>
      <c r="L46" s="27" t="s">
        <v>34</v>
      </c>
      <c r="M46" s="28">
        <f>400*5.25</f>
        <v>2100</v>
      </c>
      <c r="N46" s="29">
        <v>10</v>
      </c>
      <c r="O46" s="28">
        <f t="shared" si="1"/>
        <v>21000</v>
      </c>
      <c r="P46" s="30">
        <v>35146</v>
      </c>
      <c r="Q46" s="29">
        <f t="shared" ca="1" si="0"/>
        <v>25</v>
      </c>
      <c r="R46" s="31" t="s">
        <v>235</v>
      </c>
      <c r="S46" s="31" t="s">
        <v>236</v>
      </c>
      <c r="T46" s="27" t="s">
        <v>28</v>
      </c>
      <c r="U46" s="33" t="s">
        <v>29</v>
      </c>
      <c r="V46" s="33" t="s">
        <v>1413</v>
      </c>
      <c r="W46" s="45">
        <v>2021</v>
      </c>
      <c r="X46" s="27" t="s">
        <v>28</v>
      </c>
      <c r="Y46" s="33" t="s">
        <v>29</v>
      </c>
      <c r="Z46" s="33" t="s">
        <v>1224</v>
      </c>
      <c r="AA46" s="27">
        <v>2021</v>
      </c>
    </row>
    <row r="47" spans="1:27" ht="31.5" customHeight="1" x14ac:dyDescent="0.25">
      <c r="A47" s="13">
        <v>43</v>
      </c>
      <c r="B47" s="13">
        <v>1753448511</v>
      </c>
      <c r="C47" s="14" t="s">
        <v>222</v>
      </c>
      <c r="D47" s="14" t="s">
        <v>222</v>
      </c>
      <c r="E47" s="15" t="s">
        <v>61</v>
      </c>
      <c r="F47" s="13" t="s">
        <v>61</v>
      </c>
      <c r="G47" s="13" t="s">
        <v>31</v>
      </c>
      <c r="H47" s="13" t="s">
        <v>22</v>
      </c>
      <c r="I47" s="13" t="s">
        <v>285</v>
      </c>
      <c r="J47" s="13" t="s">
        <v>286</v>
      </c>
      <c r="K47" s="13" t="s">
        <v>25</v>
      </c>
      <c r="L47" s="16" t="s">
        <v>26</v>
      </c>
      <c r="M47" s="17">
        <f>400*2</f>
        <v>800</v>
      </c>
      <c r="N47" s="18">
        <v>10</v>
      </c>
      <c r="O47" s="17">
        <f t="shared" si="1"/>
        <v>8000</v>
      </c>
      <c r="P47" s="19">
        <v>36825</v>
      </c>
      <c r="Q47" s="18">
        <f t="shared" ca="1" si="0"/>
        <v>20</v>
      </c>
      <c r="R47" s="20" t="s">
        <v>287</v>
      </c>
      <c r="S47" s="20">
        <v>995031795</v>
      </c>
      <c r="T47" s="22" t="s">
        <v>67</v>
      </c>
      <c r="U47" s="23" t="s">
        <v>29</v>
      </c>
      <c r="V47" s="23" t="s">
        <v>1413</v>
      </c>
      <c r="W47" s="22">
        <v>2021</v>
      </c>
      <c r="X47" s="22" t="s">
        <v>67</v>
      </c>
      <c r="Y47" s="23" t="s">
        <v>29</v>
      </c>
      <c r="Z47" s="23" t="s">
        <v>1224</v>
      </c>
      <c r="AA47" s="22">
        <v>2021</v>
      </c>
    </row>
    <row r="48" spans="1:27" ht="32.25" customHeight="1" x14ac:dyDescent="0.25">
      <c r="A48" s="24">
        <v>44</v>
      </c>
      <c r="B48" s="25">
        <v>401908009</v>
      </c>
      <c r="C48" s="26" t="s">
        <v>222</v>
      </c>
      <c r="D48" s="26" t="s">
        <v>222</v>
      </c>
      <c r="E48" s="26" t="s">
        <v>68</v>
      </c>
      <c r="F48" s="25" t="s">
        <v>68</v>
      </c>
      <c r="G48" s="25" t="s">
        <v>31</v>
      </c>
      <c r="H48" s="25" t="s">
        <v>22</v>
      </c>
      <c r="I48" s="25" t="s">
        <v>261</v>
      </c>
      <c r="J48" s="25" t="s">
        <v>262</v>
      </c>
      <c r="K48" s="25" t="s">
        <v>112</v>
      </c>
      <c r="L48" s="27" t="s">
        <v>26</v>
      </c>
      <c r="M48" s="28">
        <f>400*2</f>
        <v>800</v>
      </c>
      <c r="N48" s="29">
        <v>10</v>
      </c>
      <c r="O48" s="28">
        <f t="shared" si="1"/>
        <v>8000</v>
      </c>
      <c r="P48" s="30">
        <v>34087</v>
      </c>
      <c r="Q48" s="29">
        <f t="shared" ca="1" si="0"/>
        <v>28</v>
      </c>
      <c r="R48" s="31" t="s">
        <v>263</v>
      </c>
      <c r="S48" s="31">
        <v>983068992</v>
      </c>
      <c r="T48" s="27" t="s">
        <v>28</v>
      </c>
      <c r="U48" s="33" t="s">
        <v>29</v>
      </c>
      <c r="V48" s="33" t="s">
        <v>1413</v>
      </c>
      <c r="W48" s="45">
        <v>2021</v>
      </c>
      <c r="X48" s="27" t="s">
        <v>28</v>
      </c>
      <c r="Y48" s="33" t="s">
        <v>29</v>
      </c>
      <c r="Z48" s="33" t="s">
        <v>1224</v>
      </c>
      <c r="AA48" s="27">
        <v>2021</v>
      </c>
    </row>
    <row r="49" spans="1:27" ht="34.5" customHeight="1" x14ac:dyDescent="0.25">
      <c r="A49" s="13">
        <v>45</v>
      </c>
      <c r="B49" s="13" t="s">
        <v>221</v>
      </c>
      <c r="C49" s="14" t="s">
        <v>222</v>
      </c>
      <c r="D49" s="14" t="s">
        <v>222</v>
      </c>
      <c r="E49" s="15" t="s">
        <v>223</v>
      </c>
      <c r="F49" s="13" t="s">
        <v>223</v>
      </c>
      <c r="G49" s="13" t="s">
        <v>31</v>
      </c>
      <c r="H49" s="13" t="s">
        <v>22</v>
      </c>
      <c r="I49" s="13" t="s">
        <v>224</v>
      </c>
      <c r="J49" s="13" t="s">
        <v>225</v>
      </c>
      <c r="K49" s="13" t="s">
        <v>57</v>
      </c>
      <c r="L49" s="16" t="s">
        <v>512</v>
      </c>
      <c r="M49" s="17">
        <f>400*7.5</f>
        <v>3000</v>
      </c>
      <c r="N49" s="18">
        <v>10</v>
      </c>
      <c r="O49" s="17">
        <f t="shared" si="1"/>
        <v>30000</v>
      </c>
      <c r="P49" s="19">
        <v>34030</v>
      </c>
      <c r="Q49" s="18">
        <f t="shared" ca="1" si="0"/>
        <v>28</v>
      </c>
      <c r="R49" s="20" t="s">
        <v>226</v>
      </c>
      <c r="S49" s="20" t="s">
        <v>227</v>
      </c>
      <c r="T49" s="22" t="s">
        <v>107</v>
      </c>
      <c r="U49" s="23" t="s">
        <v>29</v>
      </c>
      <c r="V49" s="23" t="s">
        <v>1413</v>
      </c>
      <c r="W49" s="22">
        <v>2021</v>
      </c>
      <c r="X49" s="22" t="s">
        <v>107</v>
      </c>
      <c r="Y49" s="23" t="s">
        <v>29</v>
      </c>
      <c r="Z49" s="23" t="s">
        <v>1224</v>
      </c>
      <c r="AA49" s="22">
        <v>2021</v>
      </c>
    </row>
    <row r="50" spans="1:27" ht="27" customHeight="1" x14ac:dyDescent="0.25">
      <c r="A50" s="24">
        <v>46</v>
      </c>
      <c r="B50" s="25">
        <v>401795216</v>
      </c>
      <c r="C50" s="26" t="s">
        <v>222</v>
      </c>
      <c r="D50" s="26" t="s">
        <v>222</v>
      </c>
      <c r="E50" s="26" t="s">
        <v>68</v>
      </c>
      <c r="F50" s="25" t="s">
        <v>68</v>
      </c>
      <c r="G50" s="25" t="s">
        <v>31</v>
      </c>
      <c r="H50" s="25" t="s">
        <v>22</v>
      </c>
      <c r="I50" s="25" t="s">
        <v>268</v>
      </c>
      <c r="J50" s="25" t="s">
        <v>269</v>
      </c>
      <c r="K50" s="25" t="s">
        <v>112</v>
      </c>
      <c r="L50" s="27" t="s">
        <v>92</v>
      </c>
      <c r="M50" s="28">
        <f>400*6.25</f>
        <v>2500</v>
      </c>
      <c r="N50" s="29">
        <v>10</v>
      </c>
      <c r="O50" s="28">
        <f t="shared" si="1"/>
        <v>25000</v>
      </c>
      <c r="P50" s="30">
        <v>34118</v>
      </c>
      <c r="Q50" s="29">
        <f t="shared" ca="1" si="0"/>
        <v>28</v>
      </c>
      <c r="R50" s="31" t="s">
        <v>270</v>
      </c>
      <c r="S50" s="31">
        <v>996616347</v>
      </c>
      <c r="T50" s="27" t="s">
        <v>28</v>
      </c>
      <c r="U50" s="33" t="s">
        <v>29</v>
      </c>
      <c r="V50" s="33" t="s">
        <v>1413</v>
      </c>
      <c r="W50" s="45">
        <v>2021</v>
      </c>
      <c r="X50" s="27" t="s">
        <v>28</v>
      </c>
      <c r="Y50" s="33" t="s">
        <v>29</v>
      </c>
      <c r="Z50" s="33" t="s">
        <v>1224</v>
      </c>
      <c r="AA50" s="27">
        <v>2021</v>
      </c>
    </row>
    <row r="51" spans="1:27" ht="22.5" x14ac:dyDescent="0.25">
      <c r="A51" s="13">
        <v>47</v>
      </c>
      <c r="B51" s="13" t="s">
        <v>264</v>
      </c>
      <c r="C51" s="14" t="s">
        <v>222</v>
      </c>
      <c r="D51" s="14" t="s">
        <v>222</v>
      </c>
      <c r="E51" s="15" t="s">
        <v>223</v>
      </c>
      <c r="F51" s="13" t="s">
        <v>223</v>
      </c>
      <c r="G51" s="13" t="s">
        <v>21</v>
      </c>
      <c r="H51" s="13" t="s">
        <v>22</v>
      </c>
      <c r="I51" s="13" t="s">
        <v>265</v>
      </c>
      <c r="J51" s="13" t="s">
        <v>266</v>
      </c>
      <c r="K51" s="13" t="s">
        <v>37</v>
      </c>
      <c r="L51" s="16" t="s">
        <v>26</v>
      </c>
      <c r="M51" s="17">
        <f>400*2</f>
        <v>800</v>
      </c>
      <c r="N51" s="18">
        <v>10</v>
      </c>
      <c r="O51" s="17">
        <f t="shared" si="1"/>
        <v>8000</v>
      </c>
      <c r="P51" s="19">
        <v>35264</v>
      </c>
      <c r="Q51" s="18">
        <f t="shared" ca="1" si="0"/>
        <v>24</v>
      </c>
      <c r="R51" s="20" t="s">
        <v>267</v>
      </c>
      <c r="S51" s="20">
        <v>986673743</v>
      </c>
      <c r="T51" s="22" t="s">
        <v>67</v>
      </c>
      <c r="U51" s="23" t="s">
        <v>29</v>
      </c>
      <c r="V51" s="23" t="s">
        <v>1413</v>
      </c>
      <c r="W51" s="22">
        <v>2021</v>
      </c>
      <c r="X51" s="22" t="s">
        <v>67</v>
      </c>
      <c r="Y51" s="23" t="s">
        <v>29</v>
      </c>
      <c r="Z51" s="23" t="s">
        <v>1224</v>
      </c>
      <c r="AA51" s="22">
        <v>2021</v>
      </c>
    </row>
    <row r="52" spans="1:27" ht="31.5" customHeight="1" x14ac:dyDescent="0.25">
      <c r="A52" s="24">
        <v>48</v>
      </c>
      <c r="B52" s="25">
        <v>401578976</v>
      </c>
      <c r="C52" s="26" t="s">
        <v>222</v>
      </c>
      <c r="D52" s="26" t="s">
        <v>222</v>
      </c>
      <c r="E52" s="26" t="s">
        <v>68</v>
      </c>
      <c r="F52" s="25" t="s">
        <v>68</v>
      </c>
      <c r="G52" s="25" t="s">
        <v>31</v>
      </c>
      <c r="H52" s="25" t="s">
        <v>22</v>
      </c>
      <c r="I52" s="25" t="s">
        <v>271</v>
      </c>
      <c r="J52" s="25" t="s">
        <v>272</v>
      </c>
      <c r="K52" s="25" t="s">
        <v>273</v>
      </c>
      <c r="L52" s="27" t="s">
        <v>77</v>
      </c>
      <c r="M52" s="28">
        <f>400*3</f>
        <v>1200</v>
      </c>
      <c r="N52" s="29">
        <v>10</v>
      </c>
      <c r="O52" s="28">
        <f t="shared" si="1"/>
        <v>12000</v>
      </c>
      <c r="P52" s="30">
        <v>35126</v>
      </c>
      <c r="Q52" s="29">
        <f t="shared" ca="1" si="0"/>
        <v>25</v>
      </c>
      <c r="R52" s="31" t="s">
        <v>274</v>
      </c>
      <c r="S52" s="31">
        <v>958620391</v>
      </c>
      <c r="T52" s="27" t="s">
        <v>28</v>
      </c>
      <c r="U52" s="33" t="s">
        <v>29</v>
      </c>
      <c r="V52" s="33" t="s">
        <v>1413</v>
      </c>
      <c r="W52" s="45">
        <v>2021</v>
      </c>
      <c r="X52" s="27" t="s">
        <v>28</v>
      </c>
      <c r="Y52" s="33" t="s">
        <v>29</v>
      </c>
      <c r="Z52" s="33" t="s">
        <v>1224</v>
      </c>
      <c r="AA52" s="27">
        <v>2021</v>
      </c>
    </row>
    <row r="53" spans="1:27" x14ac:dyDescent="0.25">
      <c r="A53" s="13">
        <v>49</v>
      </c>
      <c r="B53" s="13">
        <v>401646948</v>
      </c>
      <c r="C53" s="14" t="s">
        <v>222</v>
      </c>
      <c r="D53" s="14" t="s">
        <v>222</v>
      </c>
      <c r="E53" s="15" t="s">
        <v>68</v>
      </c>
      <c r="F53" s="13" t="s">
        <v>68</v>
      </c>
      <c r="G53" s="13" t="s">
        <v>31</v>
      </c>
      <c r="H53" s="13" t="s">
        <v>22</v>
      </c>
      <c r="I53" s="13" t="s">
        <v>912</v>
      </c>
      <c r="J53" s="13" t="s">
        <v>913</v>
      </c>
      <c r="K53" s="13" t="s">
        <v>273</v>
      </c>
      <c r="L53" s="16" t="s">
        <v>26</v>
      </c>
      <c r="M53" s="17">
        <f>400*2</f>
        <v>800</v>
      </c>
      <c r="N53" s="18">
        <v>10</v>
      </c>
      <c r="O53" s="17">
        <f t="shared" si="1"/>
        <v>8000</v>
      </c>
      <c r="P53" s="19">
        <v>35962</v>
      </c>
      <c r="Q53" s="18">
        <f t="shared" ca="1" si="0"/>
        <v>23</v>
      </c>
      <c r="R53" s="20" t="s">
        <v>1117</v>
      </c>
      <c r="S53" s="20" t="s">
        <v>1077</v>
      </c>
      <c r="T53" s="22" t="s">
        <v>28</v>
      </c>
      <c r="U53" s="23" t="s">
        <v>29</v>
      </c>
      <c r="V53" s="23" t="s">
        <v>1413</v>
      </c>
      <c r="W53" s="22">
        <v>2021</v>
      </c>
      <c r="X53" s="22" t="s">
        <v>28</v>
      </c>
      <c r="Y53" s="23" t="s">
        <v>29</v>
      </c>
      <c r="Z53" s="23" t="s">
        <v>1224</v>
      </c>
      <c r="AA53" s="22">
        <v>2021</v>
      </c>
    </row>
    <row r="54" spans="1:27" ht="30" customHeight="1" x14ac:dyDescent="0.25">
      <c r="A54" s="24">
        <v>50</v>
      </c>
      <c r="B54" s="25" t="s">
        <v>278</v>
      </c>
      <c r="C54" s="26" t="s">
        <v>222</v>
      </c>
      <c r="D54" s="26" t="s">
        <v>222</v>
      </c>
      <c r="E54" s="26" t="s">
        <v>223</v>
      </c>
      <c r="F54" s="25" t="s">
        <v>279</v>
      </c>
      <c r="G54" s="25" t="s">
        <v>31</v>
      </c>
      <c r="H54" s="25" t="s">
        <v>22</v>
      </c>
      <c r="I54" s="25" t="s">
        <v>280</v>
      </c>
      <c r="J54" s="25" t="s">
        <v>281</v>
      </c>
      <c r="K54" s="25" t="s">
        <v>37</v>
      </c>
      <c r="L54" s="27" t="s">
        <v>978</v>
      </c>
      <c r="M54" s="28" t="s">
        <v>169</v>
      </c>
      <c r="N54" s="29">
        <v>10</v>
      </c>
      <c r="O54" s="28" t="e">
        <f t="shared" si="1"/>
        <v>#VALUE!</v>
      </c>
      <c r="P54" s="30">
        <v>36739</v>
      </c>
      <c r="Q54" s="29">
        <f t="shared" ca="1" si="0"/>
        <v>20</v>
      </c>
      <c r="R54" s="31" t="s">
        <v>282</v>
      </c>
      <c r="S54" s="31">
        <v>995381884</v>
      </c>
      <c r="T54" s="27" t="s">
        <v>28</v>
      </c>
      <c r="U54" s="33" t="s">
        <v>29</v>
      </c>
      <c r="V54" s="33" t="s">
        <v>1413</v>
      </c>
      <c r="W54" s="45">
        <v>2021</v>
      </c>
      <c r="X54" s="27" t="s">
        <v>28</v>
      </c>
      <c r="Y54" s="33" t="s">
        <v>29</v>
      </c>
      <c r="Z54" s="33" t="s">
        <v>1224</v>
      </c>
      <c r="AA54" s="27">
        <v>2021</v>
      </c>
    </row>
    <row r="55" spans="1:27" x14ac:dyDescent="0.25">
      <c r="A55" s="13">
        <v>51</v>
      </c>
      <c r="B55" s="13" t="s">
        <v>253</v>
      </c>
      <c r="C55" s="14" t="s">
        <v>222</v>
      </c>
      <c r="D55" s="14" t="s">
        <v>222</v>
      </c>
      <c r="E55" s="15" t="s">
        <v>223</v>
      </c>
      <c r="F55" s="13" t="s">
        <v>223</v>
      </c>
      <c r="G55" s="13" t="s">
        <v>31</v>
      </c>
      <c r="H55" s="13" t="s">
        <v>22</v>
      </c>
      <c r="I55" s="13" t="s">
        <v>254</v>
      </c>
      <c r="J55" s="13" t="s">
        <v>255</v>
      </c>
      <c r="K55" s="13" t="s">
        <v>25</v>
      </c>
      <c r="L55" s="16" t="s">
        <v>26</v>
      </c>
      <c r="M55" s="17">
        <f>400*2</f>
        <v>800</v>
      </c>
      <c r="N55" s="18">
        <v>10</v>
      </c>
      <c r="O55" s="17">
        <f t="shared" si="1"/>
        <v>8000</v>
      </c>
      <c r="P55" s="19">
        <v>31575</v>
      </c>
      <c r="Q55" s="18">
        <f t="shared" ca="1" si="0"/>
        <v>35</v>
      </c>
      <c r="R55" s="20" t="s">
        <v>256</v>
      </c>
      <c r="S55" s="20" t="s">
        <v>257</v>
      </c>
      <c r="T55" s="22" t="s">
        <v>107</v>
      </c>
      <c r="U55" s="23" t="s">
        <v>29</v>
      </c>
      <c r="V55" s="23" t="s">
        <v>1413</v>
      </c>
      <c r="W55" s="22">
        <v>2021</v>
      </c>
      <c r="X55" s="22" t="s">
        <v>107</v>
      </c>
      <c r="Y55" s="23" t="s">
        <v>29</v>
      </c>
      <c r="Z55" s="23" t="s">
        <v>1224</v>
      </c>
      <c r="AA55" s="22">
        <v>2021</v>
      </c>
    </row>
    <row r="56" spans="1:27" ht="22.5" x14ac:dyDescent="0.25">
      <c r="A56" s="24">
        <v>52</v>
      </c>
      <c r="B56" s="49" t="s">
        <v>1414</v>
      </c>
      <c r="C56" s="26" t="s">
        <v>222</v>
      </c>
      <c r="D56" s="26" t="s">
        <v>222</v>
      </c>
      <c r="E56" s="26" t="s">
        <v>68</v>
      </c>
      <c r="F56" s="25" t="s">
        <v>68</v>
      </c>
      <c r="G56" s="25" t="s">
        <v>31</v>
      </c>
      <c r="H56" s="25" t="s">
        <v>22</v>
      </c>
      <c r="I56" s="25" t="s">
        <v>1216</v>
      </c>
      <c r="J56" s="25" t="s">
        <v>1217</v>
      </c>
      <c r="K56" s="25" t="s">
        <v>273</v>
      </c>
      <c r="L56" s="27" t="s">
        <v>978</v>
      </c>
      <c r="M56" s="28" t="s">
        <v>169</v>
      </c>
      <c r="N56" s="29">
        <v>10</v>
      </c>
      <c r="O56" s="28" t="s">
        <v>169</v>
      </c>
      <c r="P56" s="30">
        <v>36322</v>
      </c>
      <c r="Q56" s="29">
        <v>22</v>
      </c>
      <c r="R56" s="20" t="s">
        <v>256</v>
      </c>
      <c r="S56" s="20" t="s">
        <v>257</v>
      </c>
      <c r="T56" s="27" t="s">
        <v>28</v>
      </c>
      <c r="U56" s="33" t="s">
        <v>29</v>
      </c>
      <c r="V56" s="33" t="s">
        <v>1413</v>
      </c>
      <c r="W56" s="45">
        <v>2021</v>
      </c>
      <c r="X56" s="27" t="s">
        <v>28</v>
      </c>
      <c r="Y56" s="33" t="s">
        <v>29</v>
      </c>
      <c r="Z56" s="33" t="s">
        <v>1224</v>
      </c>
      <c r="AA56" s="27">
        <v>2021</v>
      </c>
    </row>
    <row r="57" spans="1:27" ht="22.5" x14ac:dyDescent="0.25">
      <c r="A57" s="13">
        <v>53</v>
      </c>
      <c r="B57" s="13">
        <v>1716225931</v>
      </c>
      <c r="C57" s="14" t="s">
        <v>222</v>
      </c>
      <c r="D57" s="14" t="s">
        <v>222</v>
      </c>
      <c r="E57" s="15" t="s">
        <v>68</v>
      </c>
      <c r="F57" s="13" t="s">
        <v>68</v>
      </c>
      <c r="G57" s="13" t="s">
        <v>31</v>
      </c>
      <c r="H57" s="13" t="s">
        <v>22</v>
      </c>
      <c r="I57" s="13" t="s">
        <v>228</v>
      </c>
      <c r="J57" s="13" t="s">
        <v>229</v>
      </c>
      <c r="K57" s="13" t="s">
        <v>25</v>
      </c>
      <c r="L57" s="16" t="s">
        <v>26</v>
      </c>
      <c r="M57" s="17">
        <f>400*2</f>
        <v>800</v>
      </c>
      <c r="N57" s="18">
        <v>10</v>
      </c>
      <c r="O57" s="17">
        <f t="shared" si="1"/>
        <v>8000</v>
      </c>
      <c r="P57" s="19">
        <v>31212</v>
      </c>
      <c r="Q57" s="18">
        <f t="shared" ca="1" si="0"/>
        <v>36</v>
      </c>
      <c r="R57" s="31" t="s">
        <v>274</v>
      </c>
      <c r="S57" s="31">
        <v>958620391</v>
      </c>
      <c r="T57" s="22" t="s">
        <v>28</v>
      </c>
      <c r="U57" s="23" t="s">
        <v>29</v>
      </c>
      <c r="V57" s="23" t="s">
        <v>1413</v>
      </c>
      <c r="W57" s="22">
        <v>2021</v>
      </c>
      <c r="X57" s="22" t="s">
        <v>28</v>
      </c>
      <c r="Y57" s="23" t="s">
        <v>29</v>
      </c>
      <c r="Z57" s="23" t="s">
        <v>1224</v>
      </c>
      <c r="AA57" s="22">
        <v>2021</v>
      </c>
    </row>
    <row r="58" spans="1:27" x14ac:dyDescent="0.25">
      <c r="A58" s="24">
        <v>54</v>
      </c>
      <c r="B58" s="25">
        <v>1004267728</v>
      </c>
      <c r="C58" s="26" t="s">
        <v>222</v>
      </c>
      <c r="D58" s="26" t="s">
        <v>222</v>
      </c>
      <c r="E58" s="26" t="s">
        <v>68</v>
      </c>
      <c r="F58" s="25" t="s">
        <v>68</v>
      </c>
      <c r="G58" s="25" t="s">
        <v>31</v>
      </c>
      <c r="H58" s="25" t="s">
        <v>22</v>
      </c>
      <c r="I58" s="25" t="s">
        <v>1218</v>
      </c>
      <c r="J58" s="25" t="s">
        <v>1219</v>
      </c>
      <c r="K58" s="25" t="s">
        <v>25</v>
      </c>
      <c r="L58" s="27" t="s">
        <v>978</v>
      </c>
      <c r="M58" s="28" t="s">
        <v>169</v>
      </c>
      <c r="N58" s="29">
        <v>10</v>
      </c>
      <c r="O58" s="28" t="s">
        <v>169</v>
      </c>
      <c r="P58" s="30">
        <v>35800</v>
      </c>
      <c r="Q58" s="29">
        <v>23</v>
      </c>
      <c r="R58" s="20" t="s">
        <v>230</v>
      </c>
      <c r="S58" s="20" t="s">
        <v>231</v>
      </c>
      <c r="T58" s="27" t="s">
        <v>28</v>
      </c>
      <c r="U58" s="33" t="s">
        <v>29</v>
      </c>
      <c r="V58" s="33" t="s">
        <v>1413</v>
      </c>
      <c r="W58" s="45">
        <v>2021</v>
      </c>
      <c r="X58" s="27" t="s">
        <v>28</v>
      </c>
      <c r="Y58" s="33" t="s">
        <v>29</v>
      </c>
      <c r="Z58" s="33" t="s">
        <v>1224</v>
      </c>
      <c r="AA58" s="27">
        <v>2021</v>
      </c>
    </row>
    <row r="59" spans="1:27" ht="33" customHeight="1" x14ac:dyDescent="0.25">
      <c r="A59" s="13">
        <v>55</v>
      </c>
      <c r="B59" s="13" t="s">
        <v>1182</v>
      </c>
      <c r="C59" s="14" t="s">
        <v>222</v>
      </c>
      <c r="D59" s="14" t="s">
        <v>222</v>
      </c>
      <c r="E59" s="15" t="s">
        <v>61</v>
      </c>
      <c r="F59" s="13" t="s">
        <v>61</v>
      </c>
      <c r="G59" s="13" t="s">
        <v>21</v>
      </c>
      <c r="H59" s="13" t="s">
        <v>40</v>
      </c>
      <c r="I59" s="13" t="s">
        <v>988</v>
      </c>
      <c r="J59" s="13" t="s">
        <v>989</v>
      </c>
      <c r="K59" s="13" t="s">
        <v>119</v>
      </c>
      <c r="L59" s="16" t="s">
        <v>978</v>
      </c>
      <c r="M59" s="17" t="s">
        <v>169</v>
      </c>
      <c r="N59" s="18">
        <v>10</v>
      </c>
      <c r="O59" s="17" t="s">
        <v>169</v>
      </c>
      <c r="P59" s="19">
        <v>37696</v>
      </c>
      <c r="Q59" s="18">
        <f t="shared" ca="1" si="0"/>
        <v>18</v>
      </c>
      <c r="R59" s="20" t="s">
        <v>293</v>
      </c>
      <c r="S59" s="20">
        <v>997015829</v>
      </c>
      <c r="T59" s="22" t="s">
        <v>28</v>
      </c>
      <c r="U59" s="23" t="s">
        <v>29</v>
      </c>
      <c r="V59" s="23" t="s">
        <v>1413</v>
      </c>
      <c r="W59" s="22">
        <v>2021</v>
      </c>
      <c r="X59" s="22" t="s">
        <v>28</v>
      </c>
      <c r="Y59" s="23" t="s">
        <v>29</v>
      </c>
      <c r="Z59" s="23" t="s">
        <v>1224</v>
      </c>
      <c r="AA59" s="22">
        <v>2021</v>
      </c>
    </row>
    <row r="60" spans="1:27" ht="33" customHeight="1" x14ac:dyDescent="0.25">
      <c r="A60" s="24">
        <v>56</v>
      </c>
      <c r="B60" s="49" t="s">
        <v>1415</v>
      </c>
      <c r="C60" s="26" t="s">
        <v>222</v>
      </c>
      <c r="D60" s="26" t="s">
        <v>222</v>
      </c>
      <c r="E60" s="26" t="s">
        <v>68</v>
      </c>
      <c r="F60" s="25" t="s">
        <v>68</v>
      </c>
      <c r="G60" s="25" t="s">
        <v>31</v>
      </c>
      <c r="H60" s="25" t="s">
        <v>22</v>
      </c>
      <c r="I60" s="25" t="s">
        <v>1214</v>
      </c>
      <c r="J60" s="25" t="s">
        <v>1215</v>
      </c>
      <c r="K60" s="25" t="s">
        <v>273</v>
      </c>
      <c r="L60" s="27" t="s">
        <v>978</v>
      </c>
      <c r="M60" s="28" t="s">
        <v>169</v>
      </c>
      <c r="N60" s="29">
        <v>10</v>
      </c>
      <c r="O60" s="28" t="s">
        <v>169</v>
      </c>
      <c r="P60" s="30">
        <v>36275</v>
      </c>
      <c r="Q60" s="29">
        <v>22</v>
      </c>
      <c r="R60" s="20" t="s">
        <v>226</v>
      </c>
      <c r="S60" s="20" t="s">
        <v>227</v>
      </c>
      <c r="T60" s="27" t="s">
        <v>28</v>
      </c>
      <c r="U60" s="33" t="s">
        <v>29</v>
      </c>
      <c r="V60" s="33" t="s">
        <v>1413</v>
      </c>
      <c r="W60" s="45">
        <v>2021</v>
      </c>
      <c r="X60" s="27" t="s">
        <v>28</v>
      </c>
      <c r="Y60" s="33" t="s">
        <v>29</v>
      </c>
      <c r="Z60" s="33" t="s">
        <v>1224</v>
      </c>
      <c r="AA60" s="27">
        <v>2021</v>
      </c>
    </row>
    <row r="61" spans="1:27" ht="32.25" customHeight="1" x14ac:dyDescent="0.25">
      <c r="A61" s="13">
        <v>57</v>
      </c>
      <c r="B61" s="13">
        <v>1724032006</v>
      </c>
      <c r="C61" s="14" t="s">
        <v>222</v>
      </c>
      <c r="D61" s="14" t="s">
        <v>222</v>
      </c>
      <c r="E61" s="15" t="s">
        <v>61</v>
      </c>
      <c r="F61" s="13" t="s">
        <v>61</v>
      </c>
      <c r="G61" s="13" t="s">
        <v>31</v>
      </c>
      <c r="H61" s="13" t="s">
        <v>22</v>
      </c>
      <c r="I61" s="13" t="s">
        <v>275</v>
      </c>
      <c r="J61" s="13" t="s">
        <v>276</v>
      </c>
      <c r="K61" s="13" t="s">
        <v>25</v>
      </c>
      <c r="L61" s="16" t="s">
        <v>26</v>
      </c>
      <c r="M61" s="17">
        <f>400*2</f>
        <v>800</v>
      </c>
      <c r="N61" s="18">
        <v>10</v>
      </c>
      <c r="O61" s="17">
        <f t="shared" si="1"/>
        <v>8000</v>
      </c>
      <c r="P61" s="19">
        <v>36853</v>
      </c>
      <c r="Q61" s="18">
        <f t="shared" ca="1" si="0"/>
        <v>20</v>
      </c>
      <c r="R61" s="20" t="s">
        <v>277</v>
      </c>
      <c r="S61" s="20">
        <v>984227551</v>
      </c>
      <c r="T61" s="22" t="s">
        <v>28</v>
      </c>
      <c r="U61" s="23" t="s">
        <v>29</v>
      </c>
      <c r="V61" s="23" t="s">
        <v>1413</v>
      </c>
      <c r="W61" s="22">
        <v>2021</v>
      </c>
      <c r="X61" s="22" t="s">
        <v>28</v>
      </c>
      <c r="Y61" s="23" t="s">
        <v>29</v>
      </c>
      <c r="Z61" s="23" t="s">
        <v>1224</v>
      </c>
      <c r="AA61" s="22">
        <v>2021</v>
      </c>
    </row>
    <row r="62" spans="1:27" ht="32.25" customHeight="1" x14ac:dyDescent="0.25">
      <c r="A62" s="24">
        <v>58</v>
      </c>
      <c r="B62" s="25">
        <v>1720406865</v>
      </c>
      <c r="C62" s="26" t="s">
        <v>222</v>
      </c>
      <c r="D62" s="26" t="s">
        <v>222</v>
      </c>
      <c r="E62" s="26" t="s">
        <v>223</v>
      </c>
      <c r="F62" s="25" t="s">
        <v>279</v>
      </c>
      <c r="G62" s="25" t="s">
        <v>21</v>
      </c>
      <c r="H62" s="25" t="s">
        <v>40</v>
      </c>
      <c r="I62" s="25" t="s">
        <v>295</v>
      </c>
      <c r="J62" s="25" t="s">
        <v>296</v>
      </c>
      <c r="K62" s="25" t="s">
        <v>25</v>
      </c>
      <c r="L62" s="27" t="s">
        <v>43</v>
      </c>
      <c r="M62" s="28">
        <f>400*1</f>
        <v>400</v>
      </c>
      <c r="N62" s="29">
        <v>10</v>
      </c>
      <c r="O62" s="28">
        <f t="shared" si="1"/>
        <v>4000</v>
      </c>
      <c r="P62" s="30">
        <v>37259</v>
      </c>
      <c r="Q62" s="29">
        <f t="shared" ca="1" si="0"/>
        <v>19</v>
      </c>
      <c r="R62" s="31" t="s">
        <v>1118</v>
      </c>
      <c r="S62" s="31" t="s">
        <v>980</v>
      </c>
      <c r="T62" s="27" t="s">
        <v>28</v>
      </c>
      <c r="U62" s="33" t="s">
        <v>29</v>
      </c>
      <c r="V62" s="33" t="s">
        <v>1413</v>
      </c>
      <c r="W62" s="45">
        <v>2021</v>
      </c>
      <c r="X62" s="27" t="s">
        <v>28</v>
      </c>
      <c r="Y62" s="33" t="s">
        <v>29</v>
      </c>
      <c r="Z62" s="33" t="s">
        <v>1224</v>
      </c>
      <c r="AA62" s="27">
        <v>2021</v>
      </c>
    </row>
    <row r="63" spans="1:27" ht="32.25" customHeight="1" x14ac:dyDescent="0.25">
      <c r="A63" s="13">
        <v>59</v>
      </c>
      <c r="B63" s="13" t="s">
        <v>237</v>
      </c>
      <c r="C63" s="14" t="s">
        <v>222</v>
      </c>
      <c r="D63" s="14" t="s">
        <v>222</v>
      </c>
      <c r="E63" s="15" t="s">
        <v>61</v>
      </c>
      <c r="F63" s="13" t="s">
        <v>61</v>
      </c>
      <c r="G63" s="13" t="s">
        <v>31</v>
      </c>
      <c r="H63" s="13" t="s">
        <v>22</v>
      </c>
      <c r="I63" s="13" t="s">
        <v>238</v>
      </c>
      <c r="J63" s="13" t="s">
        <v>239</v>
      </c>
      <c r="K63" s="13" t="s">
        <v>112</v>
      </c>
      <c r="L63" s="16" t="s">
        <v>26</v>
      </c>
      <c r="M63" s="17">
        <f t="shared" ref="M63:M68" si="2">400*2</f>
        <v>800</v>
      </c>
      <c r="N63" s="18">
        <v>10</v>
      </c>
      <c r="O63" s="17">
        <f t="shared" si="1"/>
        <v>8000</v>
      </c>
      <c r="P63" s="19">
        <v>32412</v>
      </c>
      <c r="Q63" s="18">
        <f t="shared" ca="1" si="0"/>
        <v>32</v>
      </c>
      <c r="R63" s="20" t="s">
        <v>240</v>
      </c>
      <c r="S63" s="20">
        <v>990810717</v>
      </c>
      <c r="T63" s="22" t="s">
        <v>28</v>
      </c>
      <c r="U63" s="23" t="s">
        <v>29</v>
      </c>
      <c r="V63" s="23" t="s">
        <v>1413</v>
      </c>
      <c r="W63" s="22">
        <v>2021</v>
      </c>
      <c r="X63" s="22" t="s">
        <v>28</v>
      </c>
      <c r="Y63" s="23" t="s">
        <v>29</v>
      </c>
      <c r="Z63" s="23" t="s">
        <v>1224</v>
      </c>
      <c r="AA63" s="22">
        <v>2021</v>
      </c>
    </row>
    <row r="64" spans="1:27" ht="19.5" customHeight="1" x14ac:dyDescent="0.25">
      <c r="A64" s="24">
        <v>60</v>
      </c>
      <c r="B64" s="25">
        <v>401646245</v>
      </c>
      <c r="C64" s="26" t="s">
        <v>222</v>
      </c>
      <c r="D64" s="26" t="s">
        <v>222</v>
      </c>
      <c r="E64" s="26" t="s">
        <v>68</v>
      </c>
      <c r="F64" s="25" t="s">
        <v>68</v>
      </c>
      <c r="G64" s="25" t="s">
        <v>31</v>
      </c>
      <c r="H64" s="25" t="s">
        <v>22</v>
      </c>
      <c r="I64" s="25" t="s">
        <v>914</v>
      </c>
      <c r="J64" s="25" t="s">
        <v>915</v>
      </c>
      <c r="K64" s="25" t="s">
        <v>273</v>
      </c>
      <c r="L64" s="27" t="s">
        <v>26</v>
      </c>
      <c r="M64" s="28">
        <f t="shared" si="2"/>
        <v>800</v>
      </c>
      <c r="N64" s="29">
        <v>10</v>
      </c>
      <c r="O64" s="28">
        <f t="shared" si="1"/>
        <v>8000</v>
      </c>
      <c r="P64" s="30">
        <v>35930</v>
      </c>
      <c r="Q64" s="29">
        <f t="shared" ca="1" si="0"/>
        <v>23</v>
      </c>
      <c r="R64" s="31" t="s">
        <v>1119</v>
      </c>
      <c r="S64" s="31" t="s">
        <v>1078</v>
      </c>
      <c r="T64" s="27" t="s">
        <v>28</v>
      </c>
      <c r="U64" s="33" t="s">
        <v>29</v>
      </c>
      <c r="V64" s="33" t="s">
        <v>1413</v>
      </c>
      <c r="W64" s="45">
        <v>2021</v>
      </c>
      <c r="X64" s="27" t="s">
        <v>28</v>
      </c>
      <c r="Y64" s="33" t="s">
        <v>29</v>
      </c>
      <c r="Z64" s="33" t="s">
        <v>1224</v>
      </c>
      <c r="AA64" s="27">
        <v>2021</v>
      </c>
    </row>
    <row r="65" spans="1:27" ht="30" customHeight="1" x14ac:dyDescent="0.25">
      <c r="A65" s="13">
        <v>61</v>
      </c>
      <c r="B65" s="13" t="s">
        <v>241</v>
      </c>
      <c r="C65" s="14" t="s">
        <v>222</v>
      </c>
      <c r="D65" s="14" t="s">
        <v>222</v>
      </c>
      <c r="E65" s="15" t="s">
        <v>242</v>
      </c>
      <c r="F65" s="13" t="s">
        <v>243</v>
      </c>
      <c r="G65" s="13" t="s">
        <v>31</v>
      </c>
      <c r="H65" s="13" t="s">
        <v>22</v>
      </c>
      <c r="I65" s="13" t="s">
        <v>244</v>
      </c>
      <c r="J65" s="13" t="s">
        <v>245</v>
      </c>
      <c r="K65" s="13" t="s">
        <v>119</v>
      </c>
      <c r="L65" s="16" t="s">
        <v>1222</v>
      </c>
      <c r="M65" s="17">
        <v>0</v>
      </c>
      <c r="N65" s="18">
        <v>8</v>
      </c>
      <c r="O65" s="17">
        <f t="shared" si="1"/>
        <v>0</v>
      </c>
      <c r="P65" s="19">
        <v>34133</v>
      </c>
      <c r="Q65" s="18">
        <f t="shared" ca="1" si="0"/>
        <v>28</v>
      </c>
      <c r="R65" s="20" t="s">
        <v>246</v>
      </c>
      <c r="S65" s="20">
        <v>982273947</v>
      </c>
      <c r="T65" s="22" t="s">
        <v>67</v>
      </c>
      <c r="U65" s="23" t="s">
        <v>29</v>
      </c>
      <c r="V65" s="23" t="s">
        <v>1413</v>
      </c>
      <c r="W65" s="22">
        <v>2021</v>
      </c>
      <c r="X65" s="22" t="s">
        <v>67</v>
      </c>
      <c r="Y65" s="23" t="s">
        <v>29</v>
      </c>
      <c r="Z65" s="23" t="s">
        <v>1224</v>
      </c>
      <c r="AA65" s="22">
        <v>2021</v>
      </c>
    </row>
    <row r="66" spans="1:27" ht="19.5" customHeight="1" x14ac:dyDescent="0.25">
      <c r="A66" s="24">
        <v>62</v>
      </c>
      <c r="B66" s="25">
        <v>401647953</v>
      </c>
      <c r="C66" s="26" t="s">
        <v>222</v>
      </c>
      <c r="D66" s="26" t="s">
        <v>222</v>
      </c>
      <c r="E66" s="26" t="s">
        <v>68</v>
      </c>
      <c r="F66" s="25" t="s">
        <v>68</v>
      </c>
      <c r="G66" s="25" t="s">
        <v>31</v>
      </c>
      <c r="H66" s="25" t="s">
        <v>22</v>
      </c>
      <c r="I66" s="25" t="s">
        <v>258</v>
      </c>
      <c r="J66" s="25" t="s">
        <v>259</v>
      </c>
      <c r="K66" s="25" t="s">
        <v>112</v>
      </c>
      <c r="L66" s="27" t="s">
        <v>26</v>
      </c>
      <c r="M66" s="28">
        <f t="shared" si="2"/>
        <v>800</v>
      </c>
      <c r="N66" s="29">
        <v>10</v>
      </c>
      <c r="O66" s="28">
        <f t="shared" si="1"/>
        <v>8000</v>
      </c>
      <c r="P66" s="30">
        <v>35493</v>
      </c>
      <c r="Q66" s="29">
        <f t="shared" ca="1" si="0"/>
        <v>24</v>
      </c>
      <c r="R66" s="31" t="s">
        <v>260</v>
      </c>
      <c r="S66" s="31">
        <v>994220104</v>
      </c>
      <c r="T66" s="27" t="s">
        <v>28</v>
      </c>
      <c r="U66" s="33" t="s">
        <v>29</v>
      </c>
      <c r="V66" s="33" t="s">
        <v>1413</v>
      </c>
      <c r="W66" s="45">
        <v>2021</v>
      </c>
      <c r="X66" s="27" t="s">
        <v>28</v>
      </c>
      <c r="Y66" s="33" t="s">
        <v>29</v>
      </c>
      <c r="Z66" s="33" t="s">
        <v>1224</v>
      </c>
      <c r="AA66" s="27">
        <v>2021</v>
      </c>
    </row>
    <row r="67" spans="1:27" ht="19.5" customHeight="1" x14ac:dyDescent="0.25">
      <c r="A67" s="13">
        <v>63</v>
      </c>
      <c r="B67" s="13">
        <v>1719481366</v>
      </c>
      <c r="C67" s="14" t="s">
        <v>222</v>
      </c>
      <c r="D67" s="14" t="s">
        <v>222</v>
      </c>
      <c r="E67" s="15" t="s">
        <v>68</v>
      </c>
      <c r="F67" s="13" t="s">
        <v>68</v>
      </c>
      <c r="G67" s="13" t="s">
        <v>31</v>
      </c>
      <c r="H67" s="13" t="s">
        <v>22</v>
      </c>
      <c r="I67" s="13" t="s">
        <v>916</v>
      </c>
      <c r="J67" s="13" t="s">
        <v>917</v>
      </c>
      <c r="K67" s="13" t="s">
        <v>25</v>
      </c>
      <c r="L67" s="16" t="s">
        <v>26</v>
      </c>
      <c r="M67" s="17">
        <f t="shared" si="2"/>
        <v>800</v>
      </c>
      <c r="N67" s="18">
        <v>10</v>
      </c>
      <c r="O67" s="17">
        <f t="shared" si="1"/>
        <v>8000</v>
      </c>
      <c r="P67" s="19">
        <v>31188</v>
      </c>
      <c r="Q67" s="18">
        <f t="shared" ca="1" si="0"/>
        <v>36</v>
      </c>
      <c r="R67" s="20" t="s">
        <v>1120</v>
      </c>
      <c r="S67" s="20" t="s">
        <v>1079</v>
      </c>
      <c r="T67" s="22" t="s">
        <v>28</v>
      </c>
      <c r="U67" s="23" t="s">
        <v>29</v>
      </c>
      <c r="V67" s="23" t="s">
        <v>1413</v>
      </c>
      <c r="W67" s="22">
        <v>2021</v>
      </c>
      <c r="X67" s="22" t="s">
        <v>28</v>
      </c>
      <c r="Y67" s="23" t="s">
        <v>29</v>
      </c>
      <c r="Z67" s="23" t="s">
        <v>1224</v>
      </c>
      <c r="AA67" s="22">
        <v>2021</v>
      </c>
    </row>
    <row r="68" spans="1:27" ht="19.5" customHeight="1" x14ac:dyDescent="0.25">
      <c r="A68" s="24">
        <v>64</v>
      </c>
      <c r="B68" s="25" t="s">
        <v>247</v>
      </c>
      <c r="C68" s="26" t="s">
        <v>222</v>
      </c>
      <c r="D68" s="26" t="s">
        <v>222</v>
      </c>
      <c r="E68" s="26" t="s">
        <v>61</v>
      </c>
      <c r="F68" s="25" t="s">
        <v>61</v>
      </c>
      <c r="G68" s="25" t="s">
        <v>21</v>
      </c>
      <c r="H68" s="25" t="s">
        <v>22</v>
      </c>
      <c r="I68" s="25" t="s">
        <v>248</v>
      </c>
      <c r="J68" s="25" t="s">
        <v>249</v>
      </c>
      <c r="K68" s="25" t="s">
        <v>250</v>
      </c>
      <c r="L68" s="27" t="s">
        <v>26</v>
      </c>
      <c r="M68" s="28">
        <f t="shared" si="2"/>
        <v>800</v>
      </c>
      <c r="N68" s="29">
        <v>10</v>
      </c>
      <c r="O68" s="28">
        <f t="shared" si="1"/>
        <v>8000</v>
      </c>
      <c r="P68" s="30">
        <v>34556</v>
      </c>
      <c r="Q68" s="29">
        <f t="shared" ca="1" si="0"/>
        <v>26</v>
      </c>
      <c r="R68" s="31" t="s">
        <v>251</v>
      </c>
      <c r="S68" s="31" t="s">
        <v>252</v>
      </c>
      <c r="T68" s="27" t="s">
        <v>28</v>
      </c>
      <c r="U68" s="33" t="s">
        <v>29</v>
      </c>
      <c r="V68" s="33" t="s">
        <v>1413</v>
      </c>
      <c r="W68" s="45">
        <v>2021</v>
      </c>
      <c r="X68" s="27" t="s">
        <v>28</v>
      </c>
      <c r="Y68" s="33" t="s">
        <v>29</v>
      </c>
      <c r="Z68" s="33" t="s">
        <v>1224</v>
      </c>
      <c r="AA68" s="27">
        <v>2021</v>
      </c>
    </row>
    <row r="69" spans="1:27" ht="19.5" customHeight="1" x14ac:dyDescent="0.25">
      <c r="A69" s="13">
        <v>65</v>
      </c>
      <c r="B69" s="13">
        <v>921893145</v>
      </c>
      <c r="C69" s="14" t="s">
        <v>222</v>
      </c>
      <c r="D69" s="14" t="s">
        <v>222</v>
      </c>
      <c r="E69" s="15" t="s">
        <v>61</v>
      </c>
      <c r="F69" s="13" t="s">
        <v>61</v>
      </c>
      <c r="G69" s="13" t="s">
        <v>31</v>
      </c>
      <c r="H69" s="13" t="s">
        <v>22</v>
      </c>
      <c r="I69" s="13" t="s">
        <v>990</v>
      </c>
      <c r="J69" s="13" t="s">
        <v>991</v>
      </c>
      <c r="K69" s="13" t="s">
        <v>25</v>
      </c>
      <c r="L69" s="16" t="s">
        <v>26</v>
      </c>
      <c r="M69" s="17">
        <v>800</v>
      </c>
      <c r="N69" s="18">
        <v>10</v>
      </c>
      <c r="O69" s="17">
        <f t="shared" si="1"/>
        <v>8000</v>
      </c>
      <c r="P69" s="19">
        <v>35769</v>
      </c>
      <c r="Q69" s="18">
        <f t="shared" ref="Q69:Q132" ca="1" si="3">DATEDIF(P69,TODAY( ), "Y")</f>
        <v>23</v>
      </c>
      <c r="R69" s="20" t="s">
        <v>1121</v>
      </c>
      <c r="S69" s="20" t="s">
        <v>1080</v>
      </c>
      <c r="T69" s="22" t="s">
        <v>28</v>
      </c>
      <c r="U69" s="23" t="s">
        <v>29</v>
      </c>
      <c r="V69" s="23" t="s">
        <v>1413</v>
      </c>
      <c r="W69" s="22">
        <v>2021</v>
      </c>
      <c r="X69" s="22" t="s">
        <v>28</v>
      </c>
      <c r="Y69" s="23" t="s">
        <v>29</v>
      </c>
      <c r="Z69" s="23" t="s">
        <v>1224</v>
      </c>
      <c r="AA69" s="22">
        <v>2021</v>
      </c>
    </row>
    <row r="70" spans="1:27" ht="18" customHeight="1" x14ac:dyDescent="0.25">
      <c r="A70" s="24">
        <v>66</v>
      </c>
      <c r="B70" s="25">
        <v>1003956891</v>
      </c>
      <c r="C70" s="26" t="s">
        <v>222</v>
      </c>
      <c r="D70" s="26" t="s">
        <v>222</v>
      </c>
      <c r="E70" s="26" t="s">
        <v>68</v>
      </c>
      <c r="F70" s="25" t="s">
        <v>918</v>
      </c>
      <c r="G70" s="25" t="s">
        <v>31</v>
      </c>
      <c r="H70" s="25" t="s">
        <v>22</v>
      </c>
      <c r="I70" s="25" t="s">
        <v>919</v>
      </c>
      <c r="J70" s="25" t="s">
        <v>920</v>
      </c>
      <c r="K70" s="25" t="s">
        <v>37</v>
      </c>
      <c r="L70" s="27" t="s">
        <v>26</v>
      </c>
      <c r="M70" s="28">
        <f>400*2</f>
        <v>800</v>
      </c>
      <c r="N70" s="29">
        <v>10</v>
      </c>
      <c r="O70" s="28">
        <f>N70*M70</f>
        <v>8000</v>
      </c>
      <c r="P70" s="30">
        <v>35704</v>
      </c>
      <c r="Q70" s="29">
        <f t="shared" ca="1" si="3"/>
        <v>23</v>
      </c>
      <c r="R70" s="31" t="s">
        <v>1122</v>
      </c>
      <c r="S70" s="31" t="s">
        <v>1081</v>
      </c>
      <c r="T70" s="27" t="s">
        <v>28</v>
      </c>
      <c r="U70" s="33" t="s">
        <v>29</v>
      </c>
      <c r="V70" s="33" t="s">
        <v>1413</v>
      </c>
      <c r="W70" s="45">
        <v>2021</v>
      </c>
      <c r="X70" s="27" t="s">
        <v>28</v>
      </c>
      <c r="Y70" s="33" t="s">
        <v>29</v>
      </c>
      <c r="Z70" s="33" t="s">
        <v>1224</v>
      </c>
      <c r="AA70" s="27">
        <v>2021</v>
      </c>
    </row>
    <row r="71" spans="1:27" ht="18" customHeight="1" x14ac:dyDescent="0.25">
      <c r="A71" s="13">
        <v>67</v>
      </c>
      <c r="B71" s="13">
        <v>401944806</v>
      </c>
      <c r="C71" s="14" t="s">
        <v>222</v>
      </c>
      <c r="D71" s="14" t="s">
        <v>222</v>
      </c>
      <c r="E71" s="15" t="s">
        <v>68</v>
      </c>
      <c r="F71" s="13" t="s">
        <v>68</v>
      </c>
      <c r="G71" s="13" t="s">
        <v>31</v>
      </c>
      <c r="H71" s="13" t="s">
        <v>22</v>
      </c>
      <c r="I71" s="13" t="s">
        <v>1220</v>
      </c>
      <c r="J71" s="13" t="s">
        <v>1221</v>
      </c>
      <c r="K71" s="13" t="s">
        <v>112</v>
      </c>
      <c r="L71" s="16" t="s">
        <v>978</v>
      </c>
      <c r="M71" s="17" t="s">
        <v>169</v>
      </c>
      <c r="N71" s="18">
        <v>10</v>
      </c>
      <c r="O71" s="17" t="s">
        <v>169</v>
      </c>
      <c r="P71" s="19">
        <v>36910</v>
      </c>
      <c r="Q71" s="18">
        <v>20</v>
      </c>
      <c r="R71" s="20" t="s">
        <v>72</v>
      </c>
      <c r="S71" s="20">
        <v>999092228</v>
      </c>
      <c r="T71" s="27" t="s">
        <v>28</v>
      </c>
      <c r="U71" s="23" t="s">
        <v>29</v>
      </c>
      <c r="V71" s="23" t="s">
        <v>1413</v>
      </c>
      <c r="W71" s="22">
        <v>2021</v>
      </c>
      <c r="X71" s="22" t="s">
        <v>28</v>
      </c>
      <c r="Y71" s="23" t="s">
        <v>29</v>
      </c>
      <c r="Z71" s="23" t="s">
        <v>1224</v>
      </c>
      <c r="AA71" s="22">
        <v>2021</v>
      </c>
    </row>
    <row r="72" spans="1:27" ht="19.5" customHeight="1" x14ac:dyDescent="0.25">
      <c r="A72" s="24">
        <v>68</v>
      </c>
      <c r="B72" s="25" t="s">
        <v>288</v>
      </c>
      <c r="C72" s="26" t="s">
        <v>222</v>
      </c>
      <c r="D72" s="26" t="s">
        <v>222</v>
      </c>
      <c r="E72" s="26" t="s">
        <v>61</v>
      </c>
      <c r="F72" s="25" t="s">
        <v>284</v>
      </c>
      <c r="G72" s="25" t="s">
        <v>21</v>
      </c>
      <c r="H72" s="25" t="s">
        <v>40</v>
      </c>
      <c r="I72" s="25" t="s">
        <v>289</v>
      </c>
      <c r="J72" s="25" t="s">
        <v>290</v>
      </c>
      <c r="K72" s="25" t="s">
        <v>291</v>
      </c>
      <c r="L72" s="27" t="s">
        <v>978</v>
      </c>
      <c r="M72" s="28" t="s">
        <v>169</v>
      </c>
      <c r="N72" s="29">
        <v>10</v>
      </c>
      <c r="O72" s="28" t="s">
        <v>169</v>
      </c>
      <c r="P72" s="30">
        <v>37286</v>
      </c>
      <c r="Q72" s="29">
        <f t="shared" ca="1" si="3"/>
        <v>19</v>
      </c>
      <c r="R72" s="31" t="s">
        <v>292</v>
      </c>
      <c r="S72" s="31">
        <v>989359960</v>
      </c>
      <c r="T72" s="27" t="s">
        <v>28</v>
      </c>
      <c r="U72" s="33" t="s">
        <v>29</v>
      </c>
      <c r="V72" s="33" t="s">
        <v>1413</v>
      </c>
      <c r="W72" s="45">
        <v>2021</v>
      </c>
      <c r="X72" s="27" t="s">
        <v>28</v>
      </c>
      <c r="Y72" s="33" t="s">
        <v>29</v>
      </c>
      <c r="Z72" s="33" t="s">
        <v>1224</v>
      </c>
      <c r="AA72" s="27">
        <v>2021</v>
      </c>
    </row>
    <row r="73" spans="1:27" ht="19.5" customHeight="1" x14ac:dyDescent="0.25">
      <c r="A73" s="13">
        <v>69</v>
      </c>
      <c r="B73" s="13">
        <v>1710684810</v>
      </c>
      <c r="C73" s="14" t="s">
        <v>885</v>
      </c>
      <c r="D73" s="14" t="s">
        <v>956</v>
      </c>
      <c r="E73" s="15" t="s">
        <v>297</v>
      </c>
      <c r="F73" s="13" t="s">
        <v>297</v>
      </c>
      <c r="G73" s="13" t="s">
        <v>21</v>
      </c>
      <c r="H73" s="13" t="s">
        <v>22</v>
      </c>
      <c r="I73" s="13" t="s">
        <v>201</v>
      </c>
      <c r="J73" s="13" t="s">
        <v>306</v>
      </c>
      <c r="K73" s="13" t="s">
        <v>25</v>
      </c>
      <c r="L73" s="16" t="s">
        <v>978</v>
      </c>
      <c r="M73" s="17" t="s">
        <v>169</v>
      </c>
      <c r="N73" s="18">
        <v>10</v>
      </c>
      <c r="O73" s="17" t="s">
        <v>169</v>
      </c>
      <c r="P73" s="19">
        <v>31034</v>
      </c>
      <c r="Q73" s="18">
        <f t="shared" ca="1" si="3"/>
        <v>36</v>
      </c>
      <c r="R73" s="20" t="s">
        <v>307</v>
      </c>
      <c r="S73" s="20" t="s">
        <v>308</v>
      </c>
      <c r="T73" s="22" t="s">
        <v>28</v>
      </c>
      <c r="U73" s="23" t="s">
        <v>29</v>
      </c>
      <c r="V73" s="23" t="s">
        <v>1413</v>
      </c>
      <c r="W73" s="22">
        <v>2021</v>
      </c>
      <c r="X73" s="22" t="s">
        <v>28</v>
      </c>
      <c r="Y73" s="23" t="s">
        <v>29</v>
      </c>
      <c r="Z73" s="23" t="s">
        <v>1224</v>
      </c>
      <c r="AA73" s="22">
        <v>2021</v>
      </c>
    </row>
    <row r="74" spans="1:27" ht="18.75" customHeight="1" x14ac:dyDescent="0.25">
      <c r="A74" s="24">
        <v>70</v>
      </c>
      <c r="B74" s="25" t="s">
        <v>298</v>
      </c>
      <c r="C74" s="26" t="s">
        <v>885</v>
      </c>
      <c r="D74" s="26" t="s">
        <v>956</v>
      </c>
      <c r="E74" s="26" t="s">
        <v>297</v>
      </c>
      <c r="F74" s="25" t="s">
        <v>297</v>
      </c>
      <c r="G74" s="25" t="s">
        <v>21</v>
      </c>
      <c r="H74" s="25" t="s">
        <v>22</v>
      </c>
      <c r="I74" s="25" t="s">
        <v>299</v>
      </c>
      <c r="J74" s="25" t="s">
        <v>300</v>
      </c>
      <c r="K74" s="25" t="s">
        <v>25</v>
      </c>
      <c r="L74" s="27" t="s">
        <v>978</v>
      </c>
      <c r="M74" s="28" t="s">
        <v>169</v>
      </c>
      <c r="N74" s="29">
        <v>10</v>
      </c>
      <c r="O74" s="28" t="s">
        <v>169</v>
      </c>
      <c r="P74" s="30">
        <v>31167</v>
      </c>
      <c r="Q74" s="29">
        <f t="shared" ca="1" si="3"/>
        <v>36</v>
      </c>
      <c r="R74" s="31" t="s">
        <v>301</v>
      </c>
      <c r="S74" s="31" t="s">
        <v>302</v>
      </c>
      <c r="T74" s="27" t="s">
        <v>107</v>
      </c>
      <c r="U74" s="33" t="s">
        <v>29</v>
      </c>
      <c r="V74" s="33" t="s">
        <v>1413</v>
      </c>
      <c r="W74" s="45">
        <v>2021</v>
      </c>
      <c r="X74" s="27" t="s">
        <v>107</v>
      </c>
      <c r="Y74" s="33" t="s">
        <v>29</v>
      </c>
      <c r="Z74" s="33" t="s">
        <v>1224</v>
      </c>
      <c r="AA74" s="27">
        <v>2021</v>
      </c>
    </row>
    <row r="75" spans="1:27" ht="19.5" customHeight="1" x14ac:dyDescent="0.25">
      <c r="A75" s="13">
        <v>71</v>
      </c>
      <c r="B75" s="13">
        <v>1716371065</v>
      </c>
      <c r="C75" s="14" t="s">
        <v>885</v>
      </c>
      <c r="D75" s="14" t="s">
        <v>956</v>
      </c>
      <c r="E75" s="15" t="s">
        <v>297</v>
      </c>
      <c r="F75" s="13" t="s">
        <v>297</v>
      </c>
      <c r="G75" s="13" t="s">
        <v>31</v>
      </c>
      <c r="H75" s="13" t="s">
        <v>22</v>
      </c>
      <c r="I75" s="13" t="s">
        <v>183</v>
      </c>
      <c r="J75" s="13" t="s">
        <v>303</v>
      </c>
      <c r="K75" s="13" t="s">
        <v>25</v>
      </c>
      <c r="L75" s="16" t="s">
        <v>26</v>
      </c>
      <c r="M75" s="17">
        <f>400*2</f>
        <v>800</v>
      </c>
      <c r="N75" s="18">
        <v>10</v>
      </c>
      <c r="O75" s="17">
        <f>N75*M75</f>
        <v>8000</v>
      </c>
      <c r="P75" s="19">
        <v>28954</v>
      </c>
      <c r="Q75" s="18">
        <f t="shared" ca="1" si="3"/>
        <v>42</v>
      </c>
      <c r="R75" s="20" t="s">
        <v>304</v>
      </c>
      <c r="S75" s="20" t="s">
        <v>305</v>
      </c>
      <c r="T75" s="22" t="s">
        <v>28</v>
      </c>
      <c r="U75" s="23" t="s">
        <v>29</v>
      </c>
      <c r="V75" s="23" t="s">
        <v>1413</v>
      </c>
      <c r="W75" s="22">
        <v>2021</v>
      </c>
      <c r="X75" s="22" t="s">
        <v>28</v>
      </c>
      <c r="Y75" s="23" t="s">
        <v>29</v>
      </c>
      <c r="Z75" s="23" t="s">
        <v>1224</v>
      </c>
      <c r="AA75" s="22">
        <v>2021</v>
      </c>
    </row>
    <row r="76" spans="1:27" ht="19.5" customHeight="1" x14ac:dyDescent="0.25">
      <c r="A76" s="24">
        <v>72</v>
      </c>
      <c r="B76" s="25" t="s">
        <v>316</v>
      </c>
      <c r="C76" s="26" t="s">
        <v>310</v>
      </c>
      <c r="D76" s="26" t="s">
        <v>310</v>
      </c>
      <c r="E76" s="26" t="s">
        <v>311</v>
      </c>
      <c r="F76" s="25" t="s">
        <v>312</v>
      </c>
      <c r="G76" s="25" t="s">
        <v>21</v>
      </c>
      <c r="H76" s="25" t="s">
        <v>22</v>
      </c>
      <c r="I76" s="25" t="s">
        <v>317</v>
      </c>
      <c r="J76" s="25" t="s">
        <v>318</v>
      </c>
      <c r="K76" s="25" t="s">
        <v>25</v>
      </c>
      <c r="L76" s="27" t="s">
        <v>26</v>
      </c>
      <c r="M76" s="28">
        <f>400*2</f>
        <v>800</v>
      </c>
      <c r="N76" s="29">
        <v>10</v>
      </c>
      <c r="O76" s="28">
        <f>N76*M76</f>
        <v>8000</v>
      </c>
      <c r="P76" s="30">
        <v>33980</v>
      </c>
      <c r="Q76" s="29">
        <f t="shared" ca="1" si="3"/>
        <v>28</v>
      </c>
      <c r="R76" s="31" t="s">
        <v>319</v>
      </c>
      <c r="S76" s="31" t="s">
        <v>320</v>
      </c>
      <c r="T76" s="27" t="s">
        <v>28</v>
      </c>
      <c r="U76" s="33" t="s">
        <v>29</v>
      </c>
      <c r="V76" s="33" t="s">
        <v>1413</v>
      </c>
      <c r="W76" s="45">
        <v>2021</v>
      </c>
      <c r="X76" s="27" t="s">
        <v>28</v>
      </c>
      <c r="Y76" s="33" t="s">
        <v>29</v>
      </c>
      <c r="Z76" s="33" t="s">
        <v>1224</v>
      </c>
      <c r="AA76" s="27">
        <v>2021</v>
      </c>
    </row>
    <row r="77" spans="1:27" ht="19.5" customHeight="1" x14ac:dyDescent="0.25">
      <c r="A77" s="13">
        <v>73</v>
      </c>
      <c r="B77" s="13">
        <v>1725272262</v>
      </c>
      <c r="C77" s="14" t="s">
        <v>310</v>
      </c>
      <c r="D77" s="14" t="s">
        <v>310</v>
      </c>
      <c r="E77" s="15" t="s">
        <v>311</v>
      </c>
      <c r="F77" s="13" t="s">
        <v>312</v>
      </c>
      <c r="G77" s="13" t="s">
        <v>21</v>
      </c>
      <c r="H77" s="13" t="s">
        <v>40</v>
      </c>
      <c r="I77" s="13" t="s">
        <v>992</v>
      </c>
      <c r="J77" s="13" t="s">
        <v>993</v>
      </c>
      <c r="K77" s="13" t="s">
        <v>25</v>
      </c>
      <c r="L77" s="16" t="s">
        <v>955</v>
      </c>
      <c r="M77" s="17" t="s">
        <v>169</v>
      </c>
      <c r="N77" s="18">
        <v>10</v>
      </c>
      <c r="O77" s="17" t="s">
        <v>169</v>
      </c>
      <c r="P77" s="19">
        <v>35799</v>
      </c>
      <c r="Q77" s="18">
        <f t="shared" ca="1" si="3"/>
        <v>23</v>
      </c>
      <c r="R77" s="31" t="s">
        <v>1123</v>
      </c>
      <c r="S77" s="20" t="s">
        <v>1082</v>
      </c>
      <c r="T77" s="22" t="s">
        <v>28</v>
      </c>
      <c r="U77" s="23" t="s">
        <v>29</v>
      </c>
      <c r="V77" s="23" t="s">
        <v>1413</v>
      </c>
      <c r="W77" s="22">
        <v>2021</v>
      </c>
      <c r="X77" s="22" t="s">
        <v>28</v>
      </c>
      <c r="Y77" s="23" t="s">
        <v>29</v>
      </c>
      <c r="Z77" s="23" t="s">
        <v>1224</v>
      </c>
      <c r="AA77" s="22">
        <v>2021</v>
      </c>
    </row>
    <row r="78" spans="1:27" ht="19.5" customHeight="1" x14ac:dyDescent="0.25">
      <c r="A78" s="24">
        <v>74</v>
      </c>
      <c r="B78" s="25">
        <v>1725688996</v>
      </c>
      <c r="C78" s="26" t="s">
        <v>310</v>
      </c>
      <c r="D78" s="26" t="s">
        <v>310</v>
      </c>
      <c r="E78" s="26" t="s">
        <v>311</v>
      </c>
      <c r="F78" s="25" t="s">
        <v>312</v>
      </c>
      <c r="G78" s="25" t="s">
        <v>31</v>
      </c>
      <c r="H78" s="25" t="s">
        <v>22</v>
      </c>
      <c r="I78" s="25" t="s">
        <v>994</v>
      </c>
      <c r="J78" s="25" t="s">
        <v>995</v>
      </c>
      <c r="K78" s="25" t="s">
        <v>25</v>
      </c>
      <c r="L78" s="27" t="s">
        <v>955</v>
      </c>
      <c r="M78" s="28" t="s">
        <v>169</v>
      </c>
      <c r="N78" s="29">
        <v>10</v>
      </c>
      <c r="O78" s="28" t="s">
        <v>169</v>
      </c>
      <c r="P78" s="30">
        <v>33622</v>
      </c>
      <c r="Q78" s="29">
        <f t="shared" ca="1" si="3"/>
        <v>29</v>
      </c>
      <c r="R78" s="31" t="s">
        <v>1123</v>
      </c>
      <c r="S78" s="31" t="s">
        <v>1083</v>
      </c>
      <c r="T78" s="27" t="s">
        <v>28</v>
      </c>
      <c r="U78" s="33" t="s">
        <v>29</v>
      </c>
      <c r="V78" s="33" t="s">
        <v>1413</v>
      </c>
      <c r="W78" s="45">
        <v>2021</v>
      </c>
      <c r="X78" s="27" t="s">
        <v>28</v>
      </c>
      <c r="Y78" s="33" t="s">
        <v>29</v>
      </c>
      <c r="Z78" s="33" t="s">
        <v>1224</v>
      </c>
      <c r="AA78" s="27">
        <v>2021</v>
      </c>
    </row>
    <row r="79" spans="1:27" ht="20.25" customHeight="1" x14ac:dyDescent="0.25">
      <c r="A79" s="13">
        <v>75</v>
      </c>
      <c r="B79" s="13" t="s">
        <v>345</v>
      </c>
      <c r="C79" s="14" t="s">
        <v>310</v>
      </c>
      <c r="D79" s="14" t="s">
        <v>310</v>
      </c>
      <c r="E79" s="15" t="s">
        <v>340</v>
      </c>
      <c r="F79" s="13" t="s">
        <v>342</v>
      </c>
      <c r="G79" s="13" t="s">
        <v>21</v>
      </c>
      <c r="H79" s="13" t="s">
        <v>22</v>
      </c>
      <c r="I79" s="13" t="s">
        <v>346</v>
      </c>
      <c r="J79" s="13" t="s">
        <v>347</v>
      </c>
      <c r="K79" s="13" t="s">
        <v>323</v>
      </c>
      <c r="L79" s="16" t="s">
        <v>58</v>
      </c>
      <c r="M79" s="17" t="s">
        <v>169</v>
      </c>
      <c r="N79" s="18">
        <v>10</v>
      </c>
      <c r="O79" s="17" t="s">
        <v>169</v>
      </c>
      <c r="P79" s="19">
        <v>32111</v>
      </c>
      <c r="Q79" s="18">
        <f t="shared" ca="1" si="3"/>
        <v>33</v>
      </c>
      <c r="R79" s="20" t="s">
        <v>348</v>
      </c>
      <c r="S79" s="20" t="s">
        <v>349</v>
      </c>
      <c r="T79" s="22" t="s">
        <v>28</v>
      </c>
      <c r="U79" s="23" t="s">
        <v>29</v>
      </c>
      <c r="V79" s="23" t="s">
        <v>1413</v>
      </c>
      <c r="W79" s="22">
        <v>2021</v>
      </c>
      <c r="X79" s="22" t="s">
        <v>28</v>
      </c>
      <c r="Y79" s="23" t="s">
        <v>29</v>
      </c>
      <c r="Z79" s="23" t="s">
        <v>1224</v>
      </c>
      <c r="AA79" s="22">
        <v>2021</v>
      </c>
    </row>
    <row r="80" spans="1:27" ht="29.25" customHeight="1" x14ac:dyDescent="0.25">
      <c r="A80" s="24">
        <v>76</v>
      </c>
      <c r="B80" s="25">
        <v>703476788</v>
      </c>
      <c r="C80" s="26" t="s">
        <v>310</v>
      </c>
      <c r="D80" s="26" t="s">
        <v>310</v>
      </c>
      <c r="E80" s="26" t="s">
        <v>340</v>
      </c>
      <c r="F80" s="25" t="s">
        <v>342</v>
      </c>
      <c r="G80" s="25" t="s">
        <v>21</v>
      </c>
      <c r="H80" s="25" t="s">
        <v>22</v>
      </c>
      <c r="I80" s="25" t="s">
        <v>996</v>
      </c>
      <c r="J80" s="25" t="s">
        <v>997</v>
      </c>
      <c r="K80" s="25" t="s">
        <v>119</v>
      </c>
      <c r="L80" s="27" t="s">
        <v>955</v>
      </c>
      <c r="M80" s="28" t="s">
        <v>169</v>
      </c>
      <c r="N80" s="29">
        <v>10</v>
      </c>
      <c r="O80" s="28" t="s">
        <v>169</v>
      </c>
      <c r="P80" s="30">
        <v>32012</v>
      </c>
      <c r="Q80" s="29">
        <f t="shared" ca="1" si="3"/>
        <v>33</v>
      </c>
      <c r="R80" s="31" t="s">
        <v>1124</v>
      </c>
      <c r="S80" s="31" t="s">
        <v>1084</v>
      </c>
      <c r="T80" s="27" t="s">
        <v>28</v>
      </c>
      <c r="U80" s="33" t="s">
        <v>29</v>
      </c>
      <c r="V80" s="33" t="s">
        <v>1413</v>
      </c>
      <c r="W80" s="45">
        <v>2021</v>
      </c>
      <c r="X80" s="27" t="s">
        <v>28</v>
      </c>
      <c r="Y80" s="33" t="s">
        <v>29</v>
      </c>
      <c r="Z80" s="33" t="s">
        <v>1224</v>
      </c>
      <c r="AA80" s="27">
        <v>2021</v>
      </c>
    </row>
    <row r="81" spans="1:27" ht="21" customHeight="1" x14ac:dyDescent="0.25">
      <c r="A81" s="13">
        <v>77</v>
      </c>
      <c r="B81" s="13">
        <v>1003008438</v>
      </c>
      <c r="C81" s="14" t="s">
        <v>310</v>
      </c>
      <c r="D81" s="14" t="s">
        <v>310</v>
      </c>
      <c r="E81" s="15" t="s">
        <v>340</v>
      </c>
      <c r="F81" s="13" t="s">
        <v>342</v>
      </c>
      <c r="G81" s="13" t="s">
        <v>31</v>
      </c>
      <c r="H81" s="13" t="s">
        <v>22</v>
      </c>
      <c r="I81" s="13" t="s">
        <v>998</v>
      </c>
      <c r="J81" s="13" t="s">
        <v>999</v>
      </c>
      <c r="K81" s="13" t="s">
        <v>25</v>
      </c>
      <c r="L81" s="16" t="s">
        <v>955</v>
      </c>
      <c r="M81" s="17" t="s">
        <v>169</v>
      </c>
      <c r="N81" s="18">
        <v>10</v>
      </c>
      <c r="O81" s="17" t="s">
        <v>169</v>
      </c>
      <c r="P81" s="19">
        <v>31856</v>
      </c>
      <c r="Q81" s="18">
        <f t="shared" ca="1" si="3"/>
        <v>34</v>
      </c>
      <c r="R81" s="20" t="s">
        <v>1125</v>
      </c>
      <c r="S81" s="20" t="s">
        <v>1085</v>
      </c>
      <c r="T81" s="22" t="s">
        <v>28</v>
      </c>
      <c r="U81" s="23" t="s">
        <v>29</v>
      </c>
      <c r="V81" s="23" t="s">
        <v>1413</v>
      </c>
      <c r="W81" s="22">
        <v>2021</v>
      </c>
      <c r="X81" s="22" t="s">
        <v>28</v>
      </c>
      <c r="Y81" s="23" t="s">
        <v>29</v>
      </c>
      <c r="Z81" s="23" t="s">
        <v>1224</v>
      </c>
      <c r="AA81" s="22">
        <v>2021</v>
      </c>
    </row>
    <row r="82" spans="1:27" ht="19.5" customHeight="1" x14ac:dyDescent="0.25">
      <c r="A82" s="24">
        <v>78</v>
      </c>
      <c r="B82" s="25">
        <v>1313081034</v>
      </c>
      <c r="C82" s="26" t="s">
        <v>310</v>
      </c>
      <c r="D82" s="26" t="s">
        <v>310</v>
      </c>
      <c r="E82" s="26" t="s">
        <v>340</v>
      </c>
      <c r="F82" s="25" t="s">
        <v>342</v>
      </c>
      <c r="G82" s="25" t="s">
        <v>31</v>
      </c>
      <c r="H82" s="25" t="s">
        <v>22</v>
      </c>
      <c r="I82" s="25" t="s">
        <v>1000</v>
      </c>
      <c r="J82" s="25" t="s">
        <v>1001</v>
      </c>
      <c r="K82" s="25" t="s">
        <v>25</v>
      </c>
      <c r="L82" s="27" t="s">
        <v>955</v>
      </c>
      <c r="M82" s="28" t="s">
        <v>169</v>
      </c>
      <c r="N82" s="29">
        <v>10</v>
      </c>
      <c r="O82" s="28" t="s">
        <v>169</v>
      </c>
      <c r="P82" s="30">
        <v>35080</v>
      </c>
      <c r="Q82" s="29">
        <f t="shared" ca="1" si="3"/>
        <v>25</v>
      </c>
      <c r="R82" s="31" t="s">
        <v>1126</v>
      </c>
      <c r="S82" s="31" t="s">
        <v>1086</v>
      </c>
      <c r="T82" s="27" t="s">
        <v>28</v>
      </c>
      <c r="U82" s="33" t="s">
        <v>29</v>
      </c>
      <c r="V82" s="33" t="s">
        <v>1413</v>
      </c>
      <c r="W82" s="45">
        <v>2021</v>
      </c>
      <c r="X82" s="27" t="s">
        <v>28</v>
      </c>
      <c r="Y82" s="33" t="s">
        <v>29</v>
      </c>
      <c r="Z82" s="33" t="s">
        <v>1224</v>
      </c>
      <c r="AA82" s="27">
        <v>2021</v>
      </c>
    </row>
    <row r="83" spans="1:27" ht="19.5" customHeight="1" x14ac:dyDescent="0.25">
      <c r="A83" s="13">
        <v>79</v>
      </c>
      <c r="B83" s="13">
        <v>1722515994</v>
      </c>
      <c r="C83" s="14" t="s">
        <v>310</v>
      </c>
      <c r="D83" s="14" t="s">
        <v>310</v>
      </c>
      <c r="E83" s="15" t="s">
        <v>342</v>
      </c>
      <c r="F83" s="13" t="s">
        <v>341</v>
      </c>
      <c r="G83" s="13" t="s">
        <v>21</v>
      </c>
      <c r="H83" s="13" t="s">
        <v>22</v>
      </c>
      <c r="I83" s="13" t="s">
        <v>343</v>
      </c>
      <c r="J83" s="13" t="s">
        <v>344</v>
      </c>
      <c r="K83" s="13" t="s">
        <v>25</v>
      </c>
      <c r="L83" s="16" t="s">
        <v>58</v>
      </c>
      <c r="M83" s="17" t="s">
        <v>169</v>
      </c>
      <c r="N83" s="18">
        <v>10</v>
      </c>
      <c r="O83" s="17" t="s">
        <v>169</v>
      </c>
      <c r="P83" s="19">
        <v>29715</v>
      </c>
      <c r="Q83" s="18">
        <f t="shared" ca="1" si="3"/>
        <v>40</v>
      </c>
      <c r="R83" s="20" t="s">
        <v>1127</v>
      </c>
      <c r="S83" s="20" t="s">
        <v>1087</v>
      </c>
      <c r="T83" s="22" t="s">
        <v>28</v>
      </c>
      <c r="U83" s="23" t="s">
        <v>29</v>
      </c>
      <c r="V83" s="23" t="s">
        <v>1413</v>
      </c>
      <c r="W83" s="22">
        <v>2021</v>
      </c>
      <c r="X83" s="22" t="s">
        <v>28</v>
      </c>
      <c r="Y83" s="23" t="s">
        <v>29</v>
      </c>
      <c r="Z83" s="23" t="s">
        <v>1224</v>
      </c>
      <c r="AA83" s="22">
        <v>2021</v>
      </c>
    </row>
    <row r="84" spans="1:27" ht="19.5" customHeight="1" x14ac:dyDescent="0.25">
      <c r="A84" s="24">
        <v>80</v>
      </c>
      <c r="B84" s="25">
        <v>1716264286</v>
      </c>
      <c r="C84" s="26" t="s">
        <v>310</v>
      </c>
      <c r="D84" s="26" t="s">
        <v>310</v>
      </c>
      <c r="E84" s="26" t="s">
        <v>311</v>
      </c>
      <c r="F84" s="25" t="s">
        <v>312</v>
      </c>
      <c r="G84" s="25" t="s">
        <v>31</v>
      </c>
      <c r="H84" s="25" t="s">
        <v>22</v>
      </c>
      <c r="I84" s="25" t="s">
        <v>329</v>
      </c>
      <c r="J84" s="25" t="s">
        <v>330</v>
      </c>
      <c r="K84" s="25" t="s">
        <v>25</v>
      </c>
      <c r="L84" s="27" t="s">
        <v>26</v>
      </c>
      <c r="M84" s="28">
        <f>400*2</f>
        <v>800</v>
      </c>
      <c r="N84" s="29">
        <v>10</v>
      </c>
      <c r="O84" s="28">
        <f>N84*M84</f>
        <v>8000</v>
      </c>
      <c r="P84" s="30">
        <v>30366</v>
      </c>
      <c r="Q84" s="29">
        <f t="shared" ca="1" si="3"/>
        <v>38</v>
      </c>
      <c r="R84" s="31" t="s">
        <v>331</v>
      </c>
      <c r="S84" s="31" t="s">
        <v>332</v>
      </c>
      <c r="T84" s="27" t="s">
        <v>28</v>
      </c>
      <c r="U84" s="33" t="s">
        <v>29</v>
      </c>
      <c r="V84" s="33" t="s">
        <v>1413</v>
      </c>
      <c r="W84" s="45">
        <v>2021</v>
      </c>
      <c r="X84" s="27" t="s">
        <v>28</v>
      </c>
      <c r="Y84" s="33" t="s">
        <v>29</v>
      </c>
      <c r="Z84" s="33" t="s">
        <v>1224</v>
      </c>
      <c r="AA84" s="27">
        <v>2021</v>
      </c>
    </row>
    <row r="85" spans="1:27" ht="19.5" customHeight="1" x14ac:dyDescent="0.25">
      <c r="A85" s="13">
        <v>81</v>
      </c>
      <c r="B85" s="13">
        <v>1206191460</v>
      </c>
      <c r="C85" s="14" t="s">
        <v>310</v>
      </c>
      <c r="D85" s="14" t="s">
        <v>310</v>
      </c>
      <c r="E85" s="15" t="s">
        <v>311</v>
      </c>
      <c r="F85" s="13" t="s">
        <v>312</v>
      </c>
      <c r="G85" s="13" t="s">
        <v>21</v>
      </c>
      <c r="H85" s="13" t="s">
        <v>22</v>
      </c>
      <c r="I85" s="13" t="s">
        <v>321</v>
      </c>
      <c r="J85" s="13" t="s">
        <v>322</v>
      </c>
      <c r="K85" s="13" t="s">
        <v>323</v>
      </c>
      <c r="L85" s="16" t="s">
        <v>26</v>
      </c>
      <c r="M85" s="17">
        <f>400*2</f>
        <v>800</v>
      </c>
      <c r="N85" s="18">
        <v>10</v>
      </c>
      <c r="O85" s="17">
        <f>N85*M85</f>
        <v>8000</v>
      </c>
      <c r="P85" s="19">
        <v>33503</v>
      </c>
      <c r="Q85" s="18">
        <f t="shared" ca="1" si="3"/>
        <v>29</v>
      </c>
      <c r="R85" s="20" t="s">
        <v>324</v>
      </c>
      <c r="S85" s="20">
        <v>991160821</v>
      </c>
      <c r="T85" s="22" t="s">
        <v>28</v>
      </c>
      <c r="U85" s="23" t="s">
        <v>29</v>
      </c>
      <c r="V85" s="23" t="s">
        <v>1413</v>
      </c>
      <c r="W85" s="22">
        <v>2021</v>
      </c>
      <c r="X85" s="22" t="s">
        <v>28</v>
      </c>
      <c r="Y85" s="23" t="s">
        <v>29</v>
      </c>
      <c r="Z85" s="23" t="s">
        <v>1224</v>
      </c>
      <c r="AA85" s="22">
        <v>2021</v>
      </c>
    </row>
    <row r="86" spans="1:27" ht="30.75" customHeight="1" x14ac:dyDescent="0.25">
      <c r="A86" s="24">
        <v>82</v>
      </c>
      <c r="B86" s="25" t="s">
        <v>309</v>
      </c>
      <c r="C86" s="26" t="s">
        <v>310</v>
      </c>
      <c r="D86" s="26" t="s">
        <v>310</v>
      </c>
      <c r="E86" s="26" t="s">
        <v>311</v>
      </c>
      <c r="F86" s="25" t="s">
        <v>312</v>
      </c>
      <c r="G86" s="25" t="s">
        <v>31</v>
      </c>
      <c r="H86" s="25" t="s">
        <v>22</v>
      </c>
      <c r="I86" s="25" t="s">
        <v>313</v>
      </c>
      <c r="J86" s="25" t="s">
        <v>314</v>
      </c>
      <c r="K86" s="25" t="s">
        <v>25</v>
      </c>
      <c r="L86" s="27" t="s">
        <v>26</v>
      </c>
      <c r="M86" s="28">
        <f>400*2</f>
        <v>800</v>
      </c>
      <c r="N86" s="29">
        <v>10</v>
      </c>
      <c r="O86" s="28">
        <f>N86*M86</f>
        <v>8000</v>
      </c>
      <c r="P86" s="30">
        <v>33179</v>
      </c>
      <c r="Q86" s="29">
        <f t="shared" ca="1" si="3"/>
        <v>30</v>
      </c>
      <c r="R86" s="31" t="s">
        <v>315</v>
      </c>
      <c r="S86" s="31">
        <v>996720787</v>
      </c>
      <c r="T86" s="27" t="s">
        <v>28</v>
      </c>
      <c r="U86" s="33" t="s">
        <v>29</v>
      </c>
      <c r="V86" s="33" t="s">
        <v>1413</v>
      </c>
      <c r="W86" s="45">
        <v>2021</v>
      </c>
      <c r="X86" s="27" t="s">
        <v>28</v>
      </c>
      <c r="Y86" s="33" t="s">
        <v>29</v>
      </c>
      <c r="Z86" s="33" t="s">
        <v>1224</v>
      </c>
      <c r="AA86" s="27">
        <v>2021</v>
      </c>
    </row>
    <row r="87" spans="1:27" ht="32.25" customHeight="1" x14ac:dyDescent="0.25">
      <c r="A87" s="13">
        <v>83</v>
      </c>
      <c r="B87" s="13">
        <v>1204363632</v>
      </c>
      <c r="C87" s="14" t="s">
        <v>310</v>
      </c>
      <c r="D87" s="14" t="s">
        <v>310</v>
      </c>
      <c r="E87" s="15" t="s">
        <v>311</v>
      </c>
      <c r="F87" s="13" t="s">
        <v>312</v>
      </c>
      <c r="G87" s="13" t="s">
        <v>21</v>
      </c>
      <c r="H87" s="13" t="s">
        <v>22</v>
      </c>
      <c r="I87" s="13" t="s">
        <v>337</v>
      </c>
      <c r="J87" s="13" t="s">
        <v>338</v>
      </c>
      <c r="K87" s="13" t="s">
        <v>25</v>
      </c>
      <c r="L87" s="16" t="s">
        <v>26</v>
      </c>
      <c r="M87" s="17">
        <f>400*2</f>
        <v>800</v>
      </c>
      <c r="N87" s="18">
        <v>10</v>
      </c>
      <c r="O87" s="17">
        <f>N87*M87</f>
        <v>8000</v>
      </c>
      <c r="P87" s="19">
        <v>29374</v>
      </c>
      <c r="Q87" s="18">
        <f t="shared" ca="1" si="3"/>
        <v>41</v>
      </c>
      <c r="R87" s="20" t="s">
        <v>339</v>
      </c>
      <c r="S87" s="20">
        <v>984526282</v>
      </c>
      <c r="T87" s="22" t="s">
        <v>28</v>
      </c>
      <c r="U87" s="23" t="s">
        <v>29</v>
      </c>
      <c r="V87" s="23" t="s">
        <v>1413</v>
      </c>
      <c r="W87" s="22">
        <v>2021</v>
      </c>
      <c r="X87" s="22" t="s">
        <v>28</v>
      </c>
      <c r="Y87" s="23" t="s">
        <v>29</v>
      </c>
      <c r="Z87" s="23" t="s">
        <v>1224</v>
      </c>
      <c r="AA87" s="22">
        <v>2021</v>
      </c>
    </row>
    <row r="88" spans="1:27" ht="30" customHeight="1" x14ac:dyDescent="0.25">
      <c r="A88" s="24">
        <v>84</v>
      </c>
      <c r="B88" s="25">
        <v>930502802</v>
      </c>
      <c r="C88" s="26" t="s">
        <v>310</v>
      </c>
      <c r="D88" s="26" t="s">
        <v>310</v>
      </c>
      <c r="E88" s="26" t="s">
        <v>340</v>
      </c>
      <c r="F88" s="25" t="s">
        <v>341</v>
      </c>
      <c r="G88" s="25" t="s">
        <v>31</v>
      </c>
      <c r="H88" s="25" t="s">
        <v>40</v>
      </c>
      <c r="I88" s="25" t="s">
        <v>1002</v>
      </c>
      <c r="J88" s="25" t="s">
        <v>1003</v>
      </c>
      <c r="K88" s="25" t="s">
        <v>119</v>
      </c>
      <c r="L88" s="27" t="s">
        <v>955</v>
      </c>
      <c r="M88" s="28" t="s">
        <v>169</v>
      </c>
      <c r="N88" s="29">
        <v>10</v>
      </c>
      <c r="O88" s="28" t="s">
        <v>169</v>
      </c>
      <c r="P88" s="30">
        <v>35097</v>
      </c>
      <c r="Q88" s="29">
        <f t="shared" ca="1" si="3"/>
        <v>25</v>
      </c>
      <c r="R88" s="31" t="s">
        <v>1128</v>
      </c>
      <c r="S88" s="31" t="s">
        <v>1088</v>
      </c>
      <c r="T88" s="27" t="s">
        <v>28</v>
      </c>
      <c r="U88" s="33" t="s">
        <v>29</v>
      </c>
      <c r="V88" s="33" t="s">
        <v>1413</v>
      </c>
      <c r="W88" s="45">
        <v>2021</v>
      </c>
      <c r="X88" s="27" t="s">
        <v>28</v>
      </c>
      <c r="Y88" s="33" t="s">
        <v>29</v>
      </c>
      <c r="Z88" s="33" t="s">
        <v>1224</v>
      </c>
      <c r="AA88" s="27">
        <v>2021</v>
      </c>
    </row>
    <row r="89" spans="1:27" ht="30" customHeight="1" x14ac:dyDescent="0.25">
      <c r="A89" s="13">
        <v>85</v>
      </c>
      <c r="B89" s="13">
        <v>1250270913</v>
      </c>
      <c r="C89" s="14" t="s">
        <v>310</v>
      </c>
      <c r="D89" s="14" t="s">
        <v>310</v>
      </c>
      <c r="E89" s="15" t="s">
        <v>311</v>
      </c>
      <c r="F89" s="13" t="s">
        <v>312</v>
      </c>
      <c r="G89" s="13" t="s">
        <v>31</v>
      </c>
      <c r="H89" s="13" t="s">
        <v>22</v>
      </c>
      <c r="I89" s="13" t="s">
        <v>325</v>
      </c>
      <c r="J89" s="13" t="s">
        <v>326</v>
      </c>
      <c r="K89" s="13" t="s">
        <v>323</v>
      </c>
      <c r="L89" s="16" t="s">
        <v>43</v>
      </c>
      <c r="M89" s="17">
        <f t="shared" ref="M89:M94" si="4">400*1</f>
        <v>400</v>
      </c>
      <c r="N89" s="18">
        <v>10</v>
      </c>
      <c r="O89" s="17">
        <f>N89*M89</f>
        <v>4000</v>
      </c>
      <c r="P89" s="19">
        <v>35514</v>
      </c>
      <c r="Q89" s="18">
        <f t="shared" ca="1" si="3"/>
        <v>24</v>
      </c>
      <c r="R89" s="20" t="s">
        <v>327</v>
      </c>
      <c r="S89" s="20" t="s">
        <v>328</v>
      </c>
      <c r="T89" s="22" t="s">
        <v>28</v>
      </c>
      <c r="U89" s="23" t="s">
        <v>29</v>
      </c>
      <c r="V89" s="23" t="s">
        <v>1413</v>
      </c>
      <c r="W89" s="22">
        <v>2021</v>
      </c>
      <c r="X89" s="22" t="s">
        <v>28</v>
      </c>
      <c r="Y89" s="23" t="s">
        <v>29</v>
      </c>
      <c r="Z89" s="23" t="s">
        <v>1224</v>
      </c>
      <c r="AA89" s="22">
        <v>2021</v>
      </c>
    </row>
    <row r="90" spans="1:27" ht="22.5" x14ac:dyDescent="0.25">
      <c r="A90" s="24">
        <v>86</v>
      </c>
      <c r="B90" s="25">
        <v>927062752</v>
      </c>
      <c r="C90" s="26" t="s">
        <v>310</v>
      </c>
      <c r="D90" s="26" t="s">
        <v>310</v>
      </c>
      <c r="E90" s="26" t="s">
        <v>340</v>
      </c>
      <c r="F90" s="25" t="s">
        <v>340</v>
      </c>
      <c r="G90" s="25" t="s">
        <v>21</v>
      </c>
      <c r="H90" s="25" t="s">
        <v>22</v>
      </c>
      <c r="I90" s="25" t="s">
        <v>1004</v>
      </c>
      <c r="J90" s="25" t="s">
        <v>1005</v>
      </c>
      <c r="K90" s="25" t="s">
        <v>119</v>
      </c>
      <c r="L90" s="27" t="s">
        <v>955</v>
      </c>
      <c r="M90" s="28" t="s">
        <v>169</v>
      </c>
      <c r="N90" s="29">
        <v>10</v>
      </c>
      <c r="O90" s="28" t="s">
        <v>169</v>
      </c>
      <c r="P90" s="30">
        <v>32825</v>
      </c>
      <c r="Q90" s="29">
        <f t="shared" ca="1" si="3"/>
        <v>31</v>
      </c>
      <c r="R90" s="31" t="s">
        <v>1129</v>
      </c>
      <c r="S90" s="31" t="s">
        <v>1089</v>
      </c>
      <c r="T90" s="27" t="s">
        <v>28</v>
      </c>
      <c r="U90" s="33" t="s">
        <v>29</v>
      </c>
      <c r="V90" s="33" t="s">
        <v>1413</v>
      </c>
      <c r="W90" s="45">
        <v>2021</v>
      </c>
      <c r="X90" s="27" t="s">
        <v>28</v>
      </c>
      <c r="Y90" s="33" t="s">
        <v>29</v>
      </c>
      <c r="Z90" s="33" t="s">
        <v>1224</v>
      </c>
      <c r="AA90" s="27">
        <v>2021</v>
      </c>
    </row>
    <row r="91" spans="1:27" ht="30" customHeight="1" x14ac:dyDescent="0.25">
      <c r="A91" s="13">
        <v>87</v>
      </c>
      <c r="B91" s="13" t="s">
        <v>333</v>
      </c>
      <c r="C91" s="14" t="s">
        <v>310</v>
      </c>
      <c r="D91" s="14" t="s">
        <v>310</v>
      </c>
      <c r="E91" s="15" t="s">
        <v>311</v>
      </c>
      <c r="F91" s="13" t="s">
        <v>312</v>
      </c>
      <c r="G91" s="13" t="s">
        <v>31</v>
      </c>
      <c r="H91" s="13" t="s">
        <v>40</v>
      </c>
      <c r="I91" s="13" t="s">
        <v>334</v>
      </c>
      <c r="J91" s="13" t="s">
        <v>335</v>
      </c>
      <c r="K91" s="13" t="s">
        <v>119</v>
      </c>
      <c r="L91" s="16" t="s">
        <v>43</v>
      </c>
      <c r="M91" s="17">
        <f t="shared" si="4"/>
        <v>400</v>
      </c>
      <c r="N91" s="18">
        <v>10</v>
      </c>
      <c r="O91" s="17">
        <f>N91*M91</f>
        <v>4000</v>
      </c>
      <c r="P91" s="19">
        <v>36223</v>
      </c>
      <c r="Q91" s="18">
        <f t="shared" ca="1" si="3"/>
        <v>22</v>
      </c>
      <c r="R91" s="20" t="s">
        <v>336</v>
      </c>
      <c r="S91" s="20">
        <v>990272592</v>
      </c>
      <c r="T91" s="22" t="s">
        <v>28</v>
      </c>
      <c r="U91" s="23" t="s">
        <v>29</v>
      </c>
      <c r="V91" s="23" t="s">
        <v>1413</v>
      </c>
      <c r="W91" s="22">
        <v>2021</v>
      </c>
      <c r="X91" s="22" t="s">
        <v>28</v>
      </c>
      <c r="Y91" s="23" t="s">
        <v>29</v>
      </c>
      <c r="Z91" s="23" t="s">
        <v>1224</v>
      </c>
      <c r="AA91" s="22">
        <v>2021</v>
      </c>
    </row>
    <row r="92" spans="1:27" ht="22.5" x14ac:dyDescent="0.25">
      <c r="A92" s="24">
        <v>88</v>
      </c>
      <c r="B92" s="25">
        <v>604709592</v>
      </c>
      <c r="C92" s="26" t="s">
        <v>310</v>
      </c>
      <c r="D92" s="26" t="s">
        <v>310</v>
      </c>
      <c r="E92" s="26" t="s">
        <v>340</v>
      </c>
      <c r="F92" s="25" t="s">
        <v>341</v>
      </c>
      <c r="G92" s="25" t="s">
        <v>31</v>
      </c>
      <c r="H92" s="25" t="s">
        <v>22</v>
      </c>
      <c r="I92" s="25" t="s">
        <v>1006</v>
      </c>
      <c r="J92" s="25" t="s">
        <v>1007</v>
      </c>
      <c r="K92" s="25" t="s">
        <v>250</v>
      </c>
      <c r="L92" s="27" t="s">
        <v>955</v>
      </c>
      <c r="M92" s="28" t="s">
        <v>169</v>
      </c>
      <c r="N92" s="29">
        <v>10</v>
      </c>
      <c r="O92" s="28" t="s">
        <v>169</v>
      </c>
      <c r="P92" s="30">
        <v>34290</v>
      </c>
      <c r="Q92" s="29">
        <f t="shared" ca="1" si="3"/>
        <v>27</v>
      </c>
      <c r="R92" s="20" t="s">
        <v>336</v>
      </c>
      <c r="S92" s="31" t="s">
        <v>1090</v>
      </c>
      <c r="T92" s="27" t="s">
        <v>28</v>
      </c>
      <c r="U92" s="33" t="s">
        <v>29</v>
      </c>
      <c r="V92" s="33" t="s">
        <v>1413</v>
      </c>
      <c r="W92" s="45">
        <v>2021</v>
      </c>
      <c r="X92" s="27" t="s">
        <v>28</v>
      </c>
      <c r="Y92" s="33" t="s">
        <v>29</v>
      </c>
      <c r="Z92" s="33" t="s">
        <v>1224</v>
      </c>
      <c r="AA92" s="27">
        <v>2021</v>
      </c>
    </row>
    <row r="93" spans="1:27" ht="22.5" x14ac:dyDescent="0.25">
      <c r="A93" s="13">
        <v>89</v>
      </c>
      <c r="B93" s="13">
        <v>924990450</v>
      </c>
      <c r="C93" s="14" t="s">
        <v>310</v>
      </c>
      <c r="D93" s="14" t="s">
        <v>310</v>
      </c>
      <c r="E93" s="15" t="s">
        <v>340</v>
      </c>
      <c r="F93" s="13" t="s">
        <v>341</v>
      </c>
      <c r="G93" s="13" t="s">
        <v>21</v>
      </c>
      <c r="H93" s="13" t="s">
        <v>22</v>
      </c>
      <c r="I93" s="13" t="s">
        <v>1008</v>
      </c>
      <c r="J93" s="13" t="s">
        <v>1009</v>
      </c>
      <c r="K93" s="13" t="s">
        <v>119</v>
      </c>
      <c r="L93" s="16" t="s">
        <v>955</v>
      </c>
      <c r="M93" s="17" t="s">
        <v>169</v>
      </c>
      <c r="N93" s="18">
        <v>10</v>
      </c>
      <c r="O93" s="17" t="s">
        <v>169</v>
      </c>
      <c r="P93" s="19">
        <v>35221</v>
      </c>
      <c r="Q93" s="18">
        <f t="shared" ca="1" si="3"/>
        <v>25</v>
      </c>
      <c r="R93" s="20" t="s">
        <v>1130</v>
      </c>
      <c r="S93" s="20" t="s">
        <v>1091</v>
      </c>
      <c r="T93" s="22" t="s">
        <v>28</v>
      </c>
      <c r="U93" s="23" t="s">
        <v>29</v>
      </c>
      <c r="V93" s="23" t="s">
        <v>1413</v>
      </c>
      <c r="W93" s="22">
        <v>2021</v>
      </c>
      <c r="X93" s="22" t="s">
        <v>28</v>
      </c>
      <c r="Y93" s="23" t="s">
        <v>29</v>
      </c>
      <c r="Z93" s="23" t="s">
        <v>1224</v>
      </c>
      <c r="AA93" s="22">
        <v>2021</v>
      </c>
    </row>
    <row r="94" spans="1:27" ht="30.75" customHeight="1" x14ac:dyDescent="0.25">
      <c r="A94" s="24">
        <v>90</v>
      </c>
      <c r="B94" s="25">
        <v>1725351678</v>
      </c>
      <c r="C94" s="26" t="s">
        <v>351</v>
      </c>
      <c r="D94" s="26" t="s">
        <v>351</v>
      </c>
      <c r="E94" s="26" t="s">
        <v>352</v>
      </c>
      <c r="F94" s="25" t="s">
        <v>353</v>
      </c>
      <c r="G94" s="25" t="s">
        <v>31</v>
      </c>
      <c r="H94" s="25" t="s">
        <v>40</v>
      </c>
      <c r="I94" s="25" t="s">
        <v>357</v>
      </c>
      <c r="J94" s="25" t="s">
        <v>358</v>
      </c>
      <c r="K94" s="25" t="s">
        <v>25</v>
      </c>
      <c r="L94" s="27" t="s">
        <v>43</v>
      </c>
      <c r="M94" s="28">
        <f t="shared" si="4"/>
        <v>400</v>
      </c>
      <c r="N94" s="29">
        <v>10</v>
      </c>
      <c r="O94" s="28">
        <f>N94*M94</f>
        <v>4000</v>
      </c>
      <c r="P94" s="30">
        <v>37419</v>
      </c>
      <c r="Q94" s="29">
        <f t="shared" ca="1" si="3"/>
        <v>19</v>
      </c>
      <c r="R94" s="31" t="s">
        <v>359</v>
      </c>
      <c r="S94" s="31" t="s">
        <v>360</v>
      </c>
      <c r="T94" s="27" t="s">
        <v>28</v>
      </c>
      <c r="U94" s="33" t="s">
        <v>29</v>
      </c>
      <c r="V94" s="33" t="s">
        <v>1413</v>
      </c>
      <c r="W94" s="45">
        <v>2021</v>
      </c>
      <c r="X94" s="27" t="s">
        <v>28</v>
      </c>
      <c r="Y94" s="33" t="s">
        <v>29</v>
      </c>
      <c r="Z94" s="33" t="s">
        <v>1224</v>
      </c>
      <c r="AA94" s="27">
        <v>2021</v>
      </c>
    </row>
    <row r="95" spans="1:27" ht="30" customHeight="1" x14ac:dyDescent="0.25">
      <c r="A95" s="13">
        <v>91</v>
      </c>
      <c r="B95" s="13" t="s">
        <v>350</v>
      </c>
      <c r="C95" s="14" t="s">
        <v>351</v>
      </c>
      <c r="D95" s="14" t="s">
        <v>351</v>
      </c>
      <c r="E95" s="15" t="s">
        <v>352</v>
      </c>
      <c r="F95" s="13" t="s">
        <v>353</v>
      </c>
      <c r="G95" s="13" t="s">
        <v>31</v>
      </c>
      <c r="H95" s="13" t="s">
        <v>114</v>
      </c>
      <c r="I95" s="13" t="s">
        <v>354</v>
      </c>
      <c r="J95" s="13" t="s">
        <v>355</v>
      </c>
      <c r="K95" s="13" t="s">
        <v>119</v>
      </c>
      <c r="L95" s="16" t="s">
        <v>43</v>
      </c>
      <c r="M95" s="17">
        <f>400*1</f>
        <v>400</v>
      </c>
      <c r="N95" s="18">
        <v>10</v>
      </c>
      <c r="O95" s="17">
        <f>N95*M95</f>
        <v>4000</v>
      </c>
      <c r="P95" s="19">
        <v>37953</v>
      </c>
      <c r="Q95" s="18">
        <f t="shared" ca="1" si="3"/>
        <v>17</v>
      </c>
      <c r="R95" s="20" t="s">
        <v>356</v>
      </c>
      <c r="S95" s="20">
        <v>967678518</v>
      </c>
      <c r="T95" s="22" t="s">
        <v>28</v>
      </c>
      <c r="U95" s="23" t="s">
        <v>29</v>
      </c>
      <c r="V95" s="23" t="s">
        <v>1413</v>
      </c>
      <c r="W95" s="22">
        <v>2021</v>
      </c>
      <c r="X95" s="22" t="s">
        <v>28</v>
      </c>
      <c r="Y95" s="23" t="s">
        <v>29</v>
      </c>
      <c r="Z95" s="23" t="s">
        <v>1224</v>
      </c>
      <c r="AA95" s="22">
        <v>2021</v>
      </c>
    </row>
    <row r="96" spans="1:27" ht="19.5" customHeight="1" x14ac:dyDescent="0.25">
      <c r="A96" s="24">
        <v>92</v>
      </c>
      <c r="B96" s="25" t="s">
        <v>1183</v>
      </c>
      <c r="C96" s="26" t="s">
        <v>351</v>
      </c>
      <c r="D96" s="26" t="s">
        <v>351</v>
      </c>
      <c r="E96" s="26" t="s">
        <v>352</v>
      </c>
      <c r="F96" s="25" t="s">
        <v>353</v>
      </c>
      <c r="G96" s="25" t="s">
        <v>21</v>
      </c>
      <c r="H96" s="25" t="s">
        <v>22</v>
      </c>
      <c r="I96" s="25" t="s">
        <v>1010</v>
      </c>
      <c r="J96" s="25" t="s">
        <v>1011</v>
      </c>
      <c r="K96" s="25" t="s">
        <v>119</v>
      </c>
      <c r="L96" s="27" t="s">
        <v>43</v>
      </c>
      <c r="M96" s="28">
        <v>400</v>
      </c>
      <c r="N96" s="29">
        <v>10</v>
      </c>
      <c r="O96" s="28">
        <f>N96*M96</f>
        <v>4000</v>
      </c>
      <c r="P96" s="30">
        <v>38344</v>
      </c>
      <c r="Q96" s="29">
        <f t="shared" ca="1" si="3"/>
        <v>16</v>
      </c>
      <c r="R96" s="31" t="s">
        <v>1131</v>
      </c>
      <c r="S96" s="31" t="s">
        <v>1092</v>
      </c>
      <c r="T96" s="27" t="s">
        <v>67</v>
      </c>
      <c r="U96" s="33" t="s">
        <v>29</v>
      </c>
      <c r="V96" s="33" t="s">
        <v>1413</v>
      </c>
      <c r="W96" s="45">
        <v>2021</v>
      </c>
      <c r="X96" s="27" t="s">
        <v>67</v>
      </c>
      <c r="Y96" s="33" t="s">
        <v>29</v>
      </c>
      <c r="Z96" s="33" t="s">
        <v>1224</v>
      </c>
      <c r="AA96" s="27">
        <v>2021</v>
      </c>
    </row>
    <row r="97" spans="1:27" x14ac:dyDescent="0.25">
      <c r="A97" s="13">
        <v>93</v>
      </c>
      <c r="B97" s="13" t="s">
        <v>1184</v>
      </c>
      <c r="C97" s="14" t="s">
        <v>351</v>
      </c>
      <c r="D97" s="14" t="s">
        <v>351</v>
      </c>
      <c r="E97" s="15" t="s">
        <v>352</v>
      </c>
      <c r="F97" s="13" t="s">
        <v>353</v>
      </c>
      <c r="G97" s="13" t="s">
        <v>31</v>
      </c>
      <c r="H97" s="13" t="s">
        <v>22</v>
      </c>
      <c r="I97" s="13" t="s">
        <v>1012</v>
      </c>
      <c r="J97" s="13" t="s">
        <v>1013</v>
      </c>
      <c r="K97" s="13" t="s">
        <v>119</v>
      </c>
      <c r="L97" s="16" t="s">
        <v>58</v>
      </c>
      <c r="M97" s="17" t="s">
        <v>169</v>
      </c>
      <c r="N97" s="18">
        <v>10</v>
      </c>
      <c r="O97" s="17" t="s">
        <v>169</v>
      </c>
      <c r="P97" s="19">
        <v>37419</v>
      </c>
      <c r="Q97" s="18">
        <f t="shared" ca="1" si="3"/>
        <v>19</v>
      </c>
      <c r="R97" s="20" t="s">
        <v>1132</v>
      </c>
      <c r="S97" s="20" t="s">
        <v>1093</v>
      </c>
      <c r="T97" s="22" t="s">
        <v>28</v>
      </c>
      <c r="U97" s="23" t="s">
        <v>29</v>
      </c>
      <c r="V97" s="23" t="s">
        <v>1413</v>
      </c>
      <c r="W97" s="22">
        <v>2021</v>
      </c>
      <c r="X97" s="22" t="s">
        <v>28</v>
      </c>
      <c r="Y97" s="23" t="s">
        <v>29</v>
      </c>
      <c r="Z97" s="23" t="s">
        <v>1224</v>
      </c>
      <c r="AA97" s="22">
        <v>2021</v>
      </c>
    </row>
    <row r="98" spans="1:27" ht="30" customHeight="1" x14ac:dyDescent="0.25">
      <c r="A98" s="24">
        <v>94</v>
      </c>
      <c r="B98" s="25">
        <v>1717872905</v>
      </c>
      <c r="C98" s="26" t="s">
        <v>361</v>
      </c>
      <c r="D98" s="26" t="s">
        <v>361</v>
      </c>
      <c r="E98" s="26" t="s">
        <v>361</v>
      </c>
      <c r="F98" s="25" t="s">
        <v>361</v>
      </c>
      <c r="G98" s="25" t="s">
        <v>21</v>
      </c>
      <c r="H98" s="25" t="s">
        <v>22</v>
      </c>
      <c r="I98" s="25" t="s">
        <v>957</v>
      </c>
      <c r="J98" s="25" t="s">
        <v>958</v>
      </c>
      <c r="K98" s="25" t="s">
        <v>25</v>
      </c>
      <c r="L98" s="27" t="s">
        <v>58</v>
      </c>
      <c r="M98" s="28" t="s">
        <v>169</v>
      </c>
      <c r="N98" s="29">
        <v>10</v>
      </c>
      <c r="O98" s="28" t="s">
        <v>169</v>
      </c>
      <c r="P98" s="30">
        <v>34876</v>
      </c>
      <c r="Q98" s="29">
        <f t="shared" ca="1" si="3"/>
        <v>25</v>
      </c>
      <c r="R98" s="31" t="s">
        <v>1133</v>
      </c>
      <c r="S98" s="31" t="s">
        <v>1094</v>
      </c>
      <c r="T98" s="27" t="s">
        <v>28</v>
      </c>
      <c r="U98" s="33" t="s">
        <v>29</v>
      </c>
      <c r="V98" s="33" t="s">
        <v>1413</v>
      </c>
      <c r="W98" s="45">
        <v>2021</v>
      </c>
      <c r="X98" s="27" t="s">
        <v>28</v>
      </c>
      <c r="Y98" s="33" t="s">
        <v>29</v>
      </c>
      <c r="Z98" s="33" t="s">
        <v>1224</v>
      </c>
      <c r="AA98" s="27">
        <v>2021</v>
      </c>
    </row>
    <row r="99" spans="1:27" ht="22.5" x14ac:dyDescent="0.25">
      <c r="A99" s="13">
        <v>95</v>
      </c>
      <c r="B99" s="13">
        <v>2100850938</v>
      </c>
      <c r="C99" s="14" t="s">
        <v>362</v>
      </c>
      <c r="D99" s="14" t="s">
        <v>362</v>
      </c>
      <c r="E99" s="15" t="s">
        <v>363</v>
      </c>
      <c r="F99" s="13" t="s">
        <v>405</v>
      </c>
      <c r="G99" s="13" t="s">
        <v>31</v>
      </c>
      <c r="H99" s="13" t="s">
        <v>114</v>
      </c>
      <c r="I99" s="13" t="s">
        <v>406</v>
      </c>
      <c r="J99" s="13" t="s">
        <v>407</v>
      </c>
      <c r="K99" s="13" t="s">
        <v>273</v>
      </c>
      <c r="L99" s="16" t="s">
        <v>34</v>
      </c>
      <c r="M99" s="17">
        <f>400*5.25</f>
        <v>2100</v>
      </c>
      <c r="N99" s="18">
        <v>10</v>
      </c>
      <c r="O99" s="17">
        <f>N99*M99</f>
        <v>21000</v>
      </c>
      <c r="P99" s="19">
        <v>36539</v>
      </c>
      <c r="Q99" s="18">
        <f t="shared" ca="1" si="3"/>
        <v>21</v>
      </c>
      <c r="R99" s="20" t="s">
        <v>404</v>
      </c>
      <c r="S99" s="20">
        <v>990731764</v>
      </c>
      <c r="T99" s="22" t="s">
        <v>67</v>
      </c>
      <c r="U99" s="23" t="s">
        <v>29</v>
      </c>
      <c r="V99" s="23" t="s">
        <v>1413</v>
      </c>
      <c r="W99" s="22">
        <v>2021</v>
      </c>
      <c r="X99" s="22" t="s">
        <v>67</v>
      </c>
      <c r="Y99" s="23" t="s">
        <v>29</v>
      </c>
      <c r="Z99" s="23" t="s">
        <v>1224</v>
      </c>
      <c r="AA99" s="22">
        <v>2021</v>
      </c>
    </row>
    <row r="100" spans="1:27" ht="23.25" customHeight="1" x14ac:dyDescent="0.25">
      <c r="A100" s="24">
        <v>96</v>
      </c>
      <c r="B100" s="25">
        <v>1400989636</v>
      </c>
      <c r="C100" s="26" t="s">
        <v>362</v>
      </c>
      <c r="D100" s="26" t="s">
        <v>362</v>
      </c>
      <c r="E100" s="26" t="s">
        <v>363</v>
      </c>
      <c r="F100" s="25" t="s">
        <v>385</v>
      </c>
      <c r="G100" s="25" t="s">
        <v>31</v>
      </c>
      <c r="H100" s="25" t="s">
        <v>114</v>
      </c>
      <c r="I100" s="25" t="s">
        <v>414</v>
      </c>
      <c r="J100" s="25" t="s">
        <v>415</v>
      </c>
      <c r="K100" s="25" t="s">
        <v>396</v>
      </c>
      <c r="L100" s="27" t="s">
        <v>58</v>
      </c>
      <c r="M100" s="28" t="s">
        <v>169</v>
      </c>
      <c r="N100" s="29">
        <v>10</v>
      </c>
      <c r="O100" s="28" t="s">
        <v>169</v>
      </c>
      <c r="P100" s="30">
        <v>37159</v>
      </c>
      <c r="Q100" s="29">
        <f t="shared" ca="1" si="3"/>
        <v>19</v>
      </c>
      <c r="R100" s="31" t="s">
        <v>367</v>
      </c>
      <c r="S100" s="31">
        <v>980283344</v>
      </c>
      <c r="T100" s="27" t="s">
        <v>28</v>
      </c>
      <c r="U100" s="33" t="s">
        <v>29</v>
      </c>
      <c r="V100" s="33" t="s">
        <v>1413</v>
      </c>
      <c r="W100" s="45">
        <v>2021</v>
      </c>
      <c r="X100" s="27" t="s">
        <v>28</v>
      </c>
      <c r="Y100" s="33" t="s">
        <v>29</v>
      </c>
      <c r="Z100" s="33" t="s">
        <v>1224</v>
      </c>
      <c r="AA100" s="27">
        <v>2021</v>
      </c>
    </row>
    <row r="101" spans="1:27" ht="29.25" customHeight="1" x14ac:dyDescent="0.25">
      <c r="A101" s="13">
        <v>97</v>
      </c>
      <c r="B101" s="13">
        <v>1805295993</v>
      </c>
      <c r="C101" s="14" t="s">
        <v>362</v>
      </c>
      <c r="D101" s="14" t="s">
        <v>362</v>
      </c>
      <c r="E101" s="15" t="s">
        <v>363</v>
      </c>
      <c r="F101" s="13" t="s">
        <v>397</v>
      </c>
      <c r="G101" s="13" t="s">
        <v>21</v>
      </c>
      <c r="H101" s="13" t="s">
        <v>40</v>
      </c>
      <c r="I101" s="13" t="s">
        <v>398</v>
      </c>
      <c r="J101" s="13" t="s">
        <v>399</v>
      </c>
      <c r="K101" s="13" t="s">
        <v>400</v>
      </c>
      <c r="L101" s="16" t="s">
        <v>43</v>
      </c>
      <c r="M101" s="17">
        <f>400*1</f>
        <v>400</v>
      </c>
      <c r="N101" s="18">
        <v>10</v>
      </c>
      <c r="O101" s="17">
        <f t="shared" ref="O101:O107" si="5">N101*M101</f>
        <v>4000</v>
      </c>
      <c r="P101" s="19">
        <v>36578</v>
      </c>
      <c r="Q101" s="18">
        <f t="shared" ca="1" si="3"/>
        <v>21</v>
      </c>
      <c r="R101" s="20" t="s">
        <v>401</v>
      </c>
      <c r="S101" s="20">
        <v>987854784</v>
      </c>
      <c r="T101" s="22" t="s">
        <v>28</v>
      </c>
      <c r="U101" s="23" t="s">
        <v>29</v>
      </c>
      <c r="V101" s="23" t="s">
        <v>1413</v>
      </c>
      <c r="W101" s="22">
        <v>2021</v>
      </c>
      <c r="X101" s="22" t="s">
        <v>28</v>
      </c>
      <c r="Y101" s="23" t="s">
        <v>29</v>
      </c>
      <c r="Z101" s="23" t="s">
        <v>1224</v>
      </c>
      <c r="AA101" s="22">
        <v>2021</v>
      </c>
    </row>
    <row r="102" spans="1:27" ht="22.5" x14ac:dyDescent="0.25">
      <c r="A102" s="24">
        <v>98</v>
      </c>
      <c r="B102" s="25">
        <v>1002733457</v>
      </c>
      <c r="C102" s="26" t="s">
        <v>362</v>
      </c>
      <c r="D102" s="26" t="s">
        <v>362</v>
      </c>
      <c r="E102" s="26" t="s">
        <v>363</v>
      </c>
      <c r="F102" s="25" t="s">
        <v>392</v>
      </c>
      <c r="G102" s="25" t="s">
        <v>21</v>
      </c>
      <c r="H102" s="25" t="s">
        <v>22</v>
      </c>
      <c r="I102" s="25" t="s">
        <v>393</v>
      </c>
      <c r="J102" s="25" t="s">
        <v>394</v>
      </c>
      <c r="K102" s="25" t="s">
        <v>37</v>
      </c>
      <c r="L102" s="27" t="s">
        <v>92</v>
      </c>
      <c r="M102" s="28">
        <v>2500</v>
      </c>
      <c r="N102" s="29">
        <v>10</v>
      </c>
      <c r="O102" s="28">
        <f t="shared" si="5"/>
        <v>25000</v>
      </c>
      <c r="P102" s="30">
        <v>32945</v>
      </c>
      <c r="Q102" s="29">
        <f t="shared" ca="1" si="3"/>
        <v>31</v>
      </c>
      <c r="R102" s="31" t="s">
        <v>395</v>
      </c>
      <c r="S102" s="31">
        <v>42295837</v>
      </c>
      <c r="T102" s="27" t="s">
        <v>67</v>
      </c>
      <c r="U102" s="33" t="s">
        <v>29</v>
      </c>
      <c r="V102" s="33" t="s">
        <v>1413</v>
      </c>
      <c r="W102" s="45">
        <v>2021</v>
      </c>
      <c r="X102" s="27" t="s">
        <v>67</v>
      </c>
      <c r="Y102" s="33" t="s">
        <v>29</v>
      </c>
      <c r="Z102" s="33" t="s">
        <v>1224</v>
      </c>
      <c r="AA102" s="27">
        <v>2021</v>
      </c>
    </row>
    <row r="103" spans="1:27" ht="30.75" customHeight="1" x14ac:dyDescent="0.25">
      <c r="A103" s="13">
        <v>99</v>
      </c>
      <c r="B103" s="13">
        <v>950239988</v>
      </c>
      <c r="C103" s="14" t="s">
        <v>362</v>
      </c>
      <c r="D103" s="14" t="s">
        <v>362</v>
      </c>
      <c r="E103" s="15" t="s">
        <v>363</v>
      </c>
      <c r="F103" s="13" t="s">
        <v>368</v>
      </c>
      <c r="G103" s="13" t="s">
        <v>21</v>
      </c>
      <c r="H103" s="13" t="s">
        <v>40</v>
      </c>
      <c r="I103" s="13" t="s">
        <v>369</v>
      </c>
      <c r="J103" s="13" t="s">
        <v>370</v>
      </c>
      <c r="K103" s="13" t="s">
        <v>119</v>
      </c>
      <c r="L103" s="16" t="s">
        <v>51</v>
      </c>
      <c r="M103" s="17">
        <f>400*1.5</f>
        <v>600</v>
      </c>
      <c r="N103" s="18">
        <v>10</v>
      </c>
      <c r="O103" s="17">
        <f t="shared" si="5"/>
        <v>6000</v>
      </c>
      <c r="P103" s="19">
        <v>36097</v>
      </c>
      <c r="Q103" s="18">
        <f t="shared" ca="1" si="3"/>
        <v>22</v>
      </c>
      <c r="R103" s="20" t="s">
        <v>371</v>
      </c>
      <c r="S103" s="20">
        <v>969603067</v>
      </c>
      <c r="T103" s="22" t="s">
        <v>67</v>
      </c>
      <c r="U103" s="23" t="s">
        <v>29</v>
      </c>
      <c r="V103" s="23" t="s">
        <v>1413</v>
      </c>
      <c r="W103" s="22">
        <v>2021</v>
      </c>
      <c r="X103" s="22" t="s">
        <v>67</v>
      </c>
      <c r="Y103" s="23" t="s">
        <v>29</v>
      </c>
      <c r="Z103" s="23" t="s">
        <v>1224</v>
      </c>
      <c r="AA103" s="22">
        <v>2021</v>
      </c>
    </row>
    <row r="104" spans="1:27" ht="22.5" x14ac:dyDescent="0.25">
      <c r="A104" s="24">
        <v>100</v>
      </c>
      <c r="B104" s="25" t="s">
        <v>380</v>
      </c>
      <c r="C104" s="26" t="s">
        <v>362</v>
      </c>
      <c r="D104" s="26" t="s">
        <v>362</v>
      </c>
      <c r="E104" s="26" t="s">
        <v>363</v>
      </c>
      <c r="F104" s="25" t="s">
        <v>381</v>
      </c>
      <c r="G104" s="25" t="s">
        <v>31</v>
      </c>
      <c r="H104" s="25" t="s">
        <v>22</v>
      </c>
      <c r="I104" s="25" t="s">
        <v>382</v>
      </c>
      <c r="J104" s="25" t="s">
        <v>383</v>
      </c>
      <c r="K104" s="25" t="s">
        <v>119</v>
      </c>
      <c r="L104" s="27" t="s">
        <v>77</v>
      </c>
      <c r="M104" s="28">
        <v>1200</v>
      </c>
      <c r="N104" s="29">
        <v>10</v>
      </c>
      <c r="O104" s="28">
        <f t="shared" si="5"/>
        <v>12000</v>
      </c>
      <c r="P104" s="30">
        <v>34664</v>
      </c>
      <c r="Q104" s="29">
        <f t="shared" ca="1" si="3"/>
        <v>26</v>
      </c>
      <c r="R104" s="31" t="s">
        <v>384</v>
      </c>
      <c r="S104" s="31">
        <v>968769522</v>
      </c>
      <c r="T104" s="27" t="s">
        <v>67</v>
      </c>
      <c r="U104" s="33" t="s">
        <v>29</v>
      </c>
      <c r="V104" s="33" t="s">
        <v>1413</v>
      </c>
      <c r="W104" s="45">
        <v>2021</v>
      </c>
      <c r="X104" s="27" t="s">
        <v>67</v>
      </c>
      <c r="Y104" s="33" t="s">
        <v>29</v>
      </c>
      <c r="Z104" s="33" t="s">
        <v>1224</v>
      </c>
      <c r="AA104" s="27">
        <v>2021</v>
      </c>
    </row>
    <row r="105" spans="1:27" ht="29.25" customHeight="1" x14ac:dyDescent="0.25">
      <c r="A105" s="13">
        <v>101</v>
      </c>
      <c r="B105" s="13">
        <v>952209146</v>
      </c>
      <c r="C105" s="14" t="s">
        <v>362</v>
      </c>
      <c r="D105" s="14" t="s">
        <v>362</v>
      </c>
      <c r="E105" s="15" t="s">
        <v>363</v>
      </c>
      <c r="F105" s="13" t="s">
        <v>364</v>
      </c>
      <c r="G105" s="13" t="s">
        <v>31</v>
      </c>
      <c r="H105" s="13" t="s">
        <v>40</v>
      </c>
      <c r="I105" s="13" t="s">
        <v>365</v>
      </c>
      <c r="J105" s="13" t="s">
        <v>366</v>
      </c>
      <c r="K105" s="13" t="s">
        <v>119</v>
      </c>
      <c r="L105" s="16" t="s">
        <v>43</v>
      </c>
      <c r="M105" s="17">
        <f>400*1</f>
        <v>400</v>
      </c>
      <c r="N105" s="18">
        <v>10</v>
      </c>
      <c r="O105" s="17">
        <f t="shared" si="5"/>
        <v>4000</v>
      </c>
      <c r="P105" s="19">
        <v>37074</v>
      </c>
      <c r="Q105" s="18">
        <f t="shared" ca="1" si="3"/>
        <v>19</v>
      </c>
      <c r="R105" s="20" t="s">
        <v>367</v>
      </c>
      <c r="S105" s="20">
        <v>989024998</v>
      </c>
      <c r="T105" s="22" t="s">
        <v>28</v>
      </c>
      <c r="U105" s="23" t="s">
        <v>29</v>
      </c>
      <c r="V105" s="23" t="s">
        <v>1413</v>
      </c>
      <c r="W105" s="22">
        <v>2021</v>
      </c>
      <c r="X105" s="22" t="s">
        <v>28</v>
      </c>
      <c r="Y105" s="23" t="s">
        <v>29</v>
      </c>
      <c r="Z105" s="23" t="s">
        <v>1224</v>
      </c>
      <c r="AA105" s="22">
        <v>2021</v>
      </c>
    </row>
    <row r="106" spans="1:27" ht="31.5" customHeight="1" x14ac:dyDescent="0.25">
      <c r="A106" s="24">
        <v>102</v>
      </c>
      <c r="B106" s="25">
        <v>1310152051</v>
      </c>
      <c r="C106" s="26" t="s">
        <v>362</v>
      </c>
      <c r="D106" s="26" t="s">
        <v>362</v>
      </c>
      <c r="E106" s="26" t="s">
        <v>363</v>
      </c>
      <c r="F106" s="25" t="s">
        <v>376</v>
      </c>
      <c r="G106" s="25" t="s">
        <v>21</v>
      </c>
      <c r="H106" s="25" t="s">
        <v>22</v>
      </c>
      <c r="I106" s="25" t="s">
        <v>377</v>
      </c>
      <c r="J106" s="25" t="s">
        <v>378</v>
      </c>
      <c r="K106" s="25" t="s">
        <v>921</v>
      </c>
      <c r="L106" s="27" t="s">
        <v>77</v>
      </c>
      <c r="M106" s="28">
        <f>400*3</f>
        <v>1200</v>
      </c>
      <c r="N106" s="29">
        <v>10</v>
      </c>
      <c r="O106" s="28">
        <f t="shared" si="5"/>
        <v>12000</v>
      </c>
      <c r="P106" s="30">
        <v>32276</v>
      </c>
      <c r="Q106" s="29">
        <f t="shared" ca="1" si="3"/>
        <v>33</v>
      </c>
      <c r="R106" s="31" t="s">
        <v>379</v>
      </c>
      <c r="S106" s="31">
        <v>983508964</v>
      </c>
      <c r="T106" s="27" t="s">
        <v>28</v>
      </c>
      <c r="U106" s="33" t="s">
        <v>29</v>
      </c>
      <c r="V106" s="33" t="s">
        <v>1413</v>
      </c>
      <c r="W106" s="45">
        <v>2021</v>
      </c>
      <c r="X106" s="27" t="s">
        <v>28</v>
      </c>
      <c r="Y106" s="33" t="s">
        <v>29</v>
      </c>
      <c r="Z106" s="33" t="s">
        <v>1224</v>
      </c>
      <c r="AA106" s="27">
        <v>2021</v>
      </c>
    </row>
    <row r="107" spans="1:27" ht="30" customHeight="1" x14ac:dyDescent="0.25">
      <c r="A107" s="13">
        <v>103</v>
      </c>
      <c r="B107" s="13">
        <v>951272384</v>
      </c>
      <c r="C107" s="14" t="s">
        <v>362</v>
      </c>
      <c r="D107" s="14" t="s">
        <v>362</v>
      </c>
      <c r="E107" s="15" t="s">
        <v>363</v>
      </c>
      <c r="F107" s="13" t="s">
        <v>385</v>
      </c>
      <c r="G107" s="13" t="s">
        <v>31</v>
      </c>
      <c r="H107" s="13" t="s">
        <v>40</v>
      </c>
      <c r="I107" s="13" t="s">
        <v>402</v>
      </c>
      <c r="J107" s="13" t="s">
        <v>403</v>
      </c>
      <c r="K107" s="13" t="s">
        <v>119</v>
      </c>
      <c r="L107" s="16" t="s">
        <v>43</v>
      </c>
      <c r="M107" s="17">
        <v>400</v>
      </c>
      <c r="N107" s="18">
        <v>10</v>
      </c>
      <c r="O107" s="17">
        <f t="shared" si="5"/>
        <v>4000</v>
      </c>
      <c r="P107" s="19">
        <v>37005</v>
      </c>
      <c r="Q107" s="18">
        <f t="shared" ca="1" si="3"/>
        <v>20</v>
      </c>
      <c r="R107" s="20" t="s">
        <v>404</v>
      </c>
      <c r="S107" s="20">
        <v>990731763</v>
      </c>
      <c r="T107" s="22" t="s">
        <v>28</v>
      </c>
      <c r="U107" s="23" t="s">
        <v>29</v>
      </c>
      <c r="V107" s="23" t="s">
        <v>1413</v>
      </c>
      <c r="W107" s="22">
        <v>2021</v>
      </c>
      <c r="X107" s="22" t="s">
        <v>28</v>
      </c>
      <c r="Y107" s="23" t="s">
        <v>29</v>
      </c>
      <c r="Z107" s="23" t="s">
        <v>1224</v>
      </c>
      <c r="AA107" s="22">
        <v>2021</v>
      </c>
    </row>
    <row r="108" spans="1:27" ht="30" customHeight="1" x14ac:dyDescent="0.25">
      <c r="A108" s="24">
        <v>104</v>
      </c>
      <c r="B108" s="25">
        <v>1720235827</v>
      </c>
      <c r="C108" s="26" t="s">
        <v>362</v>
      </c>
      <c r="D108" s="26" t="s">
        <v>362</v>
      </c>
      <c r="E108" s="26" t="s">
        <v>363</v>
      </c>
      <c r="F108" s="25" t="s">
        <v>385</v>
      </c>
      <c r="G108" s="25" t="s">
        <v>31</v>
      </c>
      <c r="H108" s="25" t="s">
        <v>22</v>
      </c>
      <c r="I108" s="25" t="s">
        <v>389</v>
      </c>
      <c r="J108" s="25" t="s">
        <v>390</v>
      </c>
      <c r="K108" s="25" t="s">
        <v>25</v>
      </c>
      <c r="L108" s="27" t="s">
        <v>26</v>
      </c>
      <c r="M108" s="28">
        <f>400*2</f>
        <v>800</v>
      </c>
      <c r="N108" s="29">
        <v>10</v>
      </c>
      <c r="O108" s="28">
        <f>N108*M108</f>
        <v>8000</v>
      </c>
      <c r="P108" s="30">
        <v>35667</v>
      </c>
      <c r="Q108" s="29">
        <f t="shared" ca="1" si="3"/>
        <v>23</v>
      </c>
      <c r="R108" s="31" t="s">
        <v>391</v>
      </c>
      <c r="S108" s="31">
        <v>984900716</v>
      </c>
      <c r="T108" s="27" t="s">
        <v>28</v>
      </c>
      <c r="U108" s="33" t="s">
        <v>29</v>
      </c>
      <c r="V108" s="33" t="s">
        <v>1413</v>
      </c>
      <c r="W108" s="45">
        <v>2021</v>
      </c>
      <c r="X108" s="27" t="s">
        <v>28</v>
      </c>
      <c r="Y108" s="33" t="s">
        <v>29</v>
      </c>
      <c r="Z108" s="33" t="s">
        <v>1224</v>
      </c>
      <c r="AA108" s="27">
        <v>2021</v>
      </c>
    </row>
    <row r="109" spans="1:27" ht="22.5" x14ac:dyDescent="0.25">
      <c r="A109" s="13">
        <v>105</v>
      </c>
      <c r="B109" s="13">
        <v>1721536447</v>
      </c>
      <c r="C109" s="14" t="s">
        <v>362</v>
      </c>
      <c r="D109" s="14" t="s">
        <v>362</v>
      </c>
      <c r="E109" s="15" t="s">
        <v>363</v>
      </c>
      <c r="F109" s="13" t="s">
        <v>372</v>
      </c>
      <c r="G109" s="13" t="s">
        <v>21</v>
      </c>
      <c r="H109" s="13" t="s">
        <v>40</v>
      </c>
      <c r="I109" s="13" t="s">
        <v>373</v>
      </c>
      <c r="J109" s="13" t="s">
        <v>374</v>
      </c>
      <c r="K109" s="13" t="s">
        <v>25</v>
      </c>
      <c r="L109" s="16" t="s">
        <v>43</v>
      </c>
      <c r="M109" s="17">
        <f>400*1</f>
        <v>400</v>
      </c>
      <c r="N109" s="18">
        <v>10</v>
      </c>
      <c r="O109" s="17">
        <f>N109*M109</f>
        <v>4000</v>
      </c>
      <c r="P109" s="19">
        <v>37197</v>
      </c>
      <c r="Q109" s="18">
        <f t="shared" ca="1" si="3"/>
        <v>19</v>
      </c>
      <c r="R109" s="20" t="s">
        <v>375</v>
      </c>
      <c r="S109" s="20">
        <v>994390222</v>
      </c>
      <c r="T109" s="22" t="s">
        <v>28</v>
      </c>
      <c r="U109" s="23" t="s">
        <v>29</v>
      </c>
      <c r="V109" s="23" t="s">
        <v>1413</v>
      </c>
      <c r="W109" s="22">
        <v>2021</v>
      </c>
      <c r="X109" s="22" t="s">
        <v>28</v>
      </c>
      <c r="Y109" s="23" t="s">
        <v>29</v>
      </c>
      <c r="Z109" s="23" t="s">
        <v>1224</v>
      </c>
      <c r="AA109" s="22">
        <v>2021</v>
      </c>
    </row>
    <row r="110" spans="1:27" ht="31.5" customHeight="1" x14ac:dyDescent="0.25">
      <c r="A110" s="24">
        <v>106</v>
      </c>
      <c r="B110" s="25">
        <v>302648944</v>
      </c>
      <c r="C110" s="26" t="s">
        <v>362</v>
      </c>
      <c r="D110" s="26" t="s">
        <v>362</v>
      </c>
      <c r="E110" s="26" t="s">
        <v>363</v>
      </c>
      <c r="F110" s="25" t="s">
        <v>409</v>
      </c>
      <c r="G110" s="25" t="s">
        <v>21</v>
      </c>
      <c r="H110" s="25" t="s">
        <v>40</v>
      </c>
      <c r="I110" s="25" t="s">
        <v>410</v>
      </c>
      <c r="J110" s="25" t="s">
        <v>411</v>
      </c>
      <c r="K110" s="25" t="s">
        <v>412</v>
      </c>
      <c r="L110" s="27" t="s">
        <v>58</v>
      </c>
      <c r="M110" s="28" t="s">
        <v>169</v>
      </c>
      <c r="N110" s="29">
        <v>10</v>
      </c>
      <c r="O110" s="28" t="s">
        <v>169</v>
      </c>
      <c r="P110" s="30">
        <v>36193</v>
      </c>
      <c r="Q110" s="29">
        <f t="shared" ca="1" si="3"/>
        <v>22</v>
      </c>
      <c r="R110" s="31" t="s">
        <v>413</v>
      </c>
      <c r="S110" s="31">
        <v>72240928</v>
      </c>
      <c r="T110" s="27" t="s">
        <v>28</v>
      </c>
      <c r="U110" s="33" t="s">
        <v>29</v>
      </c>
      <c r="V110" s="33" t="s">
        <v>1413</v>
      </c>
      <c r="W110" s="45">
        <v>2021</v>
      </c>
      <c r="X110" s="27" t="s">
        <v>28</v>
      </c>
      <c r="Y110" s="33" t="s">
        <v>29</v>
      </c>
      <c r="Z110" s="33" t="s">
        <v>1224</v>
      </c>
      <c r="AA110" s="27">
        <v>2021</v>
      </c>
    </row>
    <row r="111" spans="1:27" ht="31.5" customHeight="1" x14ac:dyDescent="0.25">
      <c r="A111" s="13">
        <v>107</v>
      </c>
      <c r="B111" s="13">
        <v>705102531</v>
      </c>
      <c r="C111" s="14" t="s">
        <v>362</v>
      </c>
      <c r="D111" s="14" t="s">
        <v>362</v>
      </c>
      <c r="E111" s="15" t="s">
        <v>363</v>
      </c>
      <c r="F111" s="13" t="s">
        <v>385</v>
      </c>
      <c r="G111" s="13" t="s">
        <v>31</v>
      </c>
      <c r="H111" s="13" t="s">
        <v>22</v>
      </c>
      <c r="I111" s="13" t="s">
        <v>386</v>
      </c>
      <c r="J111" s="13" t="s">
        <v>387</v>
      </c>
      <c r="K111" s="13" t="s">
        <v>130</v>
      </c>
      <c r="L111" s="16" t="s">
        <v>92</v>
      </c>
      <c r="M111" s="17">
        <f>400*6.25</f>
        <v>2500</v>
      </c>
      <c r="N111" s="18">
        <v>10</v>
      </c>
      <c r="O111" s="17">
        <f t="shared" ref="O111:O174" si="6">N111*M111</f>
        <v>25000</v>
      </c>
      <c r="P111" s="19">
        <v>34194</v>
      </c>
      <c r="Q111" s="18">
        <f t="shared" ca="1" si="3"/>
        <v>27</v>
      </c>
      <c r="R111" s="20" t="s">
        <v>388</v>
      </c>
      <c r="S111" s="20">
        <v>982440705</v>
      </c>
      <c r="T111" s="22" t="s">
        <v>28</v>
      </c>
      <c r="U111" s="23" t="s">
        <v>29</v>
      </c>
      <c r="V111" s="23" t="s">
        <v>1413</v>
      </c>
      <c r="W111" s="22">
        <v>2021</v>
      </c>
      <c r="X111" s="22" t="s">
        <v>28</v>
      </c>
      <c r="Y111" s="23" t="s">
        <v>29</v>
      </c>
      <c r="Z111" s="23" t="s">
        <v>1224</v>
      </c>
      <c r="AA111" s="22">
        <v>2021</v>
      </c>
    </row>
    <row r="112" spans="1:27" ht="31.5" customHeight="1" x14ac:dyDescent="0.25">
      <c r="A112" s="24">
        <v>108</v>
      </c>
      <c r="B112" s="25">
        <v>1401295231</v>
      </c>
      <c r="C112" s="26" t="s">
        <v>362</v>
      </c>
      <c r="D112" s="26" t="s">
        <v>362</v>
      </c>
      <c r="E112" s="26" t="s">
        <v>363</v>
      </c>
      <c r="F112" s="25" t="s">
        <v>385</v>
      </c>
      <c r="G112" s="25" t="s">
        <v>31</v>
      </c>
      <c r="H112" s="25" t="s">
        <v>114</v>
      </c>
      <c r="I112" s="25" t="s">
        <v>1200</v>
      </c>
      <c r="J112" s="25" t="s">
        <v>415</v>
      </c>
      <c r="K112" s="25" t="s">
        <v>396</v>
      </c>
      <c r="L112" s="27" t="s">
        <v>58</v>
      </c>
      <c r="M112" s="28" t="s">
        <v>169</v>
      </c>
      <c r="N112" s="29">
        <v>10</v>
      </c>
      <c r="O112" s="28" t="s">
        <v>169</v>
      </c>
      <c r="P112" s="50">
        <v>38492</v>
      </c>
      <c r="Q112" s="51">
        <v>16</v>
      </c>
      <c r="R112" s="51" t="s">
        <v>367</v>
      </c>
      <c r="S112" s="51">
        <v>980283344</v>
      </c>
      <c r="T112" s="27" t="s">
        <v>28</v>
      </c>
      <c r="U112" s="33" t="s">
        <v>29</v>
      </c>
      <c r="V112" s="33" t="s">
        <v>1413</v>
      </c>
      <c r="W112" s="45">
        <v>2021</v>
      </c>
      <c r="X112" s="27" t="s">
        <v>28</v>
      </c>
      <c r="Y112" s="33" t="s">
        <v>29</v>
      </c>
      <c r="Z112" s="33" t="s">
        <v>1224</v>
      </c>
      <c r="AA112" s="27">
        <v>2021</v>
      </c>
    </row>
    <row r="113" spans="1:27" ht="31.5" customHeight="1" x14ac:dyDescent="0.25">
      <c r="A113" s="13">
        <v>109</v>
      </c>
      <c r="B113" s="13">
        <v>1726371907</v>
      </c>
      <c r="C113" s="14" t="s">
        <v>362</v>
      </c>
      <c r="D113" s="14" t="s">
        <v>362</v>
      </c>
      <c r="E113" s="15" t="s">
        <v>363</v>
      </c>
      <c r="F113" s="13" t="s">
        <v>408</v>
      </c>
      <c r="G113" s="13" t="s">
        <v>21</v>
      </c>
      <c r="H113" s="13" t="s">
        <v>114</v>
      </c>
      <c r="I113" s="13" t="s">
        <v>1201</v>
      </c>
      <c r="J113" s="13" t="s">
        <v>1202</v>
      </c>
      <c r="K113" s="13" t="s">
        <v>25</v>
      </c>
      <c r="L113" s="16" t="s">
        <v>58</v>
      </c>
      <c r="M113" s="17" t="s">
        <v>169</v>
      </c>
      <c r="N113" s="18">
        <v>10</v>
      </c>
      <c r="O113" s="17">
        <v>37828</v>
      </c>
      <c r="P113" s="19">
        <v>37828</v>
      </c>
      <c r="Q113" s="18">
        <v>18</v>
      </c>
      <c r="R113" s="52" t="s">
        <v>1416</v>
      </c>
      <c r="S113" s="20">
        <v>998502381</v>
      </c>
      <c r="T113" s="27" t="s">
        <v>28</v>
      </c>
      <c r="U113" s="23" t="s">
        <v>29</v>
      </c>
      <c r="V113" s="23" t="s">
        <v>1413</v>
      </c>
      <c r="W113" s="22">
        <v>2021</v>
      </c>
      <c r="X113" s="22" t="s">
        <v>28</v>
      </c>
      <c r="Y113" s="23" t="s">
        <v>29</v>
      </c>
      <c r="Z113" s="23" t="s">
        <v>1224</v>
      </c>
      <c r="AA113" s="22">
        <v>2021</v>
      </c>
    </row>
    <row r="114" spans="1:27" ht="32.25" customHeight="1" x14ac:dyDescent="0.25">
      <c r="A114" s="24">
        <v>110</v>
      </c>
      <c r="B114" s="25" t="s">
        <v>447</v>
      </c>
      <c r="C114" s="26" t="s">
        <v>416</v>
      </c>
      <c r="D114" s="26" t="s">
        <v>416</v>
      </c>
      <c r="E114" s="26" t="s">
        <v>448</v>
      </c>
      <c r="F114" s="25" t="s">
        <v>448</v>
      </c>
      <c r="G114" s="25" t="s">
        <v>31</v>
      </c>
      <c r="H114" s="25" t="s">
        <v>40</v>
      </c>
      <c r="I114" s="25" t="s">
        <v>449</v>
      </c>
      <c r="J114" s="25" t="s">
        <v>450</v>
      </c>
      <c r="K114" s="25" t="s">
        <v>119</v>
      </c>
      <c r="L114" s="27" t="s">
        <v>955</v>
      </c>
      <c r="M114" s="28" t="s">
        <v>169</v>
      </c>
      <c r="N114" s="29">
        <v>10</v>
      </c>
      <c r="O114" s="28" t="s">
        <v>169</v>
      </c>
      <c r="P114" s="30">
        <v>36678</v>
      </c>
      <c r="Q114" s="29">
        <f t="shared" ca="1" si="3"/>
        <v>21</v>
      </c>
      <c r="R114" s="31" t="s">
        <v>451</v>
      </c>
      <c r="S114" s="31">
        <v>42443582</v>
      </c>
      <c r="T114" s="27" t="s">
        <v>28</v>
      </c>
      <c r="U114" s="33" t="s">
        <v>29</v>
      </c>
      <c r="V114" s="33" t="s">
        <v>1413</v>
      </c>
      <c r="W114" s="45">
        <v>2021</v>
      </c>
      <c r="X114" s="27" t="s">
        <v>28</v>
      </c>
      <c r="Y114" s="33" t="s">
        <v>29</v>
      </c>
      <c r="Z114" s="33" t="s">
        <v>1224</v>
      </c>
      <c r="AA114" s="27">
        <v>2021</v>
      </c>
    </row>
    <row r="115" spans="1:27" ht="19.5" customHeight="1" x14ac:dyDescent="0.25">
      <c r="A115" s="13">
        <v>111</v>
      </c>
      <c r="B115" s="13">
        <v>963028972</v>
      </c>
      <c r="C115" s="14" t="s">
        <v>416</v>
      </c>
      <c r="D115" s="14" t="s">
        <v>416</v>
      </c>
      <c r="E115" s="15" t="s">
        <v>363</v>
      </c>
      <c r="F115" s="13" t="s">
        <v>1016</v>
      </c>
      <c r="G115" s="13" t="s">
        <v>31</v>
      </c>
      <c r="H115" s="13" t="s">
        <v>40</v>
      </c>
      <c r="I115" s="13" t="s">
        <v>1014</v>
      </c>
      <c r="J115" s="13" t="s">
        <v>1015</v>
      </c>
      <c r="K115" s="13" t="s">
        <v>130</v>
      </c>
      <c r="L115" s="16" t="s">
        <v>955</v>
      </c>
      <c r="M115" s="17" t="s">
        <v>169</v>
      </c>
      <c r="N115" s="18">
        <v>10</v>
      </c>
      <c r="O115" s="17" t="s">
        <v>169</v>
      </c>
      <c r="P115" s="19">
        <v>36633</v>
      </c>
      <c r="Q115" s="18">
        <f t="shared" ca="1" si="3"/>
        <v>21</v>
      </c>
      <c r="R115" s="20" t="s">
        <v>1134</v>
      </c>
      <c r="S115" s="20">
        <v>984657324</v>
      </c>
      <c r="T115" s="22" t="s">
        <v>28</v>
      </c>
      <c r="U115" s="23" t="s">
        <v>29</v>
      </c>
      <c r="V115" s="23" t="s">
        <v>1413</v>
      </c>
      <c r="W115" s="22">
        <v>2021</v>
      </c>
      <c r="X115" s="22" t="s">
        <v>28</v>
      </c>
      <c r="Y115" s="23" t="s">
        <v>29</v>
      </c>
      <c r="Z115" s="23" t="s">
        <v>1224</v>
      </c>
      <c r="AA115" s="22">
        <v>2021</v>
      </c>
    </row>
    <row r="116" spans="1:27" ht="18.75" customHeight="1" x14ac:dyDescent="0.25">
      <c r="A116" s="24">
        <v>112</v>
      </c>
      <c r="B116" s="25">
        <v>1718277716</v>
      </c>
      <c r="C116" s="26" t="s">
        <v>416</v>
      </c>
      <c r="D116" s="26" t="s">
        <v>416</v>
      </c>
      <c r="E116" s="26" t="s">
        <v>363</v>
      </c>
      <c r="F116" s="25" t="s">
        <v>1019</v>
      </c>
      <c r="G116" s="25" t="s">
        <v>21</v>
      </c>
      <c r="H116" s="25" t="s">
        <v>40</v>
      </c>
      <c r="I116" s="25" t="s">
        <v>1017</v>
      </c>
      <c r="J116" s="25" t="s">
        <v>1018</v>
      </c>
      <c r="K116" s="25" t="s">
        <v>25</v>
      </c>
      <c r="L116" s="27" t="s">
        <v>955</v>
      </c>
      <c r="M116" s="28" t="s">
        <v>169</v>
      </c>
      <c r="N116" s="29">
        <v>10</v>
      </c>
      <c r="O116" s="28" t="s">
        <v>169</v>
      </c>
      <c r="P116" s="30">
        <v>36640</v>
      </c>
      <c r="Q116" s="29">
        <f t="shared" ca="1" si="3"/>
        <v>21</v>
      </c>
      <c r="R116" s="31" t="s">
        <v>1135</v>
      </c>
      <c r="S116" s="31">
        <v>967745706</v>
      </c>
      <c r="T116" s="27" t="s">
        <v>28</v>
      </c>
      <c r="U116" s="33" t="s">
        <v>29</v>
      </c>
      <c r="V116" s="33" t="s">
        <v>1413</v>
      </c>
      <c r="W116" s="45">
        <v>2021</v>
      </c>
      <c r="X116" s="27" t="s">
        <v>28</v>
      </c>
      <c r="Y116" s="33" t="s">
        <v>29</v>
      </c>
      <c r="Z116" s="33" t="s">
        <v>1224</v>
      </c>
      <c r="AA116" s="27">
        <v>2021</v>
      </c>
    </row>
    <row r="117" spans="1:27" ht="19.5" customHeight="1" x14ac:dyDescent="0.25">
      <c r="A117" s="13">
        <v>113</v>
      </c>
      <c r="B117" s="13">
        <v>150231843</v>
      </c>
      <c r="C117" s="14" t="s">
        <v>416</v>
      </c>
      <c r="D117" s="14" t="s">
        <v>416</v>
      </c>
      <c r="E117" s="15" t="s">
        <v>363</v>
      </c>
      <c r="F117" s="13" t="s">
        <v>1022</v>
      </c>
      <c r="G117" s="13" t="s">
        <v>31</v>
      </c>
      <c r="H117" s="13" t="s">
        <v>114</v>
      </c>
      <c r="I117" s="13" t="s">
        <v>1020</v>
      </c>
      <c r="J117" s="13" t="s">
        <v>1021</v>
      </c>
      <c r="K117" s="13" t="s">
        <v>57</v>
      </c>
      <c r="L117" s="16" t="s">
        <v>43</v>
      </c>
      <c r="M117" s="17">
        <f>400*1</f>
        <v>400</v>
      </c>
      <c r="N117" s="18">
        <v>10</v>
      </c>
      <c r="O117" s="17">
        <f t="shared" si="6"/>
        <v>4000</v>
      </c>
      <c r="P117" s="19">
        <v>38288</v>
      </c>
      <c r="Q117" s="18">
        <f t="shared" ca="1" si="3"/>
        <v>16</v>
      </c>
      <c r="R117" s="20" t="s">
        <v>1136</v>
      </c>
      <c r="S117" s="20">
        <v>997860665</v>
      </c>
      <c r="T117" s="22" t="s">
        <v>28</v>
      </c>
      <c r="U117" s="23" t="s">
        <v>29</v>
      </c>
      <c r="V117" s="23" t="s">
        <v>1413</v>
      </c>
      <c r="W117" s="22">
        <v>2021</v>
      </c>
      <c r="X117" s="22" t="s">
        <v>28</v>
      </c>
      <c r="Y117" s="23" t="s">
        <v>29</v>
      </c>
      <c r="Z117" s="23" t="s">
        <v>1224</v>
      </c>
      <c r="AA117" s="22">
        <v>2021</v>
      </c>
    </row>
    <row r="118" spans="1:27" ht="19.5" customHeight="1" x14ac:dyDescent="0.25">
      <c r="A118" s="24">
        <v>114</v>
      </c>
      <c r="B118" s="25">
        <v>950131466</v>
      </c>
      <c r="C118" s="26" t="s">
        <v>416</v>
      </c>
      <c r="D118" s="26" t="s">
        <v>416</v>
      </c>
      <c r="E118" s="26" t="s">
        <v>363</v>
      </c>
      <c r="F118" s="25" t="s">
        <v>1025</v>
      </c>
      <c r="G118" s="25" t="s">
        <v>31</v>
      </c>
      <c r="H118" s="25" t="s">
        <v>22</v>
      </c>
      <c r="I118" s="25" t="s">
        <v>1023</v>
      </c>
      <c r="J118" s="25" t="s">
        <v>1024</v>
      </c>
      <c r="K118" s="25" t="s">
        <v>119</v>
      </c>
      <c r="L118" s="27" t="s">
        <v>955</v>
      </c>
      <c r="M118" s="28" t="s">
        <v>169</v>
      </c>
      <c r="N118" s="29">
        <v>10</v>
      </c>
      <c r="O118" s="28" t="s">
        <v>169</v>
      </c>
      <c r="P118" s="30">
        <v>36398</v>
      </c>
      <c r="Q118" s="29">
        <f t="shared" ca="1" si="3"/>
        <v>21</v>
      </c>
      <c r="R118" s="31" t="s">
        <v>1137</v>
      </c>
      <c r="S118" s="31">
        <v>989632496</v>
      </c>
      <c r="T118" s="27" t="s">
        <v>67</v>
      </c>
      <c r="U118" s="33" t="s">
        <v>29</v>
      </c>
      <c r="V118" s="33" t="s">
        <v>1413</v>
      </c>
      <c r="W118" s="45">
        <v>2021</v>
      </c>
      <c r="X118" s="27" t="s">
        <v>67</v>
      </c>
      <c r="Y118" s="33" t="s">
        <v>29</v>
      </c>
      <c r="Z118" s="33" t="s">
        <v>1224</v>
      </c>
      <c r="AA118" s="27">
        <v>2021</v>
      </c>
    </row>
    <row r="119" spans="1:27" ht="22.5" x14ac:dyDescent="0.25">
      <c r="A119" s="13">
        <v>115</v>
      </c>
      <c r="B119" s="13">
        <v>106787021</v>
      </c>
      <c r="C119" s="14" t="s">
        <v>416</v>
      </c>
      <c r="D119" s="14" t="s">
        <v>416</v>
      </c>
      <c r="E119" s="15" t="s">
        <v>363</v>
      </c>
      <c r="F119" s="13" t="s">
        <v>1016</v>
      </c>
      <c r="G119" s="13" t="s">
        <v>31</v>
      </c>
      <c r="H119" s="13" t="s">
        <v>40</v>
      </c>
      <c r="I119" s="13" t="s">
        <v>1026</v>
      </c>
      <c r="J119" s="13" t="s">
        <v>1027</v>
      </c>
      <c r="K119" s="13" t="s">
        <v>57</v>
      </c>
      <c r="L119" s="16" t="s">
        <v>955</v>
      </c>
      <c r="M119" s="17" t="s">
        <v>169</v>
      </c>
      <c r="N119" s="18">
        <v>10</v>
      </c>
      <c r="O119" s="17" t="s">
        <v>169</v>
      </c>
      <c r="P119" s="19">
        <v>36408</v>
      </c>
      <c r="Q119" s="18">
        <f t="shared" ca="1" si="3"/>
        <v>21</v>
      </c>
      <c r="R119" s="20" t="s">
        <v>1138</v>
      </c>
      <c r="S119" s="20">
        <v>997740982</v>
      </c>
      <c r="T119" s="22" t="s">
        <v>28</v>
      </c>
      <c r="U119" s="23" t="s">
        <v>29</v>
      </c>
      <c r="V119" s="23" t="s">
        <v>1413</v>
      </c>
      <c r="W119" s="22">
        <v>2021</v>
      </c>
      <c r="X119" s="22" t="s">
        <v>28</v>
      </c>
      <c r="Y119" s="23" t="s">
        <v>29</v>
      </c>
      <c r="Z119" s="23" t="s">
        <v>1224</v>
      </c>
      <c r="AA119" s="22">
        <v>2021</v>
      </c>
    </row>
    <row r="120" spans="1:27" ht="30.75" customHeight="1" x14ac:dyDescent="0.25">
      <c r="A120" s="24">
        <v>116</v>
      </c>
      <c r="B120" s="25">
        <v>1728330463</v>
      </c>
      <c r="C120" s="26" t="s">
        <v>416</v>
      </c>
      <c r="D120" s="26" t="s">
        <v>416</v>
      </c>
      <c r="E120" s="26" t="s">
        <v>363</v>
      </c>
      <c r="F120" s="25" t="s">
        <v>439</v>
      </c>
      <c r="G120" s="25" t="s">
        <v>31</v>
      </c>
      <c r="H120" s="25" t="s">
        <v>40</v>
      </c>
      <c r="I120" s="25" t="s">
        <v>440</v>
      </c>
      <c r="J120" s="25" t="s">
        <v>441</v>
      </c>
      <c r="K120" s="25" t="s">
        <v>57</v>
      </c>
      <c r="L120" s="27" t="s">
        <v>955</v>
      </c>
      <c r="M120" s="28" t="s">
        <v>169</v>
      </c>
      <c r="N120" s="29">
        <v>10</v>
      </c>
      <c r="O120" s="28" t="s">
        <v>169</v>
      </c>
      <c r="P120" s="30">
        <v>35397</v>
      </c>
      <c r="Q120" s="29">
        <f t="shared" ca="1" si="3"/>
        <v>24</v>
      </c>
      <c r="R120" s="31" t="s">
        <v>442</v>
      </c>
      <c r="S120" s="31">
        <v>983842835</v>
      </c>
      <c r="T120" s="27" t="s">
        <v>28</v>
      </c>
      <c r="U120" s="33" t="s">
        <v>29</v>
      </c>
      <c r="V120" s="33" t="s">
        <v>1413</v>
      </c>
      <c r="W120" s="45">
        <v>2021</v>
      </c>
      <c r="X120" s="27" t="s">
        <v>28</v>
      </c>
      <c r="Y120" s="33" t="s">
        <v>29</v>
      </c>
      <c r="Z120" s="33" t="s">
        <v>1224</v>
      </c>
      <c r="AA120" s="27">
        <v>2021</v>
      </c>
    </row>
    <row r="121" spans="1:27" ht="32.25" customHeight="1" x14ac:dyDescent="0.25">
      <c r="A121" s="13">
        <v>117</v>
      </c>
      <c r="B121" s="13" t="s">
        <v>283</v>
      </c>
      <c r="C121" s="14" t="s">
        <v>416</v>
      </c>
      <c r="D121" s="14" t="s">
        <v>416</v>
      </c>
      <c r="E121" s="15" t="s">
        <v>363</v>
      </c>
      <c r="F121" s="13" t="s">
        <v>417</v>
      </c>
      <c r="G121" s="13" t="s">
        <v>21</v>
      </c>
      <c r="H121" s="13" t="s">
        <v>22</v>
      </c>
      <c r="I121" s="13" t="s">
        <v>418</v>
      </c>
      <c r="J121" s="13" t="s">
        <v>419</v>
      </c>
      <c r="K121" s="13" t="s">
        <v>25</v>
      </c>
      <c r="L121" s="16" t="s">
        <v>77</v>
      </c>
      <c r="M121" s="17">
        <f>400*3</f>
        <v>1200</v>
      </c>
      <c r="N121" s="18">
        <v>10</v>
      </c>
      <c r="O121" s="17">
        <f t="shared" si="6"/>
        <v>12000</v>
      </c>
      <c r="P121" s="19">
        <v>33941</v>
      </c>
      <c r="Q121" s="18">
        <f t="shared" ca="1" si="3"/>
        <v>28</v>
      </c>
      <c r="R121" s="20" t="s">
        <v>420</v>
      </c>
      <c r="S121" s="20">
        <v>984538669</v>
      </c>
      <c r="T121" s="22" t="s">
        <v>28</v>
      </c>
      <c r="U121" s="23" t="s">
        <v>29</v>
      </c>
      <c r="V121" s="23" t="s">
        <v>1413</v>
      </c>
      <c r="W121" s="22">
        <v>2021</v>
      </c>
      <c r="X121" s="22" t="s">
        <v>28</v>
      </c>
      <c r="Y121" s="23" t="s">
        <v>29</v>
      </c>
      <c r="Z121" s="23" t="s">
        <v>1224</v>
      </c>
      <c r="AA121" s="22">
        <v>2021</v>
      </c>
    </row>
    <row r="122" spans="1:27" ht="32.25" customHeight="1" x14ac:dyDescent="0.25">
      <c r="A122" s="24">
        <v>118</v>
      </c>
      <c r="B122" s="25">
        <v>1315638278</v>
      </c>
      <c r="C122" s="26" t="s">
        <v>416</v>
      </c>
      <c r="D122" s="26" t="s">
        <v>416</v>
      </c>
      <c r="E122" s="26" t="s">
        <v>363</v>
      </c>
      <c r="F122" s="25" t="s">
        <v>1030</v>
      </c>
      <c r="G122" s="25" t="s">
        <v>21</v>
      </c>
      <c r="H122" s="25" t="s">
        <v>114</v>
      </c>
      <c r="I122" s="25" t="s">
        <v>1028</v>
      </c>
      <c r="J122" s="25" t="s">
        <v>1029</v>
      </c>
      <c r="K122" s="25" t="s">
        <v>921</v>
      </c>
      <c r="L122" s="27" t="s">
        <v>43</v>
      </c>
      <c r="M122" s="28">
        <f>400*1</f>
        <v>400</v>
      </c>
      <c r="N122" s="29">
        <v>10</v>
      </c>
      <c r="O122" s="28">
        <f t="shared" si="6"/>
        <v>4000</v>
      </c>
      <c r="P122" s="30">
        <v>37393</v>
      </c>
      <c r="Q122" s="29">
        <f t="shared" ca="1" si="3"/>
        <v>19</v>
      </c>
      <c r="R122" s="31" t="s">
        <v>1139</v>
      </c>
      <c r="S122" s="31">
        <v>986484035</v>
      </c>
      <c r="T122" s="27" t="s">
        <v>28</v>
      </c>
      <c r="U122" s="33" t="s">
        <v>29</v>
      </c>
      <c r="V122" s="33" t="s">
        <v>1413</v>
      </c>
      <c r="W122" s="45">
        <v>2021</v>
      </c>
      <c r="X122" s="27" t="s">
        <v>28</v>
      </c>
      <c r="Y122" s="33" t="s">
        <v>29</v>
      </c>
      <c r="Z122" s="33" t="s">
        <v>1224</v>
      </c>
      <c r="AA122" s="27">
        <v>2021</v>
      </c>
    </row>
    <row r="123" spans="1:27" ht="32.25" customHeight="1" x14ac:dyDescent="0.25">
      <c r="A123" s="13">
        <v>119</v>
      </c>
      <c r="B123" s="13" t="s">
        <v>468</v>
      </c>
      <c r="C123" s="14" t="s">
        <v>416</v>
      </c>
      <c r="D123" s="14" t="s">
        <v>416</v>
      </c>
      <c r="E123" s="15" t="s">
        <v>363</v>
      </c>
      <c r="F123" s="13" t="s">
        <v>469</v>
      </c>
      <c r="G123" s="13" t="s">
        <v>31</v>
      </c>
      <c r="H123" s="13" t="s">
        <v>22</v>
      </c>
      <c r="I123" s="13" t="s">
        <v>470</v>
      </c>
      <c r="J123" s="13" t="s">
        <v>471</v>
      </c>
      <c r="K123" s="13" t="s">
        <v>25</v>
      </c>
      <c r="L123" s="16" t="s">
        <v>955</v>
      </c>
      <c r="M123" s="17" t="s">
        <v>169</v>
      </c>
      <c r="N123" s="18">
        <v>10</v>
      </c>
      <c r="O123" s="17" t="s">
        <v>169</v>
      </c>
      <c r="P123" s="19">
        <v>32955</v>
      </c>
      <c r="Q123" s="18">
        <f t="shared" ca="1" si="3"/>
        <v>31</v>
      </c>
      <c r="R123" s="20" t="s">
        <v>472</v>
      </c>
      <c r="S123" s="20">
        <v>988947230</v>
      </c>
      <c r="T123" s="22" t="s">
        <v>67</v>
      </c>
      <c r="U123" s="23" t="s">
        <v>29</v>
      </c>
      <c r="V123" s="23" t="s">
        <v>1413</v>
      </c>
      <c r="W123" s="22">
        <v>2021</v>
      </c>
      <c r="X123" s="22" t="s">
        <v>67</v>
      </c>
      <c r="Y123" s="23" t="s">
        <v>29</v>
      </c>
      <c r="Z123" s="23" t="s">
        <v>1224</v>
      </c>
      <c r="AA123" s="22">
        <v>2021</v>
      </c>
    </row>
    <row r="124" spans="1:27" ht="31.5" customHeight="1" x14ac:dyDescent="0.25">
      <c r="A124" s="24">
        <v>120</v>
      </c>
      <c r="B124" s="25">
        <v>1713526653</v>
      </c>
      <c r="C124" s="26" t="s">
        <v>416</v>
      </c>
      <c r="D124" s="26" t="s">
        <v>416</v>
      </c>
      <c r="E124" s="26" t="s">
        <v>363</v>
      </c>
      <c r="F124" s="25" t="s">
        <v>427</v>
      </c>
      <c r="G124" s="25" t="s">
        <v>21</v>
      </c>
      <c r="H124" s="25" t="s">
        <v>22</v>
      </c>
      <c r="I124" s="25" t="s">
        <v>428</v>
      </c>
      <c r="J124" s="25" t="s">
        <v>429</v>
      </c>
      <c r="K124" s="25" t="s">
        <v>25</v>
      </c>
      <c r="L124" s="27" t="s">
        <v>92</v>
      </c>
      <c r="M124" s="28">
        <f>400*6.25</f>
        <v>2500</v>
      </c>
      <c r="N124" s="29">
        <v>10</v>
      </c>
      <c r="O124" s="28">
        <f t="shared" si="6"/>
        <v>25000</v>
      </c>
      <c r="P124" s="30">
        <v>31157</v>
      </c>
      <c r="Q124" s="29">
        <f t="shared" ca="1" si="3"/>
        <v>36</v>
      </c>
      <c r="R124" s="31" t="s">
        <v>430</v>
      </c>
      <c r="S124" s="31">
        <v>984538669</v>
      </c>
      <c r="T124" s="27" t="s">
        <v>28</v>
      </c>
      <c r="U124" s="33" t="s">
        <v>29</v>
      </c>
      <c r="V124" s="33" t="s">
        <v>1413</v>
      </c>
      <c r="W124" s="45">
        <v>2021</v>
      </c>
      <c r="X124" s="27" t="s">
        <v>28</v>
      </c>
      <c r="Y124" s="33" t="s">
        <v>29</v>
      </c>
      <c r="Z124" s="33" t="s">
        <v>1224</v>
      </c>
      <c r="AA124" s="27">
        <v>2021</v>
      </c>
    </row>
    <row r="125" spans="1:27" ht="30.75" customHeight="1" x14ac:dyDescent="0.25">
      <c r="A125" s="13">
        <v>121</v>
      </c>
      <c r="B125" s="13" t="s">
        <v>421</v>
      </c>
      <c r="C125" s="14" t="s">
        <v>416</v>
      </c>
      <c r="D125" s="14" t="s">
        <v>416</v>
      </c>
      <c r="E125" s="15" t="s">
        <v>363</v>
      </c>
      <c r="F125" s="13" t="s">
        <v>422</v>
      </c>
      <c r="G125" s="13" t="s">
        <v>31</v>
      </c>
      <c r="H125" s="13" t="s">
        <v>22</v>
      </c>
      <c r="I125" s="13" t="s">
        <v>423</v>
      </c>
      <c r="J125" s="13" t="s">
        <v>424</v>
      </c>
      <c r="K125" s="13" t="s">
        <v>119</v>
      </c>
      <c r="L125" s="16" t="s">
        <v>955</v>
      </c>
      <c r="M125" s="17" t="s">
        <v>169</v>
      </c>
      <c r="N125" s="18">
        <v>10</v>
      </c>
      <c r="O125" s="17" t="s">
        <v>169</v>
      </c>
      <c r="P125" s="19">
        <v>35453</v>
      </c>
      <c r="Q125" s="18">
        <f t="shared" ca="1" si="3"/>
        <v>24</v>
      </c>
      <c r="R125" s="20" t="s">
        <v>425</v>
      </c>
      <c r="S125" s="20" t="s">
        <v>426</v>
      </c>
      <c r="T125" s="22" t="s">
        <v>28</v>
      </c>
      <c r="U125" s="23" t="s">
        <v>29</v>
      </c>
      <c r="V125" s="23" t="s">
        <v>1413</v>
      </c>
      <c r="W125" s="22">
        <v>2021</v>
      </c>
      <c r="X125" s="22" t="s">
        <v>28</v>
      </c>
      <c r="Y125" s="23" t="s">
        <v>29</v>
      </c>
      <c r="Z125" s="23" t="s">
        <v>1224</v>
      </c>
      <c r="AA125" s="22">
        <v>2021</v>
      </c>
    </row>
    <row r="126" spans="1:27" ht="31.5" customHeight="1" x14ac:dyDescent="0.25">
      <c r="A126" s="24">
        <v>122</v>
      </c>
      <c r="B126" s="25">
        <v>1726649468</v>
      </c>
      <c r="C126" s="26" t="s">
        <v>416</v>
      </c>
      <c r="D126" s="26" t="s">
        <v>416</v>
      </c>
      <c r="E126" s="26" t="s">
        <v>363</v>
      </c>
      <c r="F126" s="25" t="s">
        <v>443</v>
      </c>
      <c r="G126" s="25" t="s">
        <v>21</v>
      </c>
      <c r="H126" s="25" t="s">
        <v>114</v>
      </c>
      <c r="I126" s="25" t="s">
        <v>444</v>
      </c>
      <c r="J126" s="25" t="s">
        <v>445</v>
      </c>
      <c r="K126" s="25" t="s">
        <v>25</v>
      </c>
      <c r="L126" s="27" t="s">
        <v>955</v>
      </c>
      <c r="M126" s="28" t="s">
        <v>169</v>
      </c>
      <c r="N126" s="29">
        <v>10</v>
      </c>
      <c r="O126" s="28" t="s">
        <v>169</v>
      </c>
      <c r="P126" s="30">
        <v>37390</v>
      </c>
      <c r="Q126" s="29">
        <f t="shared" ca="1" si="3"/>
        <v>19</v>
      </c>
      <c r="R126" s="31" t="s">
        <v>446</v>
      </c>
      <c r="S126" s="31">
        <v>999356239</v>
      </c>
      <c r="T126" s="27" t="s">
        <v>28</v>
      </c>
      <c r="U126" s="33" t="s">
        <v>29</v>
      </c>
      <c r="V126" s="33" t="s">
        <v>1413</v>
      </c>
      <c r="W126" s="45">
        <v>2021</v>
      </c>
      <c r="X126" s="27" t="s">
        <v>28</v>
      </c>
      <c r="Y126" s="33" t="s">
        <v>29</v>
      </c>
      <c r="Z126" s="33" t="s">
        <v>1224</v>
      </c>
      <c r="AA126" s="27">
        <v>2021</v>
      </c>
    </row>
    <row r="127" spans="1:27" ht="30" customHeight="1" x14ac:dyDescent="0.25">
      <c r="A127" s="13">
        <v>123</v>
      </c>
      <c r="B127" s="13" t="s">
        <v>483</v>
      </c>
      <c r="C127" s="14" t="s">
        <v>416</v>
      </c>
      <c r="D127" s="14" t="s">
        <v>416</v>
      </c>
      <c r="E127" s="15" t="s">
        <v>363</v>
      </c>
      <c r="F127" s="13" t="s">
        <v>484</v>
      </c>
      <c r="G127" s="13" t="s">
        <v>21</v>
      </c>
      <c r="H127" s="13" t="s">
        <v>114</v>
      </c>
      <c r="I127" s="13" t="s">
        <v>485</v>
      </c>
      <c r="J127" s="13" t="s">
        <v>486</v>
      </c>
      <c r="K127" s="13" t="s">
        <v>57</v>
      </c>
      <c r="L127" s="16" t="s">
        <v>955</v>
      </c>
      <c r="M127" s="17" t="s">
        <v>169</v>
      </c>
      <c r="N127" s="18">
        <v>10</v>
      </c>
      <c r="O127" s="17" t="s">
        <v>169</v>
      </c>
      <c r="P127" s="19">
        <v>37810</v>
      </c>
      <c r="Q127" s="18">
        <f t="shared" ca="1" si="3"/>
        <v>17</v>
      </c>
      <c r="R127" s="20" t="s">
        <v>487</v>
      </c>
      <c r="S127" s="20">
        <v>2811763</v>
      </c>
      <c r="T127" s="22" t="s">
        <v>28</v>
      </c>
      <c r="U127" s="23" t="s">
        <v>29</v>
      </c>
      <c r="V127" s="23" t="s">
        <v>1413</v>
      </c>
      <c r="W127" s="22">
        <v>2021</v>
      </c>
      <c r="X127" s="22" t="s">
        <v>28</v>
      </c>
      <c r="Y127" s="23" t="s">
        <v>29</v>
      </c>
      <c r="Z127" s="23" t="s">
        <v>1224</v>
      </c>
      <c r="AA127" s="22">
        <v>2021</v>
      </c>
    </row>
    <row r="128" spans="1:27" ht="39" customHeight="1" x14ac:dyDescent="0.25">
      <c r="A128" s="24">
        <v>124</v>
      </c>
      <c r="B128" s="25">
        <v>1723981278</v>
      </c>
      <c r="C128" s="26" t="s">
        <v>416</v>
      </c>
      <c r="D128" s="26" t="s">
        <v>416</v>
      </c>
      <c r="E128" s="26" t="s">
        <v>363</v>
      </c>
      <c r="F128" s="25" t="s">
        <v>434</v>
      </c>
      <c r="G128" s="25" t="s">
        <v>21</v>
      </c>
      <c r="H128" s="25" t="s">
        <v>22</v>
      </c>
      <c r="I128" s="25" t="s">
        <v>435</v>
      </c>
      <c r="J128" s="25" t="s">
        <v>436</v>
      </c>
      <c r="K128" s="25" t="s">
        <v>25</v>
      </c>
      <c r="L128" s="27" t="s">
        <v>43</v>
      </c>
      <c r="M128" s="28">
        <f>400*1</f>
        <v>400</v>
      </c>
      <c r="N128" s="29">
        <v>10</v>
      </c>
      <c r="O128" s="28">
        <f t="shared" si="6"/>
        <v>4000</v>
      </c>
      <c r="P128" s="30">
        <v>36295</v>
      </c>
      <c r="Q128" s="29">
        <f t="shared" ca="1" si="3"/>
        <v>22</v>
      </c>
      <c r="R128" s="31" t="s">
        <v>437</v>
      </c>
      <c r="S128" s="31" t="s">
        <v>438</v>
      </c>
      <c r="T128" s="27" t="s">
        <v>28</v>
      </c>
      <c r="U128" s="33" t="s">
        <v>29</v>
      </c>
      <c r="V128" s="33" t="s">
        <v>1413</v>
      </c>
      <c r="W128" s="45">
        <v>2021</v>
      </c>
      <c r="X128" s="27" t="s">
        <v>28</v>
      </c>
      <c r="Y128" s="33" t="s">
        <v>29</v>
      </c>
      <c r="Z128" s="33" t="s">
        <v>1224</v>
      </c>
      <c r="AA128" s="27">
        <v>2021</v>
      </c>
    </row>
    <row r="129" spans="1:27" ht="32.25" customHeight="1" x14ac:dyDescent="0.25">
      <c r="A129" s="13">
        <v>125</v>
      </c>
      <c r="B129" s="13" t="s">
        <v>463</v>
      </c>
      <c r="C129" s="14" t="s">
        <v>416</v>
      </c>
      <c r="D129" s="14" t="s">
        <v>416</v>
      </c>
      <c r="E129" s="15" t="s">
        <v>453</v>
      </c>
      <c r="F129" s="13" t="s">
        <v>464</v>
      </c>
      <c r="G129" s="13" t="s">
        <v>21</v>
      </c>
      <c r="H129" s="13" t="s">
        <v>40</v>
      </c>
      <c r="I129" s="13" t="s">
        <v>465</v>
      </c>
      <c r="J129" s="13" t="s">
        <v>466</v>
      </c>
      <c r="K129" s="13" t="s">
        <v>119</v>
      </c>
      <c r="L129" s="16" t="s">
        <v>58</v>
      </c>
      <c r="M129" s="17" t="s">
        <v>169</v>
      </c>
      <c r="N129" s="18">
        <v>10</v>
      </c>
      <c r="O129" s="17" t="s">
        <v>169</v>
      </c>
      <c r="P129" s="19">
        <v>36462</v>
      </c>
      <c r="Q129" s="18">
        <f t="shared" ca="1" si="3"/>
        <v>21</v>
      </c>
      <c r="R129" s="20" t="s">
        <v>467</v>
      </c>
      <c r="S129" s="20">
        <v>985912783</v>
      </c>
      <c r="T129" s="22" t="s">
        <v>28</v>
      </c>
      <c r="U129" s="23" t="s">
        <v>29</v>
      </c>
      <c r="V129" s="23" t="s">
        <v>1413</v>
      </c>
      <c r="W129" s="22">
        <v>2021</v>
      </c>
      <c r="X129" s="22" t="s">
        <v>28</v>
      </c>
      <c r="Y129" s="23" t="s">
        <v>29</v>
      </c>
      <c r="Z129" s="23" t="s">
        <v>1224</v>
      </c>
      <c r="AA129" s="22">
        <v>2021</v>
      </c>
    </row>
    <row r="130" spans="1:27" ht="22.5" x14ac:dyDescent="0.25">
      <c r="A130" s="24">
        <v>126</v>
      </c>
      <c r="B130" s="25">
        <v>1724236896</v>
      </c>
      <c r="C130" s="26" t="s">
        <v>416</v>
      </c>
      <c r="D130" s="26" t="s">
        <v>416</v>
      </c>
      <c r="E130" s="26" t="s">
        <v>448</v>
      </c>
      <c r="F130" s="25" t="s">
        <v>1031</v>
      </c>
      <c r="G130" s="25" t="s">
        <v>31</v>
      </c>
      <c r="H130" s="25" t="s">
        <v>114</v>
      </c>
      <c r="I130" s="25" t="s">
        <v>1032</v>
      </c>
      <c r="J130" s="25" t="s">
        <v>1033</v>
      </c>
      <c r="K130" s="25" t="s">
        <v>25</v>
      </c>
      <c r="L130" s="27" t="s">
        <v>955</v>
      </c>
      <c r="M130" s="28" t="s">
        <v>169</v>
      </c>
      <c r="N130" s="29">
        <v>10</v>
      </c>
      <c r="O130" s="28" t="s">
        <v>169</v>
      </c>
      <c r="P130" s="30">
        <v>38426</v>
      </c>
      <c r="Q130" s="29">
        <f t="shared" ca="1" si="3"/>
        <v>16</v>
      </c>
      <c r="R130" s="31" t="s">
        <v>1140</v>
      </c>
      <c r="S130" s="31">
        <v>999468479</v>
      </c>
      <c r="T130" s="27" t="s">
        <v>28</v>
      </c>
      <c r="U130" s="33" t="s">
        <v>29</v>
      </c>
      <c r="V130" s="33" t="s">
        <v>1413</v>
      </c>
      <c r="W130" s="45">
        <v>2021</v>
      </c>
      <c r="X130" s="27" t="s">
        <v>28</v>
      </c>
      <c r="Y130" s="33" t="s">
        <v>29</v>
      </c>
      <c r="Z130" s="33" t="s">
        <v>1224</v>
      </c>
      <c r="AA130" s="27">
        <v>2021</v>
      </c>
    </row>
    <row r="131" spans="1:27" ht="32.25" customHeight="1" x14ac:dyDescent="0.25">
      <c r="A131" s="13">
        <v>127</v>
      </c>
      <c r="B131" s="13">
        <v>1725713372</v>
      </c>
      <c r="C131" s="14" t="s">
        <v>416</v>
      </c>
      <c r="D131" s="14" t="s">
        <v>416</v>
      </c>
      <c r="E131" s="15" t="s">
        <v>363</v>
      </c>
      <c r="F131" s="13" t="s">
        <v>422</v>
      </c>
      <c r="G131" s="13" t="s">
        <v>31</v>
      </c>
      <c r="H131" s="13" t="s">
        <v>22</v>
      </c>
      <c r="I131" s="13" t="s">
        <v>431</v>
      </c>
      <c r="J131" s="13" t="s">
        <v>432</v>
      </c>
      <c r="K131" s="13" t="s">
        <v>25</v>
      </c>
      <c r="L131" s="16" t="s">
        <v>955</v>
      </c>
      <c r="M131" s="17" t="s">
        <v>169</v>
      </c>
      <c r="N131" s="18">
        <v>10</v>
      </c>
      <c r="O131" s="17" t="s">
        <v>169</v>
      </c>
      <c r="P131" s="19">
        <v>35562</v>
      </c>
      <c r="Q131" s="18">
        <f t="shared" ca="1" si="3"/>
        <v>24</v>
      </c>
      <c r="R131" s="20" t="s">
        <v>433</v>
      </c>
      <c r="S131" s="20">
        <v>984141824</v>
      </c>
      <c r="T131" s="22" t="s">
        <v>28</v>
      </c>
      <c r="U131" s="23" t="s">
        <v>29</v>
      </c>
      <c r="V131" s="23" t="s">
        <v>1413</v>
      </c>
      <c r="W131" s="22">
        <v>2021</v>
      </c>
      <c r="X131" s="22" t="s">
        <v>28</v>
      </c>
      <c r="Y131" s="23" t="s">
        <v>29</v>
      </c>
      <c r="Z131" s="23" t="s">
        <v>1224</v>
      </c>
      <c r="AA131" s="22">
        <v>2021</v>
      </c>
    </row>
    <row r="132" spans="1:27" ht="22.5" x14ac:dyDescent="0.25">
      <c r="A132" s="24">
        <v>128</v>
      </c>
      <c r="B132" s="25">
        <v>1150930335</v>
      </c>
      <c r="C132" s="26" t="s">
        <v>416</v>
      </c>
      <c r="D132" s="26" t="s">
        <v>416</v>
      </c>
      <c r="E132" s="26" t="s">
        <v>363</v>
      </c>
      <c r="F132" s="25" t="s">
        <v>1034</v>
      </c>
      <c r="G132" s="25" t="s">
        <v>21</v>
      </c>
      <c r="H132" s="25" t="s">
        <v>114</v>
      </c>
      <c r="I132" s="25" t="s">
        <v>1035</v>
      </c>
      <c r="J132" s="25" t="s">
        <v>1036</v>
      </c>
      <c r="K132" s="25" t="s">
        <v>73</v>
      </c>
      <c r="L132" s="27" t="s">
        <v>955</v>
      </c>
      <c r="M132" s="28" t="s">
        <v>169</v>
      </c>
      <c r="N132" s="29">
        <v>10</v>
      </c>
      <c r="O132" s="28" t="s">
        <v>169</v>
      </c>
      <c r="P132" s="30">
        <v>38370</v>
      </c>
      <c r="Q132" s="29">
        <f t="shared" ca="1" si="3"/>
        <v>16</v>
      </c>
      <c r="R132" s="31" t="s">
        <v>1141</v>
      </c>
      <c r="S132" s="31">
        <v>994573615</v>
      </c>
      <c r="T132" s="27" t="s">
        <v>28</v>
      </c>
      <c r="U132" s="33" t="s">
        <v>29</v>
      </c>
      <c r="V132" s="33" t="s">
        <v>1413</v>
      </c>
      <c r="W132" s="45">
        <v>2021</v>
      </c>
      <c r="X132" s="27" t="s">
        <v>28</v>
      </c>
      <c r="Y132" s="33" t="s">
        <v>29</v>
      </c>
      <c r="Z132" s="33" t="s">
        <v>1224</v>
      </c>
      <c r="AA132" s="27">
        <v>2021</v>
      </c>
    </row>
    <row r="133" spans="1:27" ht="29.25" customHeight="1" x14ac:dyDescent="0.25">
      <c r="A133" s="13">
        <v>129</v>
      </c>
      <c r="B133" s="13" t="s">
        <v>452</v>
      </c>
      <c r="C133" s="14" t="s">
        <v>416</v>
      </c>
      <c r="D133" s="14" t="s">
        <v>416</v>
      </c>
      <c r="E133" s="15" t="s">
        <v>453</v>
      </c>
      <c r="F133" s="13" t="s">
        <v>454</v>
      </c>
      <c r="G133" s="13" t="s">
        <v>21</v>
      </c>
      <c r="H133" s="13" t="s">
        <v>40</v>
      </c>
      <c r="I133" s="13" t="s">
        <v>455</v>
      </c>
      <c r="J133" s="13" t="s">
        <v>456</v>
      </c>
      <c r="K133" s="13" t="s">
        <v>119</v>
      </c>
      <c r="L133" s="16" t="s">
        <v>58</v>
      </c>
      <c r="M133" s="17" t="s">
        <v>169</v>
      </c>
      <c r="N133" s="18">
        <v>10</v>
      </c>
      <c r="O133" s="17" t="s">
        <v>169</v>
      </c>
      <c r="P133" s="19">
        <v>36841</v>
      </c>
      <c r="Q133" s="18">
        <f t="shared" ref="Q133:Q196" ca="1" si="7">DATEDIF(P133,TODAY( ), "Y")</f>
        <v>20</v>
      </c>
      <c r="R133" s="20" t="s">
        <v>457</v>
      </c>
      <c r="S133" s="20">
        <v>982160550</v>
      </c>
      <c r="T133" s="22" t="s">
        <v>28</v>
      </c>
      <c r="U133" s="23" t="s">
        <v>29</v>
      </c>
      <c r="V133" s="23" t="s">
        <v>1413</v>
      </c>
      <c r="W133" s="22">
        <v>2021</v>
      </c>
      <c r="X133" s="22" t="s">
        <v>28</v>
      </c>
      <c r="Y133" s="23" t="s">
        <v>29</v>
      </c>
      <c r="Z133" s="23" t="s">
        <v>1224</v>
      </c>
      <c r="AA133" s="22">
        <v>2021</v>
      </c>
    </row>
    <row r="134" spans="1:27" ht="22.5" x14ac:dyDescent="0.25">
      <c r="A134" s="24">
        <v>130</v>
      </c>
      <c r="B134" s="25">
        <v>1751400318</v>
      </c>
      <c r="C134" s="26" t="s">
        <v>416</v>
      </c>
      <c r="D134" s="26" t="s">
        <v>416</v>
      </c>
      <c r="E134" s="26" t="s">
        <v>363</v>
      </c>
      <c r="F134" s="25" t="s">
        <v>1022</v>
      </c>
      <c r="G134" s="25" t="s">
        <v>31</v>
      </c>
      <c r="H134" s="25" t="s">
        <v>114</v>
      </c>
      <c r="I134" s="25" t="s">
        <v>1037</v>
      </c>
      <c r="J134" s="25" t="s">
        <v>1038</v>
      </c>
      <c r="K134" s="25" t="s">
        <v>25</v>
      </c>
      <c r="L134" s="27" t="s">
        <v>955</v>
      </c>
      <c r="M134" s="28" t="s">
        <v>169</v>
      </c>
      <c r="N134" s="29">
        <v>10</v>
      </c>
      <c r="O134" s="28" t="s">
        <v>169</v>
      </c>
      <c r="P134" s="30">
        <v>38192</v>
      </c>
      <c r="Q134" s="29">
        <f t="shared" ca="1" si="7"/>
        <v>16</v>
      </c>
      <c r="R134" s="31" t="s">
        <v>1142</v>
      </c>
      <c r="S134" s="31">
        <v>962567767</v>
      </c>
      <c r="T134" s="27" t="s">
        <v>28</v>
      </c>
      <c r="U134" s="33" t="s">
        <v>29</v>
      </c>
      <c r="V134" s="33" t="s">
        <v>1413</v>
      </c>
      <c r="W134" s="45">
        <v>2021</v>
      </c>
      <c r="X134" s="27" t="s">
        <v>28</v>
      </c>
      <c r="Y134" s="33" t="s">
        <v>29</v>
      </c>
      <c r="Z134" s="33" t="s">
        <v>1224</v>
      </c>
      <c r="AA134" s="27">
        <v>2021</v>
      </c>
    </row>
    <row r="135" spans="1:27" ht="32.25" customHeight="1" x14ac:dyDescent="0.25">
      <c r="A135" s="13">
        <v>131</v>
      </c>
      <c r="B135" s="13" t="s">
        <v>478</v>
      </c>
      <c r="C135" s="14" t="s">
        <v>416</v>
      </c>
      <c r="D135" s="14" t="s">
        <v>416</v>
      </c>
      <c r="E135" s="15" t="s">
        <v>363</v>
      </c>
      <c r="F135" s="13" t="s">
        <v>479</v>
      </c>
      <c r="G135" s="13" t="s">
        <v>31</v>
      </c>
      <c r="H135" s="13" t="s">
        <v>40</v>
      </c>
      <c r="I135" s="13" t="s">
        <v>480</v>
      </c>
      <c r="J135" s="13" t="s">
        <v>481</v>
      </c>
      <c r="K135" s="13" t="s">
        <v>25</v>
      </c>
      <c r="L135" s="16" t="s">
        <v>955</v>
      </c>
      <c r="M135" s="17" t="s">
        <v>169</v>
      </c>
      <c r="N135" s="18">
        <v>10</v>
      </c>
      <c r="O135" s="17" t="s">
        <v>169</v>
      </c>
      <c r="P135" s="19">
        <v>37127</v>
      </c>
      <c r="Q135" s="18">
        <f t="shared" ca="1" si="7"/>
        <v>19</v>
      </c>
      <c r="R135" s="20" t="s">
        <v>482</v>
      </c>
      <c r="S135" s="20">
        <v>986452356</v>
      </c>
      <c r="T135" s="22" t="s">
        <v>28</v>
      </c>
      <c r="U135" s="23" t="s">
        <v>29</v>
      </c>
      <c r="V135" s="23" t="s">
        <v>1413</v>
      </c>
      <c r="W135" s="22">
        <v>2021</v>
      </c>
      <c r="X135" s="22" t="s">
        <v>28</v>
      </c>
      <c r="Y135" s="23" t="s">
        <v>29</v>
      </c>
      <c r="Z135" s="23" t="s">
        <v>1224</v>
      </c>
      <c r="AA135" s="22">
        <v>2021</v>
      </c>
    </row>
    <row r="136" spans="1:27" ht="22.5" x14ac:dyDescent="0.25">
      <c r="A136" s="24">
        <v>132</v>
      </c>
      <c r="B136" s="25">
        <v>706032000</v>
      </c>
      <c r="C136" s="26" t="s">
        <v>416</v>
      </c>
      <c r="D136" s="26" t="s">
        <v>416</v>
      </c>
      <c r="E136" s="26" t="s">
        <v>363</v>
      </c>
      <c r="F136" s="25" t="s">
        <v>1041</v>
      </c>
      <c r="G136" s="25" t="s">
        <v>21</v>
      </c>
      <c r="H136" s="25" t="s">
        <v>22</v>
      </c>
      <c r="I136" s="25" t="s">
        <v>1039</v>
      </c>
      <c r="J136" s="25" t="s">
        <v>1040</v>
      </c>
      <c r="K136" s="25" t="s">
        <v>130</v>
      </c>
      <c r="L136" s="27" t="s">
        <v>955</v>
      </c>
      <c r="M136" s="28" t="s">
        <v>169</v>
      </c>
      <c r="N136" s="29">
        <v>10</v>
      </c>
      <c r="O136" s="28" t="s">
        <v>169</v>
      </c>
      <c r="P136" s="30">
        <v>36531</v>
      </c>
      <c r="Q136" s="29">
        <f t="shared" ca="1" si="7"/>
        <v>21</v>
      </c>
      <c r="R136" s="31" t="s">
        <v>1143</v>
      </c>
      <c r="S136" s="31">
        <v>984871619</v>
      </c>
      <c r="T136" s="27" t="s">
        <v>28</v>
      </c>
      <c r="U136" s="33" t="s">
        <v>29</v>
      </c>
      <c r="V136" s="33" t="s">
        <v>1413</v>
      </c>
      <c r="W136" s="45">
        <v>2021</v>
      </c>
      <c r="X136" s="27" t="s">
        <v>28</v>
      </c>
      <c r="Y136" s="33" t="s">
        <v>29</v>
      </c>
      <c r="Z136" s="33" t="s">
        <v>1224</v>
      </c>
      <c r="AA136" s="27">
        <v>2021</v>
      </c>
    </row>
    <row r="137" spans="1:27" ht="30.75" customHeight="1" x14ac:dyDescent="0.25">
      <c r="A137" s="13">
        <v>133</v>
      </c>
      <c r="B137" s="13" t="s">
        <v>458</v>
      </c>
      <c r="C137" s="14" t="s">
        <v>416</v>
      </c>
      <c r="D137" s="14" t="s">
        <v>416</v>
      </c>
      <c r="E137" s="15" t="s">
        <v>453</v>
      </c>
      <c r="F137" s="13" t="s">
        <v>454</v>
      </c>
      <c r="G137" s="13" t="s">
        <v>21</v>
      </c>
      <c r="H137" s="13" t="s">
        <v>40</v>
      </c>
      <c r="I137" s="13" t="s">
        <v>459</v>
      </c>
      <c r="J137" s="13" t="s">
        <v>460</v>
      </c>
      <c r="K137" s="13" t="s">
        <v>119</v>
      </c>
      <c r="L137" s="16" t="s">
        <v>58</v>
      </c>
      <c r="M137" s="17" t="s">
        <v>169</v>
      </c>
      <c r="N137" s="18">
        <v>10</v>
      </c>
      <c r="O137" s="17" t="s">
        <v>169</v>
      </c>
      <c r="P137" s="19">
        <v>36641</v>
      </c>
      <c r="Q137" s="18">
        <f t="shared" ca="1" si="7"/>
        <v>21</v>
      </c>
      <c r="R137" s="20" t="s">
        <v>461</v>
      </c>
      <c r="S137" s="20">
        <v>989797067</v>
      </c>
      <c r="T137" s="22" t="s">
        <v>28</v>
      </c>
      <c r="U137" s="23" t="s">
        <v>29</v>
      </c>
      <c r="V137" s="23" t="s">
        <v>1413</v>
      </c>
      <c r="W137" s="22">
        <v>2021</v>
      </c>
      <c r="X137" s="22" t="s">
        <v>28</v>
      </c>
      <c r="Y137" s="23" t="s">
        <v>29</v>
      </c>
      <c r="Z137" s="23" t="s">
        <v>1224</v>
      </c>
      <c r="AA137" s="22">
        <v>2021</v>
      </c>
    </row>
    <row r="138" spans="1:27" ht="32.25" customHeight="1" x14ac:dyDescent="0.25">
      <c r="A138" s="24">
        <v>134</v>
      </c>
      <c r="B138" s="25" t="s">
        <v>473</v>
      </c>
      <c r="C138" s="26" t="s">
        <v>416</v>
      </c>
      <c r="D138" s="26" t="s">
        <v>416</v>
      </c>
      <c r="E138" s="26" t="s">
        <v>363</v>
      </c>
      <c r="F138" s="25" t="s">
        <v>474</v>
      </c>
      <c r="G138" s="25" t="s">
        <v>31</v>
      </c>
      <c r="H138" s="25" t="s">
        <v>114</v>
      </c>
      <c r="I138" s="25" t="s">
        <v>475</v>
      </c>
      <c r="J138" s="25" t="s">
        <v>476</v>
      </c>
      <c r="K138" s="25" t="s">
        <v>921</v>
      </c>
      <c r="L138" s="27" t="s">
        <v>955</v>
      </c>
      <c r="M138" s="28" t="s">
        <v>169</v>
      </c>
      <c r="N138" s="29">
        <v>10</v>
      </c>
      <c r="O138" s="28" t="s">
        <v>169</v>
      </c>
      <c r="P138" s="30">
        <v>37432</v>
      </c>
      <c r="Q138" s="29">
        <f t="shared" ca="1" si="7"/>
        <v>18</v>
      </c>
      <c r="R138" s="31" t="s">
        <v>477</v>
      </c>
      <c r="S138" s="31">
        <v>986381361</v>
      </c>
      <c r="T138" s="27" t="s">
        <v>28</v>
      </c>
      <c r="U138" s="33" t="s">
        <v>29</v>
      </c>
      <c r="V138" s="33" t="s">
        <v>1413</v>
      </c>
      <c r="W138" s="45">
        <v>2021</v>
      </c>
      <c r="X138" s="27" t="s">
        <v>28</v>
      </c>
      <c r="Y138" s="33" t="s">
        <v>29</v>
      </c>
      <c r="Z138" s="33" t="s">
        <v>1224</v>
      </c>
      <c r="AA138" s="27">
        <v>2021</v>
      </c>
    </row>
    <row r="139" spans="1:27" ht="30" customHeight="1" x14ac:dyDescent="0.25">
      <c r="A139" s="13">
        <v>135</v>
      </c>
      <c r="B139" s="13">
        <v>1050130846</v>
      </c>
      <c r="C139" s="14" t="s">
        <v>947</v>
      </c>
      <c r="D139" s="14" t="s">
        <v>947</v>
      </c>
      <c r="E139" s="15" t="s">
        <v>947</v>
      </c>
      <c r="F139" s="13" t="s">
        <v>948</v>
      </c>
      <c r="G139" s="13" t="s">
        <v>21</v>
      </c>
      <c r="H139" s="13" t="s">
        <v>40</v>
      </c>
      <c r="I139" s="13" t="s">
        <v>540</v>
      </c>
      <c r="J139" s="13" t="s">
        <v>541</v>
      </c>
      <c r="K139" s="13" t="s">
        <v>37</v>
      </c>
      <c r="L139" s="16" t="s">
        <v>43</v>
      </c>
      <c r="M139" s="17">
        <f>400*1</f>
        <v>400</v>
      </c>
      <c r="N139" s="18">
        <v>10</v>
      </c>
      <c r="O139" s="17">
        <f t="shared" si="6"/>
        <v>4000</v>
      </c>
      <c r="P139" s="19">
        <v>36884</v>
      </c>
      <c r="Q139" s="18">
        <f t="shared" ca="1" si="7"/>
        <v>20</v>
      </c>
      <c r="R139" s="20" t="s">
        <v>507</v>
      </c>
      <c r="S139" s="20" t="s">
        <v>542</v>
      </c>
      <c r="T139" s="22" t="s">
        <v>67</v>
      </c>
      <c r="U139" s="23" t="s">
        <v>29</v>
      </c>
      <c r="V139" s="23" t="s">
        <v>1413</v>
      </c>
      <c r="W139" s="22">
        <v>2021</v>
      </c>
      <c r="X139" s="22" t="s">
        <v>67</v>
      </c>
      <c r="Y139" s="23" t="s">
        <v>29</v>
      </c>
      <c r="Z139" s="23" t="s">
        <v>1224</v>
      </c>
      <c r="AA139" s="22">
        <v>2021</v>
      </c>
    </row>
    <row r="140" spans="1:27" ht="22.5" x14ac:dyDescent="0.25">
      <c r="A140" s="24">
        <v>136</v>
      </c>
      <c r="B140" s="25">
        <v>1500776859</v>
      </c>
      <c r="C140" s="26" t="s">
        <v>947</v>
      </c>
      <c r="D140" s="26" t="s">
        <v>947</v>
      </c>
      <c r="E140" s="26" t="s">
        <v>947</v>
      </c>
      <c r="F140" s="25" t="s">
        <v>949</v>
      </c>
      <c r="G140" s="25" t="s">
        <v>31</v>
      </c>
      <c r="H140" s="25" t="s">
        <v>22</v>
      </c>
      <c r="I140" s="25" t="s">
        <v>500</v>
      </c>
      <c r="J140" s="25" t="s">
        <v>501</v>
      </c>
      <c r="K140" s="25" t="s">
        <v>171</v>
      </c>
      <c r="L140" s="27" t="s">
        <v>34</v>
      </c>
      <c r="M140" s="28">
        <f>400*5.25</f>
        <v>2100</v>
      </c>
      <c r="N140" s="29">
        <v>10</v>
      </c>
      <c r="O140" s="28">
        <f t="shared" si="6"/>
        <v>21000</v>
      </c>
      <c r="P140" s="30">
        <v>33504</v>
      </c>
      <c r="Q140" s="29">
        <f t="shared" ca="1" si="7"/>
        <v>29</v>
      </c>
      <c r="R140" s="31" t="s">
        <v>502</v>
      </c>
      <c r="S140" s="31" t="s">
        <v>503</v>
      </c>
      <c r="T140" s="27" t="s">
        <v>67</v>
      </c>
      <c r="U140" s="33" t="s">
        <v>29</v>
      </c>
      <c r="V140" s="33" t="s">
        <v>1413</v>
      </c>
      <c r="W140" s="45">
        <v>2021</v>
      </c>
      <c r="X140" s="27" t="s">
        <v>67</v>
      </c>
      <c r="Y140" s="33" t="s">
        <v>29</v>
      </c>
      <c r="Z140" s="33" t="s">
        <v>1224</v>
      </c>
      <c r="AA140" s="27">
        <v>2021</v>
      </c>
    </row>
    <row r="141" spans="1:27" ht="31.5" customHeight="1" x14ac:dyDescent="0.25">
      <c r="A141" s="13">
        <v>137</v>
      </c>
      <c r="B141" s="13" t="s">
        <v>504</v>
      </c>
      <c r="C141" s="14" t="s">
        <v>947</v>
      </c>
      <c r="D141" s="14" t="s">
        <v>947</v>
      </c>
      <c r="E141" s="15" t="s">
        <v>947</v>
      </c>
      <c r="F141" s="13" t="s">
        <v>948</v>
      </c>
      <c r="G141" s="13" t="s">
        <v>21</v>
      </c>
      <c r="H141" s="13" t="s">
        <v>22</v>
      </c>
      <c r="I141" s="13" t="s">
        <v>505</v>
      </c>
      <c r="J141" s="13" t="s">
        <v>506</v>
      </c>
      <c r="K141" s="13" t="s">
        <v>130</v>
      </c>
      <c r="L141" s="16" t="s">
        <v>34</v>
      </c>
      <c r="M141" s="17">
        <f>400*5.25</f>
        <v>2100</v>
      </c>
      <c r="N141" s="18">
        <v>10</v>
      </c>
      <c r="O141" s="17">
        <f t="shared" si="6"/>
        <v>21000</v>
      </c>
      <c r="P141" s="19">
        <v>36014</v>
      </c>
      <c r="Q141" s="18">
        <f t="shared" ca="1" si="7"/>
        <v>22</v>
      </c>
      <c r="R141" s="20" t="s">
        <v>507</v>
      </c>
      <c r="S141" s="20" t="s">
        <v>508</v>
      </c>
      <c r="T141" s="22" t="s">
        <v>67</v>
      </c>
      <c r="U141" s="23" t="s">
        <v>29</v>
      </c>
      <c r="V141" s="23" t="s">
        <v>1413</v>
      </c>
      <c r="W141" s="22">
        <v>2021</v>
      </c>
      <c r="X141" s="22" t="s">
        <v>67</v>
      </c>
      <c r="Y141" s="23" t="s">
        <v>29</v>
      </c>
      <c r="Z141" s="23" t="s">
        <v>1224</v>
      </c>
      <c r="AA141" s="22">
        <v>2021</v>
      </c>
    </row>
    <row r="142" spans="1:27" ht="32.25" customHeight="1" x14ac:dyDescent="0.25">
      <c r="A142" s="24">
        <v>138</v>
      </c>
      <c r="B142" s="25" t="s">
        <v>543</v>
      </c>
      <c r="C142" s="26" t="s">
        <v>947</v>
      </c>
      <c r="D142" s="26" t="s">
        <v>947</v>
      </c>
      <c r="E142" s="26" t="s">
        <v>947</v>
      </c>
      <c r="F142" s="25" t="s">
        <v>584</v>
      </c>
      <c r="G142" s="25" t="s">
        <v>21</v>
      </c>
      <c r="H142" s="25" t="s">
        <v>114</v>
      </c>
      <c r="I142" s="25" t="s">
        <v>544</v>
      </c>
      <c r="J142" s="25" t="s">
        <v>545</v>
      </c>
      <c r="K142" s="25" t="s">
        <v>400</v>
      </c>
      <c r="L142" s="27" t="s">
        <v>58</v>
      </c>
      <c r="M142" s="28" t="s">
        <v>169</v>
      </c>
      <c r="N142" s="29">
        <v>10</v>
      </c>
      <c r="O142" s="28" t="s">
        <v>169</v>
      </c>
      <c r="P142" s="30">
        <v>37621</v>
      </c>
      <c r="Q142" s="29">
        <f t="shared" ca="1" si="7"/>
        <v>18</v>
      </c>
      <c r="R142" s="31" t="s">
        <v>507</v>
      </c>
      <c r="S142" s="31" t="s">
        <v>546</v>
      </c>
      <c r="T142" s="27" t="s">
        <v>28</v>
      </c>
      <c r="U142" s="33" t="s">
        <v>29</v>
      </c>
      <c r="V142" s="33" t="s">
        <v>1413</v>
      </c>
      <c r="W142" s="45">
        <v>2021</v>
      </c>
      <c r="X142" s="27" t="s">
        <v>28</v>
      </c>
      <c r="Y142" s="33" t="s">
        <v>29</v>
      </c>
      <c r="Z142" s="33" t="s">
        <v>1224</v>
      </c>
      <c r="AA142" s="27">
        <v>2021</v>
      </c>
    </row>
    <row r="143" spans="1:27" ht="31.5" customHeight="1" x14ac:dyDescent="0.25">
      <c r="A143" s="13">
        <v>139</v>
      </c>
      <c r="B143" s="13">
        <v>1205455098</v>
      </c>
      <c r="C143" s="14" t="s">
        <v>947</v>
      </c>
      <c r="D143" s="14" t="s">
        <v>947</v>
      </c>
      <c r="E143" s="15" t="s">
        <v>947</v>
      </c>
      <c r="F143" s="13" t="s">
        <v>584</v>
      </c>
      <c r="G143" s="13" t="s">
        <v>21</v>
      </c>
      <c r="H143" s="13" t="s">
        <v>22</v>
      </c>
      <c r="I143" s="13" t="s">
        <v>527</v>
      </c>
      <c r="J143" s="13" t="s">
        <v>528</v>
      </c>
      <c r="K143" s="13" t="s">
        <v>323</v>
      </c>
      <c r="L143" s="16" t="s">
        <v>26</v>
      </c>
      <c r="M143" s="17">
        <f>400*2</f>
        <v>800</v>
      </c>
      <c r="N143" s="18">
        <v>10</v>
      </c>
      <c r="O143" s="17">
        <f t="shared" si="6"/>
        <v>8000</v>
      </c>
      <c r="P143" s="19">
        <v>35216</v>
      </c>
      <c r="Q143" s="18">
        <f t="shared" ca="1" si="7"/>
        <v>25</v>
      </c>
      <c r="R143" s="20" t="s">
        <v>529</v>
      </c>
      <c r="S143" s="20" t="s">
        <v>530</v>
      </c>
      <c r="T143" s="22" t="s">
        <v>28</v>
      </c>
      <c r="U143" s="23" t="s">
        <v>29</v>
      </c>
      <c r="V143" s="23" t="s">
        <v>1413</v>
      </c>
      <c r="W143" s="22">
        <v>2021</v>
      </c>
      <c r="X143" s="22" t="s">
        <v>28</v>
      </c>
      <c r="Y143" s="23" t="s">
        <v>29</v>
      </c>
      <c r="Z143" s="23" t="s">
        <v>1224</v>
      </c>
      <c r="AA143" s="22">
        <v>2021</v>
      </c>
    </row>
    <row r="144" spans="1:27" ht="19.5" customHeight="1" x14ac:dyDescent="0.25">
      <c r="A144" s="24">
        <v>140</v>
      </c>
      <c r="B144" s="25">
        <v>1205472770</v>
      </c>
      <c r="C144" s="26" t="s">
        <v>947</v>
      </c>
      <c r="D144" s="26" t="s">
        <v>947</v>
      </c>
      <c r="E144" s="26" t="s">
        <v>947</v>
      </c>
      <c r="F144" s="25" t="s">
        <v>922</v>
      </c>
      <c r="G144" s="25" t="s">
        <v>31</v>
      </c>
      <c r="H144" s="25" t="s">
        <v>22</v>
      </c>
      <c r="I144" s="25" t="s">
        <v>923</v>
      </c>
      <c r="J144" s="25" t="s">
        <v>924</v>
      </c>
      <c r="K144" s="25" t="s">
        <v>323</v>
      </c>
      <c r="L144" s="27" t="s">
        <v>26</v>
      </c>
      <c r="M144" s="28">
        <f>400*2</f>
        <v>800</v>
      </c>
      <c r="N144" s="29">
        <v>10</v>
      </c>
      <c r="O144" s="28">
        <f t="shared" si="6"/>
        <v>8000</v>
      </c>
      <c r="P144" s="30">
        <v>33402</v>
      </c>
      <c r="Q144" s="29">
        <f t="shared" ca="1" si="7"/>
        <v>30</v>
      </c>
      <c r="R144" s="31" t="s">
        <v>1144</v>
      </c>
      <c r="S144" s="31" t="s">
        <v>1095</v>
      </c>
      <c r="T144" s="27" t="s">
        <v>28</v>
      </c>
      <c r="U144" s="33" t="s">
        <v>29</v>
      </c>
      <c r="V144" s="33" t="s">
        <v>1413</v>
      </c>
      <c r="W144" s="45">
        <v>2021</v>
      </c>
      <c r="X144" s="27" t="s">
        <v>28</v>
      </c>
      <c r="Y144" s="33" t="s">
        <v>29</v>
      </c>
      <c r="Z144" s="33" t="s">
        <v>1224</v>
      </c>
      <c r="AA144" s="27">
        <v>2021</v>
      </c>
    </row>
    <row r="145" spans="1:27" ht="25.5" customHeight="1" x14ac:dyDescent="0.25">
      <c r="A145" s="13">
        <v>141</v>
      </c>
      <c r="B145" s="13">
        <v>942904053</v>
      </c>
      <c r="C145" s="14" t="s">
        <v>947</v>
      </c>
      <c r="D145" s="14" t="s">
        <v>947</v>
      </c>
      <c r="E145" s="15" t="s">
        <v>947</v>
      </c>
      <c r="F145" s="13" t="s">
        <v>950</v>
      </c>
      <c r="G145" s="13" t="s">
        <v>31</v>
      </c>
      <c r="H145" s="13" t="s">
        <v>114</v>
      </c>
      <c r="I145" s="13" t="s">
        <v>553</v>
      </c>
      <c r="J145" s="13" t="s">
        <v>554</v>
      </c>
      <c r="K145" s="13" t="s">
        <v>96</v>
      </c>
      <c r="L145" s="16" t="s">
        <v>43</v>
      </c>
      <c r="M145" s="17">
        <f>400*1</f>
        <v>400</v>
      </c>
      <c r="N145" s="18">
        <v>10</v>
      </c>
      <c r="O145" s="17">
        <f t="shared" si="6"/>
        <v>4000</v>
      </c>
      <c r="P145" s="19">
        <v>37411</v>
      </c>
      <c r="Q145" s="18">
        <f t="shared" ca="1" si="7"/>
        <v>19</v>
      </c>
      <c r="R145" s="20" t="s">
        <v>507</v>
      </c>
      <c r="S145" s="20" t="s">
        <v>548</v>
      </c>
      <c r="T145" s="22" t="s">
        <v>28</v>
      </c>
      <c r="U145" s="23" t="s">
        <v>29</v>
      </c>
      <c r="V145" s="23" t="s">
        <v>1413</v>
      </c>
      <c r="W145" s="22">
        <v>2021</v>
      </c>
      <c r="X145" s="22" t="s">
        <v>28</v>
      </c>
      <c r="Y145" s="23" t="s">
        <v>29</v>
      </c>
      <c r="Z145" s="23" t="s">
        <v>1224</v>
      </c>
      <c r="AA145" s="22">
        <v>2021</v>
      </c>
    </row>
    <row r="146" spans="1:27" ht="26.25" customHeight="1" x14ac:dyDescent="0.25">
      <c r="A146" s="24">
        <v>142</v>
      </c>
      <c r="B146" s="25">
        <v>1600890352</v>
      </c>
      <c r="C146" s="26" t="s">
        <v>947</v>
      </c>
      <c r="D146" s="26" t="s">
        <v>947</v>
      </c>
      <c r="E146" s="26" t="s">
        <v>947</v>
      </c>
      <c r="F146" s="25" t="s">
        <v>925</v>
      </c>
      <c r="G146" s="25" t="s">
        <v>21</v>
      </c>
      <c r="H146" s="25" t="s">
        <v>22</v>
      </c>
      <c r="I146" s="25" t="s">
        <v>519</v>
      </c>
      <c r="J146" s="25" t="s">
        <v>520</v>
      </c>
      <c r="K146" s="25" t="s">
        <v>294</v>
      </c>
      <c r="L146" s="27" t="s">
        <v>512</v>
      </c>
      <c r="M146" s="28">
        <f>400*7.5</f>
        <v>3000</v>
      </c>
      <c r="N146" s="29">
        <v>10</v>
      </c>
      <c r="O146" s="28">
        <f t="shared" si="6"/>
        <v>30000</v>
      </c>
      <c r="P146" s="30">
        <v>35927</v>
      </c>
      <c r="Q146" s="29">
        <f t="shared" ca="1" si="7"/>
        <v>23</v>
      </c>
      <c r="R146" s="31" t="s">
        <v>521</v>
      </c>
      <c r="S146" s="31" t="s">
        <v>522</v>
      </c>
      <c r="T146" s="27" t="s">
        <v>28</v>
      </c>
      <c r="U146" s="33" t="s">
        <v>29</v>
      </c>
      <c r="V146" s="33" t="s">
        <v>1413</v>
      </c>
      <c r="W146" s="45">
        <v>2021</v>
      </c>
      <c r="X146" s="27" t="s">
        <v>28</v>
      </c>
      <c r="Y146" s="33" t="s">
        <v>29</v>
      </c>
      <c r="Z146" s="33" t="s">
        <v>1224</v>
      </c>
      <c r="AA146" s="27">
        <v>2021</v>
      </c>
    </row>
    <row r="147" spans="1:27" ht="26.25" customHeight="1" x14ac:dyDescent="0.25">
      <c r="A147" s="13">
        <v>143</v>
      </c>
      <c r="B147" s="13">
        <v>1720288263</v>
      </c>
      <c r="C147" s="14" t="s">
        <v>947</v>
      </c>
      <c r="D147" s="14" t="s">
        <v>947</v>
      </c>
      <c r="E147" s="15" t="s">
        <v>947</v>
      </c>
      <c r="F147" s="13" t="s">
        <v>959</v>
      </c>
      <c r="G147" s="13" t="s">
        <v>21</v>
      </c>
      <c r="H147" s="13" t="s">
        <v>40</v>
      </c>
      <c r="I147" s="13" t="s">
        <v>960</v>
      </c>
      <c r="J147" s="13" t="s">
        <v>961</v>
      </c>
      <c r="K147" s="13" t="s">
        <v>25</v>
      </c>
      <c r="L147" s="16" t="s">
        <v>58</v>
      </c>
      <c r="M147" s="17" t="s">
        <v>169</v>
      </c>
      <c r="N147" s="18">
        <v>10</v>
      </c>
      <c r="O147" s="17" t="s">
        <v>169</v>
      </c>
      <c r="P147" s="19">
        <v>36681</v>
      </c>
      <c r="Q147" s="18">
        <f t="shared" ca="1" si="7"/>
        <v>21</v>
      </c>
      <c r="R147" s="20" t="s">
        <v>1145</v>
      </c>
      <c r="S147" s="20" t="s">
        <v>1096</v>
      </c>
      <c r="T147" s="22" t="s">
        <v>28</v>
      </c>
      <c r="U147" s="23" t="s">
        <v>29</v>
      </c>
      <c r="V147" s="23" t="s">
        <v>1413</v>
      </c>
      <c r="W147" s="22">
        <v>2021</v>
      </c>
      <c r="X147" s="22" t="s">
        <v>28</v>
      </c>
      <c r="Y147" s="23" t="s">
        <v>29</v>
      </c>
      <c r="Z147" s="23" t="s">
        <v>1224</v>
      </c>
      <c r="AA147" s="22">
        <v>2021</v>
      </c>
    </row>
    <row r="148" spans="1:27" ht="29.25" customHeight="1" x14ac:dyDescent="0.25">
      <c r="A148" s="24">
        <v>144</v>
      </c>
      <c r="B148" s="25" t="s">
        <v>509</v>
      </c>
      <c r="C148" s="26" t="s">
        <v>947</v>
      </c>
      <c r="D148" s="26" t="s">
        <v>947</v>
      </c>
      <c r="E148" s="26" t="s">
        <v>947</v>
      </c>
      <c r="F148" s="25" t="s">
        <v>951</v>
      </c>
      <c r="G148" s="25" t="s">
        <v>21</v>
      </c>
      <c r="H148" s="25" t="s">
        <v>22</v>
      </c>
      <c r="I148" s="25" t="s">
        <v>510</v>
      </c>
      <c r="J148" s="25" t="s">
        <v>511</v>
      </c>
      <c r="K148" s="25" t="s">
        <v>65</v>
      </c>
      <c r="L148" s="27" t="s">
        <v>512</v>
      </c>
      <c r="M148" s="28">
        <f>400*7.5</f>
        <v>3000</v>
      </c>
      <c r="N148" s="29">
        <v>10</v>
      </c>
      <c r="O148" s="28">
        <f t="shared" si="6"/>
        <v>30000</v>
      </c>
      <c r="P148" s="30">
        <v>29419</v>
      </c>
      <c r="Q148" s="29">
        <f t="shared" ca="1" si="7"/>
        <v>40</v>
      </c>
      <c r="R148" s="31" t="s">
        <v>513</v>
      </c>
      <c r="S148" s="31" t="s">
        <v>514</v>
      </c>
      <c r="T148" s="27" t="s">
        <v>67</v>
      </c>
      <c r="U148" s="33" t="s">
        <v>29</v>
      </c>
      <c r="V148" s="33" t="s">
        <v>1413</v>
      </c>
      <c r="W148" s="45">
        <v>2021</v>
      </c>
      <c r="X148" s="27" t="s">
        <v>67</v>
      </c>
      <c r="Y148" s="33" t="s">
        <v>29</v>
      </c>
      <c r="Z148" s="33" t="s">
        <v>1224</v>
      </c>
      <c r="AA148" s="27">
        <v>2021</v>
      </c>
    </row>
    <row r="149" spans="1:27" ht="31.5" customHeight="1" x14ac:dyDescent="0.25">
      <c r="A149" s="13">
        <v>145</v>
      </c>
      <c r="B149" s="13" t="s">
        <v>531</v>
      </c>
      <c r="C149" s="14" t="s">
        <v>947</v>
      </c>
      <c r="D149" s="14" t="s">
        <v>947</v>
      </c>
      <c r="E149" s="15" t="s">
        <v>947</v>
      </c>
      <c r="F149" s="13" t="s">
        <v>922</v>
      </c>
      <c r="G149" s="13" t="s">
        <v>31</v>
      </c>
      <c r="H149" s="13" t="s">
        <v>22</v>
      </c>
      <c r="I149" s="13" t="s">
        <v>532</v>
      </c>
      <c r="J149" s="13" t="s">
        <v>533</v>
      </c>
      <c r="K149" s="13" t="s">
        <v>119</v>
      </c>
      <c r="L149" s="16" t="s">
        <v>58</v>
      </c>
      <c r="M149" s="17" t="s">
        <v>169</v>
      </c>
      <c r="N149" s="18">
        <v>10</v>
      </c>
      <c r="O149" s="17" t="s">
        <v>169</v>
      </c>
      <c r="P149" s="19">
        <v>35023</v>
      </c>
      <c r="Q149" s="18">
        <f t="shared" ca="1" si="7"/>
        <v>25</v>
      </c>
      <c r="R149" s="20" t="s">
        <v>534</v>
      </c>
      <c r="S149" s="20" t="s">
        <v>535</v>
      </c>
      <c r="T149" s="22" t="s">
        <v>67</v>
      </c>
      <c r="U149" s="23" t="s">
        <v>29</v>
      </c>
      <c r="V149" s="23" t="s">
        <v>1413</v>
      </c>
      <c r="W149" s="22">
        <v>2021</v>
      </c>
      <c r="X149" s="22" t="s">
        <v>67</v>
      </c>
      <c r="Y149" s="23" t="s">
        <v>29</v>
      </c>
      <c r="Z149" s="23" t="s">
        <v>1224</v>
      </c>
      <c r="AA149" s="22">
        <v>2021</v>
      </c>
    </row>
    <row r="150" spans="1:27" ht="31.5" customHeight="1" x14ac:dyDescent="0.25">
      <c r="A150" s="24">
        <v>146</v>
      </c>
      <c r="B150" s="25">
        <v>1850111905</v>
      </c>
      <c r="C150" s="26" t="s">
        <v>947</v>
      </c>
      <c r="D150" s="26" t="s">
        <v>947</v>
      </c>
      <c r="E150" s="26" t="s">
        <v>947</v>
      </c>
      <c r="F150" s="25" t="s">
        <v>181</v>
      </c>
      <c r="G150" s="25" t="s">
        <v>31</v>
      </c>
      <c r="H150" s="25" t="s">
        <v>114</v>
      </c>
      <c r="I150" s="25" t="s">
        <v>974</v>
      </c>
      <c r="J150" s="25" t="s">
        <v>975</v>
      </c>
      <c r="K150" s="25" t="s">
        <v>400</v>
      </c>
      <c r="L150" s="27" t="s">
        <v>43</v>
      </c>
      <c r="M150" s="28">
        <f>400*1</f>
        <v>400</v>
      </c>
      <c r="N150" s="29">
        <v>10</v>
      </c>
      <c r="O150" s="28">
        <f t="shared" si="6"/>
        <v>4000</v>
      </c>
      <c r="P150" s="30">
        <v>38192</v>
      </c>
      <c r="Q150" s="29">
        <f t="shared" ca="1" si="7"/>
        <v>16</v>
      </c>
      <c r="R150" s="31" t="s">
        <v>1146</v>
      </c>
      <c r="S150" s="31" t="s">
        <v>1097</v>
      </c>
      <c r="T150" s="27" t="s">
        <v>28</v>
      </c>
      <c r="U150" s="33" t="s">
        <v>29</v>
      </c>
      <c r="V150" s="33" t="s">
        <v>1413</v>
      </c>
      <c r="W150" s="45">
        <v>2021</v>
      </c>
      <c r="X150" s="27" t="s">
        <v>28</v>
      </c>
      <c r="Y150" s="33" t="s">
        <v>29</v>
      </c>
      <c r="Z150" s="33" t="s">
        <v>1224</v>
      </c>
      <c r="AA150" s="27">
        <v>2021</v>
      </c>
    </row>
    <row r="151" spans="1:27" ht="30" customHeight="1" x14ac:dyDescent="0.25">
      <c r="A151" s="13">
        <v>147</v>
      </c>
      <c r="B151" s="13">
        <v>1501212623</v>
      </c>
      <c r="C151" s="14" t="s">
        <v>947</v>
      </c>
      <c r="D151" s="14" t="s">
        <v>947</v>
      </c>
      <c r="E151" s="15" t="s">
        <v>947</v>
      </c>
      <c r="F151" s="13" t="s">
        <v>181</v>
      </c>
      <c r="G151" s="13" t="s">
        <v>31</v>
      </c>
      <c r="H151" s="13" t="s">
        <v>40</v>
      </c>
      <c r="I151" s="13" t="s">
        <v>515</v>
      </c>
      <c r="J151" s="13" t="s">
        <v>516</v>
      </c>
      <c r="K151" s="13" t="s">
        <v>119</v>
      </c>
      <c r="L151" s="16" t="s">
        <v>43</v>
      </c>
      <c r="M151" s="17">
        <f>400*1</f>
        <v>400</v>
      </c>
      <c r="N151" s="18">
        <v>10</v>
      </c>
      <c r="O151" s="17">
        <f t="shared" si="6"/>
        <v>4000</v>
      </c>
      <c r="P151" s="19">
        <v>36946</v>
      </c>
      <c r="Q151" s="18">
        <f t="shared" ca="1" si="7"/>
        <v>20</v>
      </c>
      <c r="R151" s="20" t="s">
        <v>517</v>
      </c>
      <c r="S151" s="20" t="s">
        <v>518</v>
      </c>
      <c r="T151" s="22" t="s">
        <v>28</v>
      </c>
      <c r="U151" s="23" t="s">
        <v>29</v>
      </c>
      <c r="V151" s="23" t="s">
        <v>1413</v>
      </c>
      <c r="W151" s="22">
        <v>2021</v>
      </c>
      <c r="X151" s="22" t="s">
        <v>28</v>
      </c>
      <c r="Y151" s="23" t="s">
        <v>29</v>
      </c>
      <c r="Z151" s="23" t="s">
        <v>1224</v>
      </c>
      <c r="AA151" s="22">
        <v>2021</v>
      </c>
    </row>
    <row r="152" spans="1:27" ht="30" customHeight="1" x14ac:dyDescent="0.25">
      <c r="A152" s="24">
        <v>148</v>
      </c>
      <c r="B152" s="25">
        <v>1005461940</v>
      </c>
      <c r="C152" s="26" t="s">
        <v>947</v>
      </c>
      <c r="D152" s="26" t="s">
        <v>947</v>
      </c>
      <c r="E152" s="26" t="s">
        <v>947</v>
      </c>
      <c r="F152" s="25" t="s">
        <v>959</v>
      </c>
      <c r="G152" s="25" t="s">
        <v>21</v>
      </c>
      <c r="H152" s="25" t="s">
        <v>114</v>
      </c>
      <c r="I152" s="25" t="s">
        <v>962</v>
      </c>
      <c r="J152" s="25" t="s">
        <v>963</v>
      </c>
      <c r="K152" s="25" t="s">
        <v>37</v>
      </c>
      <c r="L152" s="27" t="s">
        <v>43</v>
      </c>
      <c r="M152" s="28">
        <f>400*1</f>
        <v>400</v>
      </c>
      <c r="N152" s="29">
        <v>10</v>
      </c>
      <c r="O152" s="28">
        <f t="shared" si="6"/>
        <v>4000</v>
      </c>
      <c r="P152" s="30">
        <v>37656</v>
      </c>
      <c r="Q152" s="29">
        <f t="shared" ca="1" si="7"/>
        <v>18</v>
      </c>
      <c r="R152" s="31" t="s">
        <v>1147</v>
      </c>
      <c r="S152" s="31" t="s">
        <v>1098</v>
      </c>
      <c r="T152" s="27" t="s">
        <v>67</v>
      </c>
      <c r="U152" s="33" t="s">
        <v>29</v>
      </c>
      <c r="V152" s="33" t="s">
        <v>1413</v>
      </c>
      <c r="W152" s="45">
        <v>2021</v>
      </c>
      <c r="X152" s="27" t="s">
        <v>67</v>
      </c>
      <c r="Y152" s="33" t="s">
        <v>29</v>
      </c>
      <c r="Z152" s="33" t="s">
        <v>1224</v>
      </c>
      <c r="AA152" s="27">
        <v>2021</v>
      </c>
    </row>
    <row r="153" spans="1:27" ht="33.75" customHeight="1" x14ac:dyDescent="0.25">
      <c r="A153" s="13">
        <v>149</v>
      </c>
      <c r="B153" s="13" t="s">
        <v>549</v>
      </c>
      <c r="C153" s="14" t="s">
        <v>947</v>
      </c>
      <c r="D153" s="14" t="s">
        <v>947</v>
      </c>
      <c r="E153" s="15" t="s">
        <v>947</v>
      </c>
      <c r="F153" s="13" t="s">
        <v>186</v>
      </c>
      <c r="G153" s="13" t="s">
        <v>21</v>
      </c>
      <c r="H153" s="13" t="s">
        <v>22</v>
      </c>
      <c r="I153" s="13" t="s">
        <v>550</v>
      </c>
      <c r="J153" s="13" t="s">
        <v>551</v>
      </c>
      <c r="K153" s="13" t="s">
        <v>921</v>
      </c>
      <c r="L153" s="16" t="s">
        <v>58</v>
      </c>
      <c r="M153" s="17" t="s">
        <v>169</v>
      </c>
      <c r="N153" s="18">
        <v>10</v>
      </c>
      <c r="O153" s="17" t="s">
        <v>169</v>
      </c>
      <c r="P153" s="19">
        <v>35214</v>
      </c>
      <c r="Q153" s="18">
        <f t="shared" ca="1" si="7"/>
        <v>25</v>
      </c>
      <c r="R153" s="20" t="s">
        <v>507</v>
      </c>
      <c r="S153" s="20" t="s">
        <v>552</v>
      </c>
      <c r="T153" s="22" t="s">
        <v>67</v>
      </c>
      <c r="U153" s="23" t="s">
        <v>29</v>
      </c>
      <c r="V153" s="23" t="s">
        <v>1413</v>
      </c>
      <c r="W153" s="22">
        <v>2021</v>
      </c>
      <c r="X153" s="22" t="s">
        <v>67</v>
      </c>
      <c r="Y153" s="23" t="s">
        <v>29</v>
      </c>
      <c r="Z153" s="23" t="s">
        <v>1224</v>
      </c>
      <c r="AA153" s="22">
        <v>2021</v>
      </c>
    </row>
    <row r="154" spans="1:27" ht="31.5" customHeight="1" x14ac:dyDescent="0.25">
      <c r="A154" s="24">
        <v>150</v>
      </c>
      <c r="B154" s="25">
        <v>1600936858</v>
      </c>
      <c r="C154" s="26" t="s">
        <v>947</v>
      </c>
      <c r="D154" s="26" t="s">
        <v>947</v>
      </c>
      <c r="E154" s="26" t="s">
        <v>947</v>
      </c>
      <c r="F154" s="25" t="s">
        <v>186</v>
      </c>
      <c r="G154" s="25" t="s">
        <v>21</v>
      </c>
      <c r="H154" s="25" t="s">
        <v>40</v>
      </c>
      <c r="I154" s="25" t="s">
        <v>488</v>
      </c>
      <c r="J154" s="25" t="s">
        <v>489</v>
      </c>
      <c r="K154" s="25" t="s">
        <v>119</v>
      </c>
      <c r="L154" s="27" t="s">
        <v>34</v>
      </c>
      <c r="M154" s="28">
        <f>400*5.25</f>
        <v>2100</v>
      </c>
      <c r="N154" s="29">
        <v>10</v>
      </c>
      <c r="O154" s="28">
        <f t="shared" si="6"/>
        <v>21000</v>
      </c>
      <c r="P154" s="30">
        <v>36781</v>
      </c>
      <c r="Q154" s="29">
        <f t="shared" ca="1" si="7"/>
        <v>20</v>
      </c>
      <c r="R154" s="31" t="s">
        <v>490</v>
      </c>
      <c r="S154" s="31" t="s">
        <v>491</v>
      </c>
      <c r="T154" s="27" t="s">
        <v>28</v>
      </c>
      <c r="U154" s="33" t="s">
        <v>29</v>
      </c>
      <c r="V154" s="33" t="s">
        <v>1413</v>
      </c>
      <c r="W154" s="45">
        <v>2021</v>
      </c>
      <c r="X154" s="27" t="s">
        <v>28</v>
      </c>
      <c r="Y154" s="33" t="s">
        <v>29</v>
      </c>
      <c r="Z154" s="33" t="s">
        <v>1224</v>
      </c>
      <c r="AA154" s="27">
        <v>2021</v>
      </c>
    </row>
    <row r="155" spans="1:27" ht="22.5" x14ac:dyDescent="0.25">
      <c r="A155" s="13">
        <v>151</v>
      </c>
      <c r="B155" s="13">
        <v>1206255596</v>
      </c>
      <c r="C155" s="14" t="s">
        <v>947</v>
      </c>
      <c r="D155" s="14" t="s">
        <v>947</v>
      </c>
      <c r="E155" s="15" t="s">
        <v>947</v>
      </c>
      <c r="F155" s="13" t="s">
        <v>925</v>
      </c>
      <c r="G155" s="13" t="s">
        <v>21</v>
      </c>
      <c r="H155" s="13" t="s">
        <v>114</v>
      </c>
      <c r="I155" s="13" t="s">
        <v>536</v>
      </c>
      <c r="J155" s="13" t="s">
        <v>537</v>
      </c>
      <c r="K155" s="13" t="s">
        <v>119</v>
      </c>
      <c r="L155" s="16" t="s">
        <v>43</v>
      </c>
      <c r="M155" s="17">
        <f>400*1</f>
        <v>400</v>
      </c>
      <c r="N155" s="18">
        <v>10</v>
      </c>
      <c r="O155" s="17">
        <f t="shared" si="6"/>
        <v>4000</v>
      </c>
      <c r="P155" s="19">
        <v>37312</v>
      </c>
      <c r="Q155" s="18">
        <f t="shared" ca="1" si="7"/>
        <v>19</v>
      </c>
      <c r="R155" s="20" t="s">
        <v>538</v>
      </c>
      <c r="S155" s="20" t="s">
        <v>539</v>
      </c>
      <c r="T155" s="22" t="s">
        <v>28</v>
      </c>
      <c r="U155" s="23" t="s">
        <v>29</v>
      </c>
      <c r="V155" s="23" t="s">
        <v>1413</v>
      </c>
      <c r="W155" s="22">
        <v>2021</v>
      </c>
      <c r="X155" s="22" t="s">
        <v>28</v>
      </c>
      <c r="Y155" s="23" t="s">
        <v>29</v>
      </c>
      <c r="Z155" s="23" t="s">
        <v>1224</v>
      </c>
      <c r="AA155" s="22">
        <v>2021</v>
      </c>
    </row>
    <row r="156" spans="1:27" ht="30.75" customHeight="1" x14ac:dyDescent="0.25">
      <c r="A156" s="24">
        <v>152</v>
      </c>
      <c r="B156" s="25">
        <v>605986033</v>
      </c>
      <c r="C156" s="26" t="s">
        <v>947</v>
      </c>
      <c r="D156" s="26" t="s">
        <v>947</v>
      </c>
      <c r="E156" s="26" t="s">
        <v>947</v>
      </c>
      <c r="F156" s="25" t="s">
        <v>950</v>
      </c>
      <c r="G156" s="25" t="s">
        <v>31</v>
      </c>
      <c r="H156" s="25" t="s">
        <v>40</v>
      </c>
      <c r="I156" s="25" t="s">
        <v>964</v>
      </c>
      <c r="J156" s="25" t="s">
        <v>965</v>
      </c>
      <c r="K156" s="25" t="s">
        <v>412</v>
      </c>
      <c r="L156" s="27" t="s">
        <v>43</v>
      </c>
      <c r="M156" s="28">
        <f>400*1</f>
        <v>400</v>
      </c>
      <c r="N156" s="29">
        <v>10</v>
      </c>
      <c r="O156" s="28">
        <f t="shared" si="6"/>
        <v>4000</v>
      </c>
      <c r="P156" s="30">
        <v>36718</v>
      </c>
      <c r="Q156" s="29">
        <f t="shared" ca="1" si="7"/>
        <v>20</v>
      </c>
      <c r="R156" s="31" t="s">
        <v>1148</v>
      </c>
      <c r="S156" s="31" t="s">
        <v>1099</v>
      </c>
      <c r="T156" s="27" t="s">
        <v>67</v>
      </c>
      <c r="U156" s="33" t="s">
        <v>29</v>
      </c>
      <c r="V156" s="33" t="s">
        <v>1413</v>
      </c>
      <c r="W156" s="45">
        <v>2021</v>
      </c>
      <c r="X156" s="27" t="s">
        <v>67</v>
      </c>
      <c r="Y156" s="33" t="s">
        <v>29</v>
      </c>
      <c r="Z156" s="33" t="s">
        <v>1224</v>
      </c>
      <c r="AA156" s="27">
        <v>2021</v>
      </c>
    </row>
    <row r="157" spans="1:27" ht="30" customHeight="1" x14ac:dyDescent="0.25">
      <c r="A157" s="13">
        <v>153</v>
      </c>
      <c r="B157" s="13">
        <v>1803926573</v>
      </c>
      <c r="C157" s="14" t="s">
        <v>947</v>
      </c>
      <c r="D157" s="14" t="s">
        <v>947</v>
      </c>
      <c r="E157" s="15" t="s">
        <v>947</v>
      </c>
      <c r="F157" s="13" t="s">
        <v>952</v>
      </c>
      <c r="G157" s="13" t="s">
        <v>31</v>
      </c>
      <c r="H157" s="13" t="s">
        <v>22</v>
      </c>
      <c r="I157" s="13" t="s">
        <v>496</v>
      </c>
      <c r="J157" s="13" t="s">
        <v>497</v>
      </c>
      <c r="K157" s="13" t="s">
        <v>400</v>
      </c>
      <c r="L157" s="16" t="s">
        <v>58</v>
      </c>
      <c r="M157" s="17" t="s">
        <v>169</v>
      </c>
      <c r="N157" s="18">
        <v>10</v>
      </c>
      <c r="O157" s="17" t="s">
        <v>169</v>
      </c>
      <c r="P157" s="19">
        <v>32183</v>
      </c>
      <c r="Q157" s="18">
        <f t="shared" ca="1" si="7"/>
        <v>33</v>
      </c>
      <c r="R157" s="20" t="s">
        <v>498</v>
      </c>
      <c r="S157" s="20" t="s">
        <v>499</v>
      </c>
      <c r="T157" s="22" t="s">
        <v>28</v>
      </c>
      <c r="U157" s="23" t="s">
        <v>29</v>
      </c>
      <c r="V157" s="23" t="s">
        <v>1413</v>
      </c>
      <c r="W157" s="22">
        <v>2021</v>
      </c>
      <c r="X157" s="22" t="s">
        <v>28</v>
      </c>
      <c r="Y157" s="23" t="s">
        <v>29</v>
      </c>
      <c r="Z157" s="23" t="s">
        <v>1224</v>
      </c>
      <c r="AA157" s="22">
        <v>2021</v>
      </c>
    </row>
    <row r="158" spans="1:27" ht="27.75" customHeight="1" x14ac:dyDescent="0.25">
      <c r="A158" s="24">
        <v>154</v>
      </c>
      <c r="B158" s="25">
        <v>1004001614</v>
      </c>
      <c r="C158" s="26" t="s">
        <v>947</v>
      </c>
      <c r="D158" s="26" t="s">
        <v>947</v>
      </c>
      <c r="E158" s="26" t="s">
        <v>947</v>
      </c>
      <c r="F158" s="25" t="s">
        <v>953</v>
      </c>
      <c r="G158" s="25" t="s">
        <v>21</v>
      </c>
      <c r="H158" s="25" t="s">
        <v>22</v>
      </c>
      <c r="I158" s="25" t="s">
        <v>523</v>
      </c>
      <c r="J158" s="25" t="s">
        <v>524</v>
      </c>
      <c r="K158" s="25" t="s">
        <v>112</v>
      </c>
      <c r="L158" s="27" t="s">
        <v>512</v>
      </c>
      <c r="M158" s="28">
        <f>400*7.5</f>
        <v>3000</v>
      </c>
      <c r="N158" s="29">
        <v>10</v>
      </c>
      <c r="O158" s="28">
        <f t="shared" si="6"/>
        <v>30000</v>
      </c>
      <c r="P158" s="30">
        <v>35651</v>
      </c>
      <c r="Q158" s="29">
        <f t="shared" ca="1" si="7"/>
        <v>23</v>
      </c>
      <c r="R158" s="31" t="s">
        <v>525</v>
      </c>
      <c r="S158" s="31" t="s">
        <v>526</v>
      </c>
      <c r="T158" s="27" t="s">
        <v>67</v>
      </c>
      <c r="U158" s="33" t="s">
        <v>29</v>
      </c>
      <c r="V158" s="33" t="s">
        <v>1413</v>
      </c>
      <c r="W158" s="45">
        <v>2021</v>
      </c>
      <c r="X158" s="27" t="s">
        <v>67</v>
      </c>
      <c r="Y158" s="33" t="s">
        <v>29</v>
      </c>
      <c r="Z158" s="33" t="s">
        <v>1224</v>
      </c>
      <c r="AA158" s="27">
        <v>2021</v>
      </c>
    </row>
    <row r="159" spans="1:27" ht="19.5" customHeight="1" x14ac:dyDescent="0.25">
      <c r="A159" s="13">
        <v>155</v>
      </c>
      <c r="B159" s="13">
        <v>1726048109</v>
      </c>
      <c r="C159" s="14" t="s">
        <v>947</v>
      </c>
      <c r="D159" s="14" t="s">
        <v>947</v>
      </c>
      <c r="E159" s="15" t="s">
        <v>947</v>
      </c>
      <c r="F159" s="13" t="s">
        <v>950</v>
      </c>
      <c r="G159" s="13" t="s">
        <v>31</v>
      </c>
      <c r="H159" s="13" t="s">
        <v>22</v>
      </c>
      <c r="I159" s="13" t="s">
        <v>492</v>
      </c>
      <c r="J159" s="13" t="s">
        <v>493</v>
      </c>
      <c r="K159" s="13" t="s">
        <v>25</v>
      </c>
      <c r="L159" s="16" t="s">
        <v>26</v>
      </c>
      <c r="M159" s="17">
        <f>400*2</f>
        <v>800</v>
      </c>
      <c r="N159" s="18">
        <v>10</v>
      </c>
      <c r="O159" s="17">
        <f t="shared" si="6"/>
        <v>8000</v>
      </c>
      <c r="P159" s="19">
        <v>35836</v>
      </c>
      <c r="Q159" s="18">
        <f t="shared" ca="1" si="7"/>
        <v>23</v>
      </c>
      <c r="R159" s="20" t="s">
        <v>494</v>
      </c>
      <c r="S159" s="20" t="s">
        <v>495</v>
      </c>
      <c r="T159" s="22" t="s">
        <v>28</v>
      </c>
      <c r="U159" s="23" t="s">
        <v>29</v>
      </c>
      <c r="V159" s="23" t="s">
        <v>1413</v>
      </c>
      <c r="W159" s="22">
        <v>2021</v>
      </c>
      <c r="X159" s="22" t="s">
        <v>28</v>
      </c>
      <c r="Y159" s="23" t="s">
        <v>29</v>
      </c>
      <c r="Z159" s="23" t="s">
        <v>1224</v>
      </c>
      <c r="AA159" s="22">
        <v>2021</v>
      </c>
    </row>
    <row r="160" spans="1:27" ht="19.5" customHeight="1" x14ac:dyDescent="0.25">
      <c r="A160" s="24">
        <v>156</v>
      </c>
      <c r="B160" s="25">
        <v>1753093713</v>
      </c>
      <c r="C160" s="26" t="s">
        <v>947</v>
      </c>
      <c r="D160" s="26" t="s">
        <v>947</v>
      </c>
      <c r="E160" s="26" t="s">
        <v>947</v>
      </c>
      <c r="F160" s="25" t="s">
        <v>889</v>
      </c>
      <c r="G160" s="25" t="s">
        <v>31</v>
      </c>
      <c r="H160" s="25" t="s">
        <v>114</v>
      </c>
      <c r="I160" s="25" t="s">
        <v>894</v>
      </c>
      <c r="J160" s="25" t="s">
        <v>493</v>
      </c>
      <c r="K160" s="25" t="s">
        <v>25</v>
      </c>
      <c r="L160" s="27" t="s">
        <v>43</v>
      </c>
      <c r="M160" s="28">
        <f>400*1</f>
        <v>400</v>
      </c>
      <c r="N160" s="29">
        <v>10</v>
      </c>
      <c r="O160" s="28">
        <f t="shared" si="6"/>
        <v>4000</v>
      </c>
      <c r="P160" s="30">
        <v>37434</v>
      </c>
      <c r="Q160" s="29">
        <f t="shared" ca="1" si="7"/>
        <v>18</v>
      </c>
      <c r="R160" s="31" t="s">
        <v>1149</v>
      </c>
      <c r="S160" s="31" t="s">
        <v>954</v>
      </c>
      <c r="T160" s="27" t="s">
        <v>28</v>
      </c>
      <c r="U160" s="33" t="s">
        <v>29</v>
      </c>
      <c r="V160" s="33" t="s">
        <v>1413</v>
      </c>
      <c r="W160" s="45">
        <v>2021</v>
      </c>
      <c r="X160" s="27" t="s">
        <v>28</v>
      </c>
      <c r="Y160" s="33" t="s">
        <v>29</v>
      </c>
      <c r="Z160" s="33" t="s">
        <v>1224</v>
      </c>
      <c r="AA160" s="27">
        <v>2021</v>
      </c>
    </row>
    <row r="161" spans="1:27" ht="19.5" customHeight="1" x14ac:dyDescent="0.25">
      <c r="A161" s="13">
        <v>157</v>
      </c>
      <c r="B161" s="13">
        <v>1104870686</v>
      </c>
      <c r="C161" s="14" t="s">
        <v>556</v>
      </c>
      <c r="D161" s="14" t="s">
        <v>556</v>
      </c>
      <c r="E161" s="15" t="s">
        <v>567</v>
      </c>
      <c r="F161" s="13" t="s">
        <v>926</v>
      </c>
      <c r="G161" s="13" t="s">
        <v>21</v>
      </c>
      <c r="H161" s="13" t="s">
        <v>22</v>
      </c>
      <c r="I161" s="13" t="s">
        <v>580</v>
      </c>
      <c r="J161" s="13" t="s">
        <v>581</v>
      </c>
      <c r="K161" s="13" t="s">
        <v>73</v>
      </c>
      <c r="L161" s="16" t="s">
        <v>882</v>
      </c>
      <c r="M161" s="17">
        <v>400</v>
      </c>
      <c r="N161" s="18">
        <v>10</v>
      </c>
      <c r="O161" s="17">
        <f t="shared" si="6"/>
        <v>4000</v>
      </c>
      <c r="P161" s="19">
        <v>33360</v>
      </c>
      <c r="Q161" s="18">
        <f t="shared" ca="1" si="7"/>
        <v>30</v>
      </c>
      <c r="R161" s="20" t="s">
        <v>582</v>
      </c>
      <c r="S161" s="20">
        <v>982547311</v>
      </c>
      <c r="T161" s="22" t="s">
        <v>28</v>
      </c>
      <c r="U161" s="23" t="s">
        <v>29</v>
      </c>
      <c r="V161" s="23" t="s">
        <v>1413</v>
      </c>
      <c r="W161" s="22">
        <v>2021</v>
      </c>
      <c r="X161" s="22" t="s">
        <v>28</v>
      </c>
      <c r="Y161" s="23" t="s">
        <v>29</v>
      </c>
      <c r="Z161" s="23" t="s">
        <v>1224</v>
      </c>
      <c r="AA161" s="22">
        <v>2021</v>
      </c>
    </row>
    <row r="162" spans="1:27" ht="30.75" customHeight="1" x14ac:dyDescent="0.25">
      <c r="A162" s="24">
        <v>158</v>
      </c>
      <c r="B162" s="25">
        <v>2300561475</v>
      </c>
      <c r="C162" s="26" t="s">
        <v>556</v>
      </c>
      <c r="D162" s="26" t="s">
        <v>556</v>
      </c>
      <c r="E162" s="26" t="s">
        <v>567</v>
      </c>
      <c r="F162" s="25" t="s">
        <v>576</v>
      </c>
      <c r="G162" s="25" t="s">
        <v>21</v>
      </c>
      <c r="H162" s="25" t="s">
        <v>22</v>
      </c>
      <c r="I162" s="25" t="s">
        <v>577</v>
      </c>
      <c r="J162" s="25" t="s">
        <v>578</v>
      </c>
      <c r="K162" s="25" t="s">
        <v>96</v>
      </c>
      <c r="L162" s="27" t="s">
        <v>58</v>
      </c>
      <c r="M162" s="28" t="s">
        <v>169</v>
      </c>
      <c r="N162" s="29">
        <v>10</v>
      </c>
      <c r="O162" s="28" t="s">
        <v>169</v>
      </c>
      <c r="P162" s="30">
        <v>35496</v>
      </c>
      <c r="Q162" s="29">
        <f t="shared" ca="1" si="7"/>
        <v>24</v>
      </c>
      <c r="R162" s="31" t="s">
        <v>579</v>
      </c>
      <c r="S162" s="31">
        <v>980416857</v>
      </c>
      <c r="T162" s="27" t="s">
        <v>28</v>
      </c>
      <c r="U162" s="33" t="s">
        <v>29</v>
      </c>
      <c r="V162" s="33" t="s">
        <v>1413</v>
      </c>
      <c r="W162" s="45">
        <v>2021</v>
      </c>
      <c r="X162" s="27" t="s">
        <v>28</v>
      </c>
      <c r="Y162" s="33" t="s">
        <v>29</v>
      </c>
      <c r="Z162" s="33" t="s">
        <v>1224</v>
      </c>
      <c r="AA162" s="27">
        <v>2021</v>
      </c>
    </row>
    <row r="163" spans="1:27" ht="30" customHeight="1" x14ac:dyDescent="0.25">
      <c r="A163" s="13">
        <v>159</v>
      </c>
      <c r="B163" s="13" t="s">
        <v>613</v>
      </c>
      <c r="C163" s="14" t="s">
        <v>556</v>
      </c>
      <c r="D163" s="14" t="s">
        <v>556</v>
      </c>
      <c r="E163" s="15" t="s">
        <v>567</v>
      </c>
      <c r="F163" s="13" t="s">
        <v>611</v>
      </c>
      <c r="G163" s="13" t="s">
        <v>21</v>
      </c>
      <c r="H163" s="13" t="s">
        <v>114</v>
      </c>
      <c r="I163" s="13" t="s">
        <v>614</v>
      </c>
      <c r="J163" s="13" t="s">
        <v>615</v>
      </c>
      <c r="K163" s="13" t="s">
        <v>119</v>
      </c>
      <c r="L163" s="16" t="s">
        <v>955</v>
      </c>
      <c r="M163" s="17" t="s">
        <v>169</v>
      </c>
      <c r="N163" s="18">
        <v>10</v>
      </c>
      <c r="O163" s="17" t="s">
        <v>169</v>
      </c>
      <c r="P163" s="19">
        <v>37272</v>
      </c>
      <c r="Q163" s="18">
        <f t="shared" ca="1" si="7"/>
        <v>19</v>
      </c>
      <c r="R163" s="20" t="s">
        <v>612</v>
      </c>
      <c r="S163" s="20">
        <v>995545783</v>
      </c>
      <c r="T163" s="22" t="s">
        <v>67</v>
      </c>
      <c r="U163" s="23" t="s">
        <v>29</v>
      </c>
      <c r="V163" s="23" t="s">
        <v>1413</v>
      </c>
      <c r="W163" s="22">
        <v>2021</v>
      </c>
      <c r="X163" s="22" t="s">
        <v>67</v>
      </c>
      <c r="Y163" s="23" t="s">
        <v>29</v>
      </c>
      <c r="Z163" s="23" t="s">
        <v>1224</v>
      </c>
      <c r="AA163" s="22">
        <v>2021</v>
      </c>
    </row>
    <row r="164" spans="1:27" ht="31.5" customHeight="1" x14ac:dyDescent="0.25">
      <c r="A164" s="24">
        <v>160</v>
      </c>
      <c r="B164" s="25" t="s">
        <v>605</v>
      </c>
      <c r="C164" s="26" t="s">
        <v>556</v>
      </c>
      <c r="D164" s="26" t="s">
        <v>556</v>
      </c>
      <c r="E164" s="26" t="s">
        <v>567</v>
      </c>
      <c r="F164" s="25" t="s">
        <v>606</v>
      </c>
      <c r="G164" s="25" t="s">
        <v>21</v>
      </c>
      <c r="H164" s="25" t="s">
        <v>40</v>
      </c>
      <c r="I164" s="25" t="s">
        <v>607</v>
      </c>
      <c r="J164" s="25" t="s">
        <v>608</v>
      </c>
      <c r="K164" s="25" t="s">
        <v>73</v>
      </c>
      <c r="L164" s="27" t="s">
        <v>955</v>
      </c>
      <c r="M164" s="28" t="s">
        <v>169</v>
      </c>
      <c r="N164" s="29">
        <v>10</v>
      </c>
      <c r="O164" s="28" t="s">
        <v>169</v>
      </c>
      <c r="P164" s="30">
        <v>36908</v>
      </c>
      <c r="Q164" s="29">
        <f t="shared" ca="1" si="7"/>
        <v>20</v>
      </c>
      <c r="R164" s="31" t="s">
        <v>609</v>
      </c>
      <c r="S164" s="31">
        <v>959282094</v>
      </c>
      <c r="T164" s="27" t="s">
        <v>28</v>
      </c>
      <c r="U164" s="33" t="s">
        <v>29</v>
      </c>
      <c r="V164" s="33" t="s">
        <v>1413</v>
      </c>
      <c r="W164" s="45">
        <v>2021</v>
      </c>
      <c r="X164" s="27" t="s">
        <v>28</v>
      </c>
      <c r="Y164" s="33" t="s">
        <v>29</v>
      </c>
      <c r="Z164" s="33" t="s">
        <v>1224</v>
      </c>
      <c r="AA164" s="27">
        <v>2021</v>
      </c>
    </row>
    <row r="165" spans="1:27" ht="22.5" x14ac:dyDescent="0.25">
      <c r="A165" s="13">
        <v>161</v>
      </c>
      <c r="B165" s="13">
        <v>1727622787</v>
      </c>
      <c r="C165" s="14" t="s">
        <v>556</v>
      </c>
      <c r="D165" s="14" t="s">
        <v>556</v>
      </c>
      <c r="E165" s="15" t="s">
        <v>567</v>
      </c>
      <c r="F165" s="13" t="s">
        <v>610</v>
      </c>
      <c r="G165" s="13" t="s">
        <v>31</v>
      </c>
      <c r="H165" s="13" t="s">
        <v>22</v>
      </c>
      <c r="I165" s="13" t="s">
        <v>927</v>
      </c>
      <c r="J165" s="13" t="s">
        <v>928</v>
      </c>
      <c r="K165" s="13" t="s">
        <v>25</v>
      </c>
      <c r="L165" s="16" t="s">
        <v>58</v>
      </c>
      <c r="M165" s="17" t="s">
        <v>169</v>
      </c>
      <c r="N165" s="18">
        <v>10</v>
      </c>
      <c r="O165" s="17" t="s">
        <v>169</v>
      </c>
      <c r="P165" s="19">
        <v>36331</v>
      </c>
      <c r="Q165" s="18">
        <f t="shared" ca="1" si="7"/>
        <v>21</v>
      </c>
      <c r="R165" s="20" t="s">
        <v>1150</v>
      </c>
      <c r="S165" s="20">
        <v>983262810</v>
      </c>
      <c r="T165" s="22" t="s">
        <v>28</v>
      </c>
      <c r="U165" s="23" t="s">
        <v>29</v>
      </c>
      <c r="V165" s="23" t="s">
        <v>1413</v>
      </c>
      <c r="W165" s="22">
        <v>2021</v>
      </c>
      <c r="X165" s="22" t="s">
        <v>28</v>
      </c>
      <c r="Y165" s="23" t="s">
        <v>29</v>
      </c>
      <c r="Z165" s="23" t="s">
        <v>1224</v>
      </c>
      <c r="AA165" s="22">
        <v>2021</v>
      </c>
    </row>
    <row r="166" spans="1:27" ht="22.5" x14ac:dyDescent="0.25">
      <c r="A166" s="24">
        <v>162</v>
      </c>
      <c r="B166" s="25">
        <v>1207459031</v>
      </c>
      <c r="C166" s="26" t="s">
        <v>556</v>
      </c>
      <c r="D166" s="26" t="s">
        <v>556</v>
      </c>
      <c r="E166" s="26" t="s">
        <v>567</v>
      </c>
      <c r="F166" s="25" t="s">
        <v>555</v>
      </c>
      <c r="G166" s="25" t="s">
        <v>21</v>
      </c>
      <c r="H166" s="25" t="s">
        <v>22</v>
      </c>
      <c r="I166" s="25" t="s">
        <v>568</v>
      </c>
      <c r="J166" s="25" t="s">
        <v>569</v>
      </c>
      <c r="K166" s="25" t="s">
        <v>462</v>
      </c>
      <c r="L166" s="27" t="s">
        <v>26</v>
      </c>
      <c r="M166" s="28">
        <f>400*2</f>
        <v>800</v>
      </c>
      <c r="N166" s="29">
        <v>10</v>
      </c>
      <c r="O166" s="28">
        <f t="shared" si="6"/>
        <v>8000</v>
      </c>
      <c r="P166" s="30">
        <v>34363</v>
      </c>
      <c r="Q166" s="29">
        <f t="shared" ca="1" si="7"/>
        <v>27</v>
      </c>
      <c r="R166" s="31" t="s">
        <v>570</v>
      </c>
      <c r="S166" s="31">
        <v>959219696</v>
      </c>
      <c r="T166" s="27" t="s">
        <v>28</v>
      </c>
      <c r="U166" s="33" t="s">
        <v>29</v>
      </c>
      <c r="V166" s="33" t="s">
        <v>1413</v>
      </c>
      <c r="W166" s="45">
        <v>2021</v>
      </c>
      <c r="X166" s="27" t="s">
        <v>28</v>
      </c>
      <c r="Y166" s="33" t="s">
        <v>29</v>
      </c>
      <c r="Z166" s="33" t="s">
        <v>1224</v>
      </c>
      <c r="AA166" s="27">
        <v>2021</v>
      </c>
    </row>
    <row r="167" spans="1:27" ht="22.5" x14ac:dyDescent="0.25">
      <c r="A167" s="13">
        <v>163</v>
      </c>
      <c r="B167" s="13">
        <v>803144021</v>
      </c>
      <c r="C167" s="14" t="s">
        <v>556</v>
      </c>
      <c r="D167" s="14" t="s">
        <v>556</v>
      </c>
      <c r="E167" s="15" t="s">
        <v>557</v>
      </c>
      <c r="F167" s="13" t="s">
        <v>558</v>
      </c>
      <c r="G167" s="13" t="s">
        <v>31</v>
      </c>
      <c r="H167" s="13" t="s">
        <v>22</v>
      </c>
      <c r="I167" s="13" t="s">
        <v>559</v>
      </c>
      <c r="J167" s="13" t="s">
        <v>560</v>
      </c>
      <c r="K167" s="13" t="s">
        <v>65</v>
      </c>
      <c r="L167" s="16" t="s">
        <v>512</v>
      </c>
      <c r="M167" s="17">
        <f>400*7.5</f>
        <v>3000</v>
      </c>
      <c r="N167" s="18">
        <v>10</v>
      </c>
      <c r="O167" s="17">
        <f t="shared" si="6"/>
        <v>30000</v>
      </c>
      <c r="P167" s="19">
        <v>32969</v>
      </c>
      <c r="Q167" s="18">
        <f t="shared" ca="1" si="7"/>
        <v>31</v>
      </c>
      <c r="R167" s="20" t="s">
        <v>561</v>
      </c>
      <c r="S167" s="20" t="s">
        <v>562</v>
      </c>
      <c r="T167" s="22" t="s">
        <v>67</v>
      </c>
      <c r="U167" s="23" t="s">
        <v>29</v>
      </c>
      <c r="V167" s="23" t="s">
        <v>1413</v>
      </c>
      <c r="W167" s="22">
        <v>2021</v>
      </c>
      <c r="X167" s="22" t="s">
        <v>67</v>
      </c>
      <c r="Y167" s="23" t="s">
        <v>29</v>
      </c>
      <c r="Z167" s="23" t="s">
        <v>1224</v>
      </c>
      <c r="AA167" s="22">
        <v>2021</v>
      </c>
    </row>
    <row r="168" spans="1:27" ht="23.25" customHeight="1" x14ac:dyDescent="0.25">
      <c r="A168" s="24">
        <v>164</v>
      </c>
      <c r="B168" s="25" t="s">
        <v>599</v>
      </c>
      <c r="C168" s="26" t="s">
        <v>556</v>
      </c>
      <c r="D168" s="26" t="s">
        <v>556</v>
      </c>
      <c r="E168" s="26" t="s">
        <v>557</v>
      </c>
      <c r="F168" s="25" t="s">
        <v>600</v>
      </c>
      <c r="G168" s="25" t="s">
        <v>31</v>
      </c>
      <c r="H168" s="25" t="s">
        <v>114</v>
      </c>
      <c r="I168" s="25" t="s">
        <v>601</v>
      </c>
      <c r="J168" s="25" t="s">
        <v>602</v>
      </c>
      <c r="K168" s="25" t="s">
        <v>119</v>
      </c>
      <c r="L168" s="27" t="s">
        <v>51</v>
      </c>
      <c r="M168" s="28">
        <f>400*1.5</f>
        <v>600</v>
      </c>
      <c r="N168" s="29">
        <v>10</v>
      </c>
      <c r="O168" s="28">
        <f t="shared" si="6"/>
        <v>6000</v>
      </c>
      <c r="P168" s="30">
        <v>37707</v>
      </c>
      <c r="Q168" s="29">
        <f t="shared" ca="1" si="7"/>
        <v>18</v>
      </c>
      <c r="R168" s="31" t="s">
        <v>603</v>
      </c>
      <c r="S168" s="31" t="s">
        <v>604</v>
      </c>
      <c r="T168" s="27" t="s">
        <v>67</v>
      </c>
      <c r="U168" s="33" t="s">
        <v>29</v>
      </c>
      <c r="V168" s="33" t="s">
        <v>1413</v>
      </c>
      <c r="W168" s="45">
        <v>2021</v>
      </c>
      <c r="X168" s="27" t="s">
        <v>67</v>
      </c>
      <c r="Y168" s="33" t="s">
        <v>29</v>
      </c>
      <c r="Z168" s="33" t="s">
        <v>1224</v>
      </c>
      <c r="AA168" s="27">
        <v>2021</v>
      </c>
    </row>
    <row r="169" spans="1:27" ht="22.5" x14ac:dyDescent="0.25">
      <c r="A169" s="13">
        <v>165</v>
      </c>
      <c r="B169" s="13">
        <v>803950302</v>
      </c>
      <c r="C169" s="14" t="s">
        <v>556</v>
      </c>
      <c r="D169" s="14" t="s">
        <v>556</v>
      </c>
      <c r="E169" s="15" t="s">
        <v>567</v>
      </c>
      <c r="F169" s="13" t="s">
        <v>925</v>
      </c>
      <c r="G169" s="13" t="s">
        <v>21</v>
      </c>
      <c r="H169" s="13" t="s">
        <v>22</v>
      </c>
      <c r="I169" s="13" t="s">
        <v>929</v>
      </c>
      <c r="J169" s="13" t="s">
        <v>930</v>
      </c>
      <c r="K169" s="13" t="s">
        <v>921</v>
      </c>
      <c r="L169" s="16" t="s">
        <v>77</v>
      </c>
      <c r="M169" s="17">
        <f>400*3</f>
        <v>1200</v>
      </c>
      <c r="N169" s="18">
        <v>10</v>
      </c>
      <c r="O169" s="17">
        <f t="shared" si="6"/>
        <v>12000</v>
      </c>
      <c r="P169" s="19">
        <v>35994</v>
      </c>
      <c r="Q169" s="18">
        <f t="shared" ca="1" si="7"/>
        <v>22</v>
      </c>
      <c r="R169" s="20" t="s">
        <v>1151</v>
      </c>
      <c r="S169" s="20">
        <v>963345349</v>
      </c>
      <c r="T169" s="22" t="s">
        <v>67</v>
      </c>
      <c r="U169" s="23" t="s">
        <v>29</v>
      </c>
      <c r="V169" s="23" t="s">
        <v>1413</v>
      </c>
      <c r="W169" s="22">
        <v>2021</v>
      </c>
      <c r="X169" s="22" t="s">
        <v>67</v>
      </c>
      <c r="Y169" s="23" t="s">
        <v>29</v>
      </c>
      <c r="Z169" s="23" t="s">
        <v>1224</v>
      </c>
      <c r="AA169" s="22">
        <v>2021</v>
      </c>
    </row>
    <row r="170" spans="1:27" x14ac:dyDescent="0.25">
      <c r="A170" s="24">
        <v>166</v>
      </c>
      <c r="B170" s="25">
        <v>1313067884</v>
      </c>
      <c r="C170" s="26" t="s">
        <v>556</v>
      </c>
      <c r="D170" s="26" t="s">
        <v>556</v>
      </c>
      <c r="E170" s="26" t="s">
        <v>557</v>
      </c>
      <c r="F170" s="25" t="s">
        <v>572</v>
      </c>
      <c r="G170" s="25" t="s">
        <v>31</v>
      </c>
      <c r="H170" s="25" t="s">
        <v>22</v>
      </c>
      <c r="I170" s="25" t="s">
        <v>931</v>
      </c>
      <c r="J170" s="25" t="s">
        <v>932</v>
      </c>
      <c r="K170" s="25" t="s">
        <v>921</v>
      </c>
      <c r="L170" s="27" t="s">
        <v>58</v>
      </c>
      <c r="M170" s="28" t="s">
        <v>169</v>
      </c>
      <c r="N170" s="29">
        <v>10</v>
      </c>
      <c r="O170" s="28" t="s">
        <v>169</v>
      </c>
      <c r="P170" s="30">
        <v>34368</v>
      </c>
      <c r="Q170" s="29">
        <f t="shared" ca="1" si="7"/>
        <v>27</v>
      </c>
      <c r="R170" s="31" t="s">
        <v>1152</v>
      </c>
      <c r="S170" s="31">
        <v>969872960</v>
      </c>
      <c r="T170" s="27" t="s">
        <v>28</v>
      </c>
      <c r="U170" s="33" t="s">
        <v>29</v>
      </c>
      <c r="V170" s="33" t="s">
        <v>1413</v>
      </c>
      <c r="W170" s="45">
        <v>2021</v>
      </c>
      <c r="X170" s="27" t="s">
        <v>28</v>
      </c>
      <c r="Y170" s="33" t="s">
        <v>29</v>
      </c>
      <c r="Z170" s="33" t="s">
        <v>1224</v>
      </c>
      <c r="AA170" s="27">
        <v>2021</v>
      </c>
    </row>
    <row r="171" spans="1:27" ht="30" customHeight="1" x14ac:dyDescent="0.25">
      <c r="A171" s="13">
        <v>167</v>
      </c>
      <c r="B171" s="13" t="s">
        <v>563</v>
      </c>
      <c r="C171" s="14" t="s">
        <v>556</v>
      </c>
      <c r="D171" s="14" t="s">
        <v>556</v>
      </c>
      <c r="E171" s="15" t="s">
        <v>557</v>
      </c>
      <c r="F171" s="13" t="s">
        <v>194</v>
      </c>
      <c r="G171" s="13" t="s">
        <v>31</v>
      </c>
      <c r="H171" s="13" t="s">
        <v>114</v>
      </c>
      <c r="I171" s="13" t="s">
        <v>564</v>
      </c>
      <c r="J171" s="13" t="s">
        <v>565</v>
      </c>
      <c r="K171" s="13" t="s">
        <v>323</v>
      </c>
      <c r="L171" s="16" t="s">
        <v>43</v>
      </c>
      <c r="M171" s="17">
        <f>400*1</f>
        <v>400</v>
      </c>
      <c r="N171" s="18">
        <v>10</v>
      </c>
      <c r="O171" s="17">
        <f t="shared" si="6"/>
        <v>4000</v>
      </c>
      <c r="P171" s="19">
        <v>37285</v>
      </c>
      <c r="Q171" s="18">
        <f t="shared" ca="1" si="7"/>
        <v>19</v>
      </c>
      <c r="R171" s="20" t="s">
        <v>566</v>
      </c>
      <c r="S171" s="20">
        <v>52797314</v>
      </c>
      <c r="T171" s="22" t="s">
        <v>28</v>
      </c>
      <c r="U171" s="23" t="s">
        <v>29</v>
      </c>
      <c r="V171" s="23" t="s">
        <v>1413</v>
      </c>
      <c r="W171" s="22">
        <v>2021</v>
      </c>
      <c r="X171" s="22" t="s">
        <v>28</v>
      </c>
      <c r="Y171" s="23" t="s">
        <v>29</v>
      </c>
      <c r="Z171" s="23" t="s">
        <v>1224</v>
      </c>
      <c r="AA171" s="22">
        <v>2021</v>
      </c>
    </row>
    <row r="172" spans="1:27" ht="22.5" x14ac:dyDescent="0.25">
      <c r="A172" s="24">
        <v>168</v>
      </c>
      <c r="B172" s="25" t="s">
        <v>571</v>
      </c>
      <c r="C172" s="26" t="s">
        <v>556</v>
      </c>
      <c r="D172" s="26" t="s">
        <v>556</v>
      </c>
      <c r="E172" s="26" t="s">
        <v>557</v>
      </c>
      <c r="F172" s="25" t="s">
        <v>572</v>
      </c>
      <c r="G172" s="25" t="s">
        <v>31</v>
      </c>
      <c r="H172" s="25" t="s">
        <v>22</v>
      </c>
      <c r="I172" s="25" t="s">
        <v>573</v>
      </c>
      <c r="J172" s="25" t="s">
        <v>574</v>
      </c>
      <c r="K172" s="25" t="s">
        <v>73</v>
      </c>
      <c r="L172" s="27" t="s">
        <v>26</v>
      </c>
      <c r="M172" s="28">
        <f>400*2</f>
        <v>800</v>
      </c>
      <c r="N172" s="29">
        <v>10</v>
      </c>
      <c r="O172" s="28">
        <f t="shared" si="6"/>
        <v>8000</v>
      </c>
      <c r="P172" s="30">
        <v>34425</v>
      </c>
      <c r="Q172" s="29">
        <f t="shared" ca="1" si="7"/>
        <v>27</v>
      </c>
      <c r="R172" s="31" t="s">
        <v>575</v>
      </c>
      <c r="S172" s="31">
        <v>993214675</v>
      </c>
      <c r="T172" s="27" t="s">
        <v>28</v>
      </c>
      <c r="U172" s="33" t="s">
        <v>29</v>
      </c>
      <c r="V172" s="33" t="s">
        <v>1413</v>
      </c>
      <c r="W172" s="45">
        <v>2021</v>
      </c>
      <c r="X172" s="27" t="s">
        <v>28</v>
      </c>
      <c r="Y172" s="33" t="s">
        <v>29</v>
      </c>
      <c r="Z172" s="33" t="s">
        <v>1224</v>
      </c>
      <c r="AA172" s="27">
        <v>2021</v>
      </c>
    </row>
    <row r="173" spans="1:27" ht="34.5" customHeight="1" x14ac:dyDescent="0.25">
      <c r="A173" s="13">
        <v>169</v>
      </c>
      <c r="B173" s="13">
        <v>925906323</v>
      </c>
      <c r="C173" s="14" t="s">
        <v>556</v>
      </c>
      <c r="D173" s="14" t="s">
        <v>556</v>
      </c>
      <c r="E173" s="15" t="s">
        <v>567</v>
      </c>
      <c r="F173" s="13" t="s">
        <v>594</v>
      </c>
      <c r="G173" s="13" t="s">
        <v>31</v>
      </c>
      <c r="H173" s="13" t="s">
        <v>22</v>
      </c>
      <c r="I173" s="13" t="s">
        <v>595</v>
      </c>
      <c r="J173" s="13" t="s">
        <v>596</v>
      </c>
      <c r="K173" s="13" t="s">
        <v>119</v>
      </c>
      <c r="L173" s="16" t="s">
        <v>34</v>
      </c>
      <c r="M173" s="17">
        <f>400*5.25</f>
        <v>2100</v>
      </c>
      <c r="N173" s="18">
        <v>10</v>
      </c>
      <c r="O173" s="17">
        <f t="shared" si="6"/>
        <v>21000</v>
      </c>
      <c r="P173" s="19">
        <v>34103</v>
      </c>
      <c r="Q173" s="18">
        <f t="shared" ca="1" si="7"/>
        <v>28</v>
      </c>
      <c r="R173" s="20" t="s">
        <v>597</v>
      </c>
      <c r="S173" s="20" t="s">
        <v>598</v>
      </c>
      <c r="T173" s="22" t="s">
        <v>67</v>
      </c>
      <c r="U173" s="23" t="s">
        <v>29</v>
      </c>
      <c r="V173" s="23" t="s">
        <v>1413</v>
      </c>
      <c r="W173" s="22">
        <v>2021</v>
      </c>
      <c r="X173" s="22" t="s">
        <v>67</v>
      </c>
      <c r="Y173" s="23" t="s">
        <v>29</v>
      </c>
      <c r="Z173" s="23" t="s">
        <v>1224</v>
      </c>
      <c r="AA173" s="22">
        <v>2021</v>
      </c>
    </row>
    <row r="174" spans="1:27" ht="22.5" x14ac:dyDescent="0.25">
      <c r="A174" s="24">
        <v>170</v>
      </c>
      <c r="B174" s="25">
        <v>1206378133</v>
      </c>
      <c r="C174" s="26" t="s">
        <v>556</v>
      </c>
      <c r="D174" s="26" t="s">
        <v>556</v>
      </c>
      <c r="E174" s="26" t="s">
        <v>567</v>
      </c>
      <c r="F174" s="25" t="s">
        <v>547</v>
      </c>
      <c r="G174" s="25" t="s">
        <v>21</v>
      </c>
      <c r="H174" s="25" t="s">
        <v>22</v>
      </c>
      <c r="I174" s="25" t="s">
        <v>589</v>
      </c>
      <c r="J174" s="25" t="s">
        <v>590</v>
      </c>
      <c r="K174" s="25" t="s">
        <v>119</v>
      </c>
      <c r="L174" s="27" t="s">
        <v>92</v>
      </c>
      <c r="M174" s="28">
        <f>400*6.25</f>
        <v>2500</v>
      </c>
      <c r="N174" s="29">
        <v>10</v>
      </c>
      <c r="O174" s="28">
        <f t="shared" si="6"/>
        <v>25000</v>
      </c>
      <c r="P174" s="30">
        <v>33423</v>
      </c>
      <c r="Q174" s="29">
        <f t="shared" ca="1" si="7"/>
        <v>29</v>
      </c>
      <c r="R174" s="31" t="s">
        <v>591</v>
      </c>
      <c r="S174" s="31" t="s">
        <v>592</v>
      </c>
      <c r="T174" s="27" t="s">
        <v>28</v>
      </c>
      <c r="U174" s="33" t="s">
        <v>29</v>
      </c>
      <c r="V174" s="33" t="s">
        <v>1413</v>
      </c>
      <c r="W174" s="45">
        <v>2021</v>
      </c>
      <c r="X174" s="27" t="s">
        <v>28</v>
      </c>
      <c r="Y174" s="33" t="s">
        <v>29</v>
      </c>
      <c r="Z174" s="33" t="s">
        <v>1224</v>
      </c>
      <c r="AA174" s="27">
        <v>2021</v>
      </c>
    </row>
    <row r="175" spans="1:27" ht="30" customHeight="1" x14ac:dyDescent="0.25">
      <c r="A175" s="13">
        <v>171</v>
      </c>
      <c r="B175" s="13" t="s">
        <v>583</v>
      </c>
      <c r="C175" s="14" t="s">
        <v>556</v>
      </c>
      <c r="D175" s="14" t="s">
        <v>556</v>
      </c>
      <c r="E175" s="15" t="s">
        <v>567</v>
      </c>
      <c r="F175" s="13" t="s">
        <v>584</v>
      </c>
      <c r="G175" s="13" t="s">
        <v>21</v>
      </c>
      <c r="H175" s="13" t="s">
        <v>40</v>
      </c>
      <c r="I175" s="13" t="s">
        <v>585</v>
      </c>
      <c r="J175" s="13" t="s">
        <v>586</v>
      </c>
      <c r="K175" s="13" t="s">
        <v>323</v>
      </c>
      <c r="L175" s="16" t="s">
        <v>51</v>
      </c>
      <c r="M175" s="17">
        <f>400*1.5</f>
        <v>600</v>
      </c>
      <c r="N175" s="18">
        <v>10</v>
      </c>
      <c r="O175" s="17">
        <f t="shared" ref="O175:O225" si="8">N175*M175</f>
        <v>6000</v>
      </c>
      <c r="P175" s="19">
        <v>36940</v>
      </c>
      <c r="Q175" s="18">
        <f t="shared" ca="1" si="7"/>
        <v>20</v>
      </c>
      <c r="R175" s="20" t="s">
        <v>587</v>
      </c>
      <c r="S175" s="20">
        <v>969467077</v>
      </c>
      <c r="T175" s="22" t="s">
        <v>28</v>
      </c>
      <c r="U175" s="23" t="s">
        <v>29</v>
      </c>
      <c r="V175" s="23" t="s">
        <v>1413</v>
      </c>
      <c r="W175" s="22">
        <v>2021</v>
      </c>
      <c r="X175" s="22" t="s">
        <v>28</v>
      </c>
      <c r="Y175" s="23" t="s">
        <v>29</v>
      </c>
      <c r="Z175" s="23" t="s">
        <v>1224</v>
      </c>
      <c r="AA175" s="22">
        <v>2021</v>
      </c>
    </row>
    <row r="176" spans="1:27" ht="23.25" customHeight="1" x14ac:dyDescent="0.25">
      <c r="A176" s="24">
        <v>172</v>
      </c>
      <c r="B176" s="25">
        <v>1400560544</v>
      </c>
      <c r="C176" s="26" t="s">
        <v>616</v>
      </c>
      <c r="D176" s="26" t="s">
        <v>616</v>
      </c>
      <c r="E176" s="26" t="s">
        <v>617</v>
      </c>
      <c r="F176" s="25" t="s">
        <v>623</v>
      </c>
      <c r="G176" s="25" t="s">
        <v>21</v>
      </c>
      <c r="H176" s="25" t="s">
        <v>22</v>
      </c>
      <c r="I176" s="25" t="s">
        <v>630</v>
      </c>
      <c r="J176" s="25" t="s">
        <v>631</v>
      </c>
      <c r="K176" s="25" t="s">
        <v>396</v>
      </c>
      <c r="L176" s="27" t="s">
        <v>92</v>
      </c>
      <c r="M176" s="28">
        <f>400*6.25</f>
        <v>2500</v>
      </c>
      <c r="N176" s="29">
        <v>10</v>
      </c>
      <c r="O176" s="28">
        <f t="shared" si="8"/>
        <v>25000</v>
      </c>
      <c r="P176" s="30">
        <v>34607</v>
      </c>
      <c r="Q176" s="29">
        <f t="shared" ca="1" si="7"/>
        <v>26</v>
      </c>
      <c r="R176" s="31" t="s">
        <v>632</v>
      </c>
      <c r="S176" s="31">
        <v>994609906</v>
      </c>
      <c r="T176" s="27" t="s">
        <v>28</v>
      </c>
      <c r="U176" s="33" t="s">
        <v>29</v>
      </c>
      <c r="V176" s="33" t="s">
        <v>1413</v>
      </c>
      <c r="W176" s="45">
        <v>2021</v>
      </c>
      <c r="X176" s="27" t="s">
        <v>28</v>
      </c>
      <c r="Y176" s="33" t="s">
        <v>29</v>
      </c>
      <c r="Z176" s="33" t="s">
        <v>1224</v>
      </c>
      <c r="AA176" s="27">
        <v>2021</v>
      </c>
    </row>
    <row r="177" spans="1:27" ht="22.5" x14ac:dyDescent="0.25">
      <c r="A177" s="13">
        <v>173</v>
      </c>
      <c r="B177" s="13" t="s">
        <v>622</v>
      </c>
      <c r="C177" s="14" t="s">
        <v>616</v>
      </c>
      <c r="D177" s="14" t="s">
        <v>616</v>
      </c>
      <c r="E177" s="15" t="s">
        <v>617</v>
      </c>
      <c r="F177" s="13" t="s">
        <v>623</v>
      </c>
      <c r="G177" s="13" t="s">
        <v>31</v>
      </c>
      <c r="H177" s="13" t="s">
        <v>40</v>
      </c>
      <c r="I177" s="13" t="s">
        <v>624</v>
      </c>
      <c r="J177" s="13" t="s">
        <v>625</v>
      </c>
      <c r="K177" s="13" t="s">
        <v>57</v>
      </c>
      <c r="L177" s="16" t="s">
        <v>51</v>
      </c>
      <c r="M177" s="17">
        <f>400*1.5</f>
        <v>600</v>
      </c>
      <c r="N177" s="18">
        <v>10</v>
      </c>
      <c r="O177" s="17">
        <f t="shared" si="8"/>
        <v>6000</v>
      </c>
      <c r="P177" s="19">
        <v>36515</v>
      </c>
      <c r="Q177" s="18">
        <f t="shared" ca="1" si="7"/>
        <v>21</v>
      </c>
      <c r="R177" s="20" t="s">
        <v>626</v>
      </c>
      <c r="S177" s="20">
        <v>987911572</v>
      </c>
      <c r="T177" s="22" t="s">
        <v>28</v>
      </c>
      <c r="U177" s="23" t="s">
        <v>29</v>
      </c>
      <c r="V177" s="23" t="s">
        <v>1413</v>
      </c>
      <c r="W177" s="22">
        <v>2021</v>
      </c>
      <c r="X177" s="22" t="s">
        <v>28</v>
      </c>
      <c r="Y177" s="23" t="s">
        <v>29</v>
      </c>
      <c r="Z177" s="23" t="s">
        <v>1224</v>
      </c>
      <c r="AA177" s="22">
        <v>2021</v>
      </c>
    </row>
    <row r="178" spans="1:27" ht="22.5" x14ac:dyDescent="0.25">
      <c r="A178" s="24">
        <v>174</v>
      </c>
      <c r="B178" s="25">
        <v>1105982944</v>
      </c>
      <c r="C178" s="26" t="s">
        <v>616</v>
      </c>
      <c r="D178" s="26" t="s">
        <v>616</v>
      </c>
      <c r="E178" s="26" t="s">
        <v>634</v>
      </c>
      <c r="F178" s="25" t="s">
        <v>933</v>
      </c>
      <c r="G178" s="25" t="s">
        <v>21</v>
      </c>
      <c r="H178" s="25" t="s">
        <v>40</v>
      </c>
      <c r="I178" s="25" t="s">
        <v>934</v>
      </c>
      <c r="J178" s="25" t="s">
        <v>935</v>
      </c>
      <c r="K178" s="25" t="s">
        <v>73</v>
      </c>
      <c r="L178" s="27" t="s">
        <v>58</v>
      </c>
      <c r="M178" s="28" t="s">
        <v>169</v>
      </c>
      <c r="N178" s="29">
        <v>10</v>
      </c>
      <c r="O178" s="28" t="s">
        <v>169</v>
      </c>
      <c r="P178" s="30">
        <v>38693</v>
      </c>
      <c r="Q178" s="29">
        <f t="shared" ca="1" si="7"/>
        <v>15</v>
      </c>
      <c r="R178" s="31" t="s">
        <v>1153</v>
      </c>
      <c r="S178" s="31" t="s">
        <v>1100</v>
      </c>
      <c r="T178" s="27" t="s">
        <v>28</v>
      </c>
      <c r="U178" s="33" t="s">
        <v>29</v>
      </c>
      <c r="V178" s="33" t="s">
        <v>1413</v>
      </c>
      <c r="W178" s="45">
        <v>2021</v>
      </c>
      <c r="X178" s="27" t="s">
        <v>28</v>
      </c>
      <c r="Y178" s="33" t="s">
        <v>29</v>
      </c>
      <c r="Z178" s="33" t="s">
        <v>1224</v>
      </c>
      <c r="AA178" s="27">
        <v>2021</v>
      </c>
    </row>
    <row r="179" spans="1:27" ht="22.5" x14ac:dyDescent="0.25">
      <c r="A179" s="13">
        <v>175</v>
      </c>
      <c r="B179" s="13">
        <v>107378812</v>
      </c>
      <c r="C179" s="14" t="s">
        <v>616</v>
      </c>
      <c r="D179" s="14" t="s">
        <v>616</v>
      </c>
      <c r="E179" s="15" t="s">
        <v>617</v>
      </c>
      <c r="F179" s="13" t="s">
        <v>936</v>
      </c>
      <c r="G179" s="13" t="s">
        <v>31</v>
      </c>
      <c r="H179" s="13" t="s">
        <v>40</v>
      </c>
      <c r="I179" s="13" t="s">
        <v>937</v>
      </c>
      <c r="J179" s="13" t="s">
        <v>938</v>
      </c>
      <c r="K179" s="13" t="s">
        <v>57</v>
      </c>
      <c r="L179" s="16" t="s">
        <v>43</v>
      </c>
      <c r="M179" s="17">
        <f>400*1</f>
        <v>400</v>
      </c>
      <c r="N179" s="18">
        <v>10</v>
      </c>
      <c r="O179" s="17">
        <f>N179*M179</f>
        <v>4000</v>
      </c>
      <c r="P179" s="19">
        <v>37806</v>
      </c>
      <c r="Q179" s="18">
        <f t="shared" ca="1" si="7"/>
        <v>17</v>
      </c>
      <c r="R179" s="20" t="s">
        <v>1154</v>
      </c>
      <c r="S179" s="20" t="s">
        <v>982</v>
      </c>
      <c r="T179" s="22" t="s">
        <v>28</v>
      </c>
      <c r="U179" s="23" t="s">
        <v>29</v>
      </c>
      <c r="V179" s="23" t="s">
        <v>1413</v>
      </c>
      <c r="W179" s="22">
        <v>2021</v>
      </c>
      <c r="X179" s="22" t="s">
        <v>28</v>
      </c>
      <c r="Y179" s="23" t="s">
        <v>29</v>
      </c>
      <c r="Z179" s="23" t="s">
        <v>1224</v>
      </c>
      <c r="AA179" s="22">
        <v>2021</v>
      </c>
    </row>
    <row r="180" spans="1:27" ht="17.25" customHeight="1" x14ac:dyDescent="0.25">
      <c r="A180" s="24">
        <v>176</v>
      </c>
      <c r="B180" s="25">
        <v>3050300452</v>
      </c>
      <c r="C180" s="26" t="s">
        <v>616</v>
      </c>
      <c r="D180" s="26" t="s">
        <v>616</v>
      </c>
      <c r="E180" s="26" t="s">
        <v>634</v>
      </c>
      <c r="F180" s="25" t="s">
        <v>639</v>
      </c>
      <c r="G180" s="25" t="s">
        <v>21</v>
      </c>
      <c r="H180" s="25" t="s">
        <v>40</v>
      </c>
      <c r="I180" s="25" t="s">
        <v>640</v>
      </c>
      <c r="J180" s="25" t="s">
        <v>641</v>
      </c>
      <c r="K180" s="25" t="s">
        <v>119</v>
      </c>
      <c r="L180" s="27" t="s">
        <v>43</v>
      </c>
      <c r="M180" s="28">
        <f>400*1</f>
        <v>400</v>
      </c>
      <c r="N180" s="29">
        <v>10</v>
      </c>
      <c r="O180" s="28">
        <f t="shared" si="8"/>
        <v>4000</v>
      </c>
      <c r="P180" s="30">
        <v>37420</v>
      </c>
      <c r="Q180" s="29">
        <f t="shared" ca="1" si="7"/>
        <v>19</v>
      </c>
      <c r="R180" s="31" t="s">
        <v>642</v>
      </c>
      <c r="S180" s="31">
        <v>7149843727</v>
      </c>
      <c r="T180" s="27" t="s">
        <v>107</v>
      </c>
      <c r="U180" s="33" t="s">
        <v>29</v>
      </c>
      <c r="V180" s="33" t="s">
        <v>1413</v>
      </c>
      <c r="W180" s="45">
        <v>2021</v>
      </c>
      <c r="X180" s="27" t="s">
        <v>107</v>
      </c>
      <c r="Y180" s="33" t="s">
        <v>29</v>
      </c>
      <c r="Z180" s="33" t="s">
        <v>1224</v>
      </c>
      <c r="AA180" s="27">
        <v>2021</v>
      </c>
    </row>
    <row r="181" spans="1:27" ht="22.5" x14ac:dyDescent="0.25">
      <c r="A181" s="13">
        <v>177</v>
      </c>
      <c r="B181" s="13">
        <v>103675138</v>
      </c>
      <c r="C181" s="14" t="s">
        <v>616</v>
      </c>
      <c r="D181" s="14" t="s">
        <v>616</v>
      </c>
      <c r="E181" s="15" t="s">
        <v>617</v>
      </c>
      <c r="F181" s="13" t="s">
        <v>623</v>
      </c>
      <c r="G181" s="13" t="s">
        <v>31</v>
      </c>
      <c r="H181" s="13" t="s">
        <v>22</v>
      </c>
      <c r="I181" s="13" t="s">
        <v>627</v>
      </c>
      <c r="J181" s="13" t="s">
        <v>628</v>
      </c>
      <c r="K181" s="13" t="s">
        <v>57</v>
      </c>
      <c r="L181" s="16" t="s">
        <v>512</v>
      </c>
      <c r="M181" s="17">
        <f>400*7.5</f>
        <v>3000</v>
      </c>
      <c r="N181" s="18">
        <v>10</v>
      </c>
      <c r="O181" s="17">
        <f t="shared" si="8"/>
        <v>30000</v>
      </c>
      <c r="P181" s="19">
        <v>33176</v>
      </c>
      <c r="Q181" s="18">
        <f t="shared" ca="1" si="7"/>
        <v>30</v>
      </c>
      <c r="R181" s="20" t="s">
        <v>629</v>
      </c>
      <c r="S181" s="20">
        <v>984116347</v>
      </c>
      <c r="T181" s="22" t="s">
        <v>28</v>
      </c>
      <c r="U181" s="23" t="s">
        <v>29</v>
      </c>
      <c r="V181" s="23" t="s">
        <v>1413</v>
      </c>
      <c r="W181" s="22">
        <v>2021</v>
      </c>
      <c r="X181" s="22" t="s">
        <v>28</v>
      </c>
      <c r="Y181" s="23" t="s">
        <v>29</v>
      </c>
      <c r="Z181" s="23" t="s">
        <v>1224</v>
      </c>
      <c r="AA181" s="22">
        <v>2021</v>
      </c>
    </row>
    <row r="182" spans="1:27" ht="23.25" customHeight="1" x14ac:dyDescent="0.25">
      <c r="A182" s="24">
        <v>178</v>
      </c>
      <c r="B182" s="25">
        <v>705812204</v>
      </c>
      <c r="C182" s="26" t="s">
        <v>616</v>
      </c>
      <c r="D182" s="26" t="s">
        <v>616</v>
      </c>
      <c r="E182" s="26" t="s">
        <v>617</v>
      </c>
      <c r="F182" s="25" t="s">
        <v>618</v>
      </c>
      <c r="G182" s="25" t="s">
        <v>31</v>
      </c>
      <c r="H182" s="25" t="s">
        <v>40</v>
      </c>
      <c r="I182" s="25" t="s">
        <v>619</v>
      </c>
      <c r="J182" s="25" t="s">
        <v>620</v>
      </c>
      <c r="K182" s="25" t="s">
        <v>130</v>
      </c>
      <c r="L182" s="27" t="s">
        <v>26</v>
      </c>
      <c r="M182" s="28">
        <f>400*2</f>
        <v>800</v>
      </c>
      <c r="N182" s="29">
        <v>10</v>
      </c>
      <c r="O182" s="28">
        <f t="shared" si="8"/>
        <v>8000</v>
      </c>
      <c r="P182" s="30">
        <v>36819</v>
      </c>
      <c r="Q182" s="29">
        <f t="shared" ca="1" si="7"/>
        <v>20</v>
      </c>
      <c r="R182" s="31" t="s">
        <v>621</v>
      </c>
      <c r="S182" s="31">
        <v>9985929831</v>
      </c>
      <c r="T182" s="27" t="s">
        <v>28</v>
      </c>
      <c r="U182" s="33" t="s">
        <v>29</v>
      </c>
      <c r="V182" s="33" t="s">
        <v>1413</v>
      </c>
      <c r="W182" s="45">
        <v>2021</v>
      </c>
      <c r="X182" s="27" t="s">
        <v>28</v>
      </c>
      <c r="Y182" s="33" t="s">
        <v>29</v>
      </c>
      <c r="Z182" s="33" t="s">
        <v>1224</v>
      </c>
      <c r="AA182" s="27">
        <v>2021</v>
      </c>
    </row>
    <row r="183" spans="1:27" ht="22.5" x14ac:dyDescent="0.25">
      <c r="A183" s="13">
        <v>179</v>
      </c>
      <c r="B183" s="13">
        <v>107305211</v>
      </c>
      <c r="C183" s="14" t="s">
        <v>616</v>
      </c>
      <c r="D183" s="14" t="s">
        <v>616</v>
      </c>
      <c r="E183" s="15" t="s">
        <v>634</v>
      </c>
      <c r="F183" s="13" t="s">
        <v>933</v>
      </c>
      <c r="G183" s="13" t="s">
        <v>31</v>
      </c>
      <c r="H183" s="13" t="s">
        <v>40</v>
      </c>
      <c r="I183" s="13" t="s">
        <v>939</v>
      </c>
      <c r="J183" s="13" t="s">
        <v>940</v>
      </c>
      <c r="K183" s="13" t="s">
        <v>57</v>
      </c>
      <c r="L183" s="16" t="s">
        <v>58</v>
      </c>
      <c r="M183" s="17" t="s">
        <v>169</v>
      </c>
      <c r="N183" s="18">
        <v>10</v>
      </c>
      <c r="O183" s="17" t="s">
        <v>169</v>
      </c>
      <c r="P183" s="19">
        <v>37235</v>
      </c>
      <c r="Q183" s="18">
        <f t="shared" ca="1" si="7"/>
        <v>19</v>
      </c>
      <c r="R183" s="20" t="s">
        <v>1155</v>
      </c>
      <c r="S183" s="20" t="s">
        <v>983</v>
      </c>
      <c r="T183" s="22" t="s">
        <v>28</v>
      </c>
      <c r="U183" s="23" t="s">
        <v>29</v>
      </c>
      <c r="V183" s="23" t="s">
        <v>1413</v>
      </c>
      <c r="W183" s="22">
        <v>2021</v>
      </c>
      <c r="X183" s="22" t="s">
        <v>28</v>
      </c>
      <c r="Y183" s="23" t="s">
        <v>29</v>
      </c>
      <c r="Z183" s="23" t="s">
        <v>1224</v>
      </c>
      <c r="AA183" s="22">
        <v>2021</v>
      </c>
    </row>
    <row r="184" spans="1:27" ht="30.75" customHeight="1" x14ac:dyDescent="0.25">
      <c r="A184" s="24">
        <v>180</v>
      </c>
      <c r="B184" s="25" t="s">
        <v>643</v>
      </c>
      <c r="C184" s="26" t="s">
        <v>616</v>
      </c>
      <c r="D184" s="26" t="s">
        <v>616</v>
      </c>
      <c r="E184" s="26" t="s">
        <v>634</v>
      </c>
      <c r="F184" s="25" t="s">
        <v>644</v>
      </c>
      <c r="G184" s="25" t="s">
        <v>31</v>
      </c>
      <c r="H184" s="25" t="s">
        <v>40</v>
      </c>
      <c r="I184" s="25" t="s">
        <v>645</v>
      </c>
      <c r="J184" s="25" t="s">
        <v>646</v>
      </c>
      <c r="K184" s="25" t="s">
        <v>119</v>
      </c>
      <c r="L184" s="27" t="s">
        <v>58</v>
      </c>
      <c r="M184" s="28" t="s">
        <v>169</v>
      </c>
      <c r="N184" s="29">
        <v>10</v>
      </c>
      <c r="O184" s="28" t="s">
        <v>169</v>
      </c>
      <c r="P184" s="30">
        <v>36707</v>
      </c>
      <c r="Q184" s="29">
        <f t="shared" ca="1" si="7"/>
        <v>20</v>
      </c>
      <c r="R184" s="31" t="s">
        <v>647</v>
      </c>
      <c r="S184" s="31">
        <v>992980966</v>
      </c>
      <c r="T184" s="27" t="s">
        <v>28</v>
      </c>
      <c r="U184" s="33" t="s">
        <v>29</v>
      </c>
      <c r="V184" s="33" t="s">
        <v>1413</v>
      </c>
      <c r="W184" s="45">
        <v>2021</v>
      </c>
      <c r="X184" s="27" t="s">
        <v>28</v>
      </c>
      <c r="Y184" s="33" t="s">
        <v>29</v>
      </c>
      <c r="Z184" s="33" t="s">
        <v>1224</v>
      </c>
      <c r="AA184" s="27">
        <v>2021</v>
      </c>
    </row>
    <row r="185" spans="1:27" ht="30" customHeight="1" x14ac:dyDescent="0.25">
      <c r="A185" s="13">
        <v>181</v>
      </c>
      <c r="B185" s="13" t="s">
        <v>633</v>
      </c>
      <c r="C185" s="14" t="s">
        <v>616</v>
      </c>
      <c r="D185" s="14" t="s">
        <v>616</v>
      </c>
      <c r="E185" s="15" t="s">
        <v>634</v>
      </c>
      <c r="F185" s="13" t="s">
        <v>635</v>
      </c>
      <c r="G185" s="13" t="s">
        <v>31</v>
      </c>
      <c r="H185" s="13" t="s">
        <v>22</v>
      </c>
      <c r="I185" s="13" t="s">
        <v>636</v>
      </c>
      <c r="J185" s="13" t="s">
        <v>637</v>
      </c>
      <c r="K185" s="13" t="s">
        <v>119</v>
      </c>
      <c r="L185" s="16" t="s">
        <v>77</v>
      </c>
      <c r="M185" s="17">
        <f>400*3</f>
        <v>1200</v>
      </c>
      <c r="N185" s="18">
        <v>10</v>
      </c>
      <c r="O185" s="17">
        <f t="shared" si="8"/>
        <v>12000</v>
      </c>
      <c r="P185" s="19">
        <v>35080</v>
      </c>
      <c r="Q185" s="18">
        <f t="shared" ca="1" si="7"/>
        <v>25</v>
      </c>
      <c r="R185" s="20" t="s">
        <v>638</v>
      </c>
      <c r="S185" s="20">
        <v>7862183156</v>
      </c>
      <c r="T185" s="22" t="s">
        <v>107</v>
      </c>
      <c r="U185" s="23" t="s">
        <v>29</v>
      </c>
      <c r="V185" s="23" t="s">
        <v>1413</v>
      </c>
      <c r="W185" s="22">
        <v>2021</v>
      </c>
      <c r="X185" s="22" t="s">
        <v>107</v>
      </c>
      <c r="Y185" s="23" t="s">
        <v>29</v>
      </c>
      <c r="Z185" s="23" t="s">
        <v>1224</v>
      </c>
      <c r="AA185" s="22">
        <v>2021</v>
      </c>
    </row>
    <row r="186" spans="1:27" ht="30" customHeight="1" x14ac:dyDescent="0.25">
      <c r="A186" s="24">
        <v>182</v>
      </c>
      <c r="B186" s="25" t="s">
        <v>681</v>
      </c>
      <c r="C186" s="26" t="s">
        <v>649</v>
      </c>
      <c r="D186" s="26" t="s">
        <v>649</v>
      </c>
      <c r="E186" s="26" t="s">
        <v>352</v>
      </c>
      <c r="F186" s="25" t="s">
        <v>663</v>
      </c>
      <c r="G186" s="25" t="s">
        <v>21</v>
      </c>
      <c r="H186" s="25" t="s">
        <v>40</v>
      </c>
      <c r="I186" s="25" t="s">
        <v>682</v>
      </c>
      <c r="J186" s="25" t="s">
        <v>683</v>
      </c>
      <c r="K186" s="25" t="s">
        <v>119</v>
      </c>
      <c r="L186" s="27" t="s">
        <v>51</v>
      </c>
      <c r="M186" s="28">
        <f>400*1.5</f>
        <v>600</v>
      </c>
      <c r="N186" s="29">
        <v>10</v>
      </c>
      <c r="O186" s="28">
        <f t="shared" si="8"/>
        <v>6000</v>
      </c>
      <c r="P186" s="30">
        <v>37426</v>
      </c>
      <c r="Q186" s="29">
        <f t="shared" ca="1" si="7"/>
        <v>18</v>
      </c>
      <c r="R186" s="31" t="s">
        <v>684</v>
      </c>
      <c r="S186" s="31" t="s">
        <v>685</v>
      </c>
      <c r="T186" s="27" t="s">
        <v>28</v>
      </c>
      <c r="U186" s="33" t="s">
        <v>29</v>
      </c>
      <c r="V186" s="33" t="s">
        <v>1413</v>
      </c>
      <c r="W186" s="45">
        <v>2021</v>
      </c>
      <c r="X186" s="27" t="s">
        <v>28</v>
      </c>
      <c r="Y186" s="33" t="s">
        <v>29</v>
      </c>
      <c r="Z186" s="33" t="s">
        <v>1224</v>
      </c>
      <c r="AA186" s="27">
        <v>2021</v>
      </c>
    </row>
    <row r="187" spans="1:27" ht="28.5" customHeight="1" x14ac:dyDescent="0.25">
      <c r="A187" s="13">
        <v>183</v>
      </c>
      <c r="B187" s="13">
        <v>1105033995</v>
      </c>
      <c r="C187" s="14" t="s">
        <v>649</v>
      </c>
      <c r="D187" s="14" t="s">
        <v>649</v>
      </c>
      <c r="E187" s="15" t="s">
        <v>634</v>
      </c>
      <c r="F187" s="13" t="s">
        <v>20</v>
      </c>
      <c r="G187" s="13" t="s">
        <v>21</v>
      </c>
      <c r="H187" s="13" t="s">
        <v>40</v>
      </c>
      <c r="I187" s="13" t="s">
        <v>686</v>
      </c>
      <c r="J187" s="13" t="s">
        <v>687</v>
      </c>
      <c r="K187" s="13" t="s">
        <v>73</v>
      </c>
      <c r="L187" s="16" t="s">
        <v>34</v>
      </c>
      <c r="M187" s="17">
        <f>400*5.25</f>
        <v>2100</v>
      </c>
      <c r="N187" s="18">
        <v>10</v>
      </c>
      <c r="O187" s="17">
        <f t="shared" si="8"/>
        <v>21000</v>
      </c>
      <c r="P187" s="19">
        <v>37036</v>
      </c>
      <c r="Q187" s="18">
        <f t="shared" ca="1" si="7"/>
        <v>20</v>
      </c>
      <c r="R187" s="20" t="s">
        <v>1156</v>
      </c>
      <c r="S187" s="20">
        <v>994271143</v>
      </c>
      <c r="T187" s="22" t="s">
        <v>28</v>
      </c>
      <c r="U187" s="23" t="s">
        <v>29</v>
      </c>
      <c r="V187" s="23" t="s">
        <v>1413</v>
      </c>
      <c r="W187" s="22">
        <v>2021</v>
      </c>
      <c r="X187" s="22" t="s">
        <v>28</v>
      </c>
      <c r="Y187" s="23" t="s">
        <v>29</v>
      </c>
      <c r="Z187" s="23" t="s">
        <v>1224</v>
      </c>
      <c r="AA187" s="22">
        <v>2021</v>
      </c>
    </row>
    <row r="188" spans="1:27" ht="35.25" customHeight="1" x14ac:dyDescent="0.25">
      <c r="A188" s="24">
        <v>184</v>
      </c>
      <c r="B188" s="25" t="s">
        <v>658</v>
      </c>
      <c r="C188" s="26" t="s">
        <v>649</v>
      </c>
      <c r="D188" s="26" t="s">
        <v>649</v>
      </c>
      <c r="E188" s="26" t="s">
        <v>634</v>
      </c>
      <c r="F188" s="25" t="s">
        <v>653</v>
      </c>
      <c r="G188" s="25" t="s">
        <v>31</v>
      </c>
      <c r="H188" s="25" t="s">
        <v>22</v>
      </c>
      <c r="I188" s="25" t="s">
        <v>500</v>
      </c>
      <c r="J188" s="25" t="s">
        <v>659</v>
      </c>
      <c r="K188" s="25" t="s">
        <v>112</v>
      </c>
      <c r="L188" s="27" t="s">
        <v>92</v>
      </c>
      <c r="M188" s="28">
        <f>400*6.25</f>
        <v>2500</v>
      </c>
      <c r="N188" s="29">
        <v>10</v>
      </c>
      <c r="O188" s="28">
        <f t="shared" si="8"/>
        <v>25000</v>
      </c>
      <c r="P188" s="30">
        <v>32470</v>
      </c>
      <c r="Q188" s="29">
        <f t="shared" ca="1" si="7"/>
        <v>32</v>
      </c>
      <c r="R188" s="31" t="s">
        <v>660</v>
      </c>
      <c r="S188" s="31">
        <v>999537786</v>
      </c>
      <c r="T188" s="27" t="s">
        <v>28</v>
      </c>
      <c r="U188" s="33" t="s">
        <v>29</v>
      </c>
      <c r="V188" s="33" t="s">
        <v>1413</v>
      </c>
      <c r="W188" s="45">
        <v>2021</v>
      </c>
      <c r="X188" s="27" t="s">
        <v>28</v>
      </c>
      <c r="Y188" s="33" t="s">
        <v>29</v>
      </c>
      <c r="Z188" s="33" t="s">
        <v>1224</v>
      </c>
      <c r="AA188" s="27">
        <v>2021</v>
      </c>
    </row>
    <row r="189" spans="1:27" ht="34.5" customHeight="1" x14ac:dyDescent="0.25">
      <c r="A189" s="13">
        <v>185</v>
      </c>
      <c r="B189" s="13" t="s">
        <v>648</v>
      </c>
      <c r="C189" s="14" t="s">
        <v>649</v>
      </c>
      <c r="D189" s="14" t="s">
        <v>649</v>
      </c>
      <c r="E189" s="15" t="s">
        <v>634</v>
      </c>
      <c r="F189" s="13" t="s">
        <v>20</v>
      </c>
      <c r="G189" s="13" t="s">
        <v>31</v>
      </c>
      <c r="H189" s="13" t="s">
        <v>22</v>
      </c>
      <c r="I189" s="13" t="s">
        <v>650</v>
      </c>
      <c r="J189" s="13" t="s">
        <v>651</v>
      </c>
      <c r="K189" s="13" t="s">
        <v>119</v>
      </c>
      <c r="L189" s="16" t="s">
        <v>34</v>
      </c>
      <c r="M189" s="17">
        <f>400*5.25</f>
        <v>2100</v>
      </c>
      <c r="N189" s="18">
        <v>10</v>
      </c>
      <c r="O189" s="17">
        <f t="shared" si="8"/>
        <v>21000</v>
      </c>
      <c r="P189" s="19">
        <v>35402</v>
      </c>
      <c r="Q189" s="18">
        <f t="shared" ca="1" si="7"/>
        <v>24</v>
      </c>
      <c r="R189" s="20" t="s">
        <v>652</v>
      </c>
      <c r="S189" s="20">
        <v>920432028</v>
      </c>
      <c r="T189" s="22" t="s">
        <v>28</v>
      </c>
      <c r="U189" s="23" t="s">
        <v>29</v>
      </c>
      <c r="V189" s="23" t="s">
        <v>1413</v>
      </c>
      <c r="W189" s="22">
        <v>2021</v>
      </c>
      <c r="X189" s="22" t="s">
        <v>28</v>
      </c>
      <c r="Y189" s="23" t="s">
        <v>29</v>
      </c>
      <c r="Z189" s="23" t="s">
        <v>1224</v>
      </c>
      <c r="AA189" s="22">
        <v>2021</v>
      </c>
    </row>
    <row r="190" spans="1:27" ht="23.25" customHeight="1" x14ac:dyDescent="0.25">
      <c r="A190" s="24">
        <v>186</v>
      </c>
      <c r="B190" s="25">
        <v>950902726</v>
      </c>
      <c r="C190" s="26" t="s">
        <v>649</v>
      </c>
      <c r="D190" s="26" t="s">
        <v>649</v>
      </c>
      <c r="E190" s="26" t="s">
        <v>634</v>
      </c>
      <c r="F190" s="25" t="s">
        <v>20</v>
      </c>
      <c r="G190" s="25" t="s">
        <v>31</v>
      </c>
      <c r="H190" s="25" t="s">
        <v>40</v>
      </c>
      <c r="I190" s="25" t="s">
        <v>688</v>
      </c>
      <c r="J190" s="25" t="s">
        <v>689</v>
      </c>
      <c r="K190" s="25" t="s">
        <v>119</v>
      </c>
      <c r="L190" s="27" t="s">
        <v>58</v>
      </c>
      <c r="M190" s="28" t="s">
        <v>169</v>
      </c>
      <c r="N190" s="29">
        <v>10</v>
      </c>
      <c r="O190" s="28" t="s">
        <v>169</v>
      </c>
      <c r="P190" s="30">
        <v>37158</v>
      </c>
      <c r="Q190" s="29">
        <f t="shared" ca="1" si="7"/>
        <v>19</v>
      </c>
      <c r="R190" s="31" t="s">
        <v>1157</v>
      </c>
      <c r="S190" s="31" t="s">
        <v>1101</v>
      </c>
      <c r="T190" s="27" t="s">
        <v>28</v>
      </c>
      <c r="U190" s="33" t="s">
        <v>29</v>
      </c>
      <c r="V190" s="33" t="s">
        <v>1413</v>
      </c>
      <c r="W190" s="45">
        <v>2021</v>
      </c>
      <c r="X190" s="27" t="s">
        <v>28</v>
      </c>
      <c r="Y190" s="33" t="s">
        <v>29</v>
      </c>
      <c r="Z190" s="33" t="s">
        <v>1224</v>
      </c>
      <c r="AA190" s="27">
        <v>2021</v>
      </c>
    </row>
    <row r="191" spans="1:27" ht="30.75" customHeight="1" x14ac:dyDescent="0.25">
      <c r="A191" s="13">
        <v>187</v>
      </c>
      <c r="B191" s="13" t="s">
        <v>661</v>
      </c>
      <c r="C191" s="14" t="s">
        <v>649</v>
      </c>
      <c r="D191" s="14" t="s">
        <v>649</v>
      </c>
      <c r="E191" s="15" t="s">
        <v>352</v>
      </c>
      <c r="F191" s="13" t="s">
        <v>663</v>
      </c>
      <c r="G191" s="13" t="s">
        <v>21</v>
      </c>
      <c r="H191" s="13" t="s">
        <v>22</v>
      </c>
      <c r="I191" s="13" t="s">
        <v>664</v>
      </c>
      <c r="J191" s="13" t="s">
        <v>665</v>
      </c>
      <c r="K191" s="13" t="s">
        <v>119</v>
      </c>
      <c r="L191" s="16" t="s">
        <v>34</v>
      </c>
      <c r="M191" s="17">
        <f>400*5.25</f>
        <v>2100</v>
      </c>
      <c r="N191" s="18">
        <v>10</v>
      </c>
      <c r="O191" s="17">
        <f t="shared" si="8"/>
        <v>21000</v>
      </c>
      <c r="P191" s="19">
        <v>34041</v>
      </c>
      <c r="Q191" s="18">
        <f t="shared" ca="1" si="7"/>
        <v>28</v>
      </c>
      <c r="R191" s="20" t="s">
        <v>666</v>
      </c>
      <c r="S191" s="20">
        <v>992433721</v>
      </c>
      <c r="T191" s="22" t="s">
        <v>28</v>
      </c>
      <c r="U191" s="23" t="s">
        <v>29</v>
      </c>
      <c r="V191" s="23" t="s">
        <v>1413</v>
      </c>
      <c r="W191" s="22">
        <v>2021</v>
      </c>
      <c r="X191" s="22" t="s">
        <v>28</v>
      </c>
      <c r="Y191" s="23" t="s">
        <v>29</v>
      </c>
      <c r="Z191" s="23" t="s">
        <v>1224</v>
      </c>
      <c r="AA191" s="22">
        <v>2021</v>
      </c>
    </row>
    <row r="192" spans="1:27" ht="22.5" x14ac:dyDescent="0.25">
      <c r="A192" s="24">
        <v>188</v>
      </c>
      <c r="B192" s="25" t="s">
        <v>1185</v>
      </c>
      <c r="C192" s="26" t="s">
        <v>649</v>
      </c>
      <c r="D192" s="26" t="s">
        <v>649</v>
      </c>
      <c r="E192" s="26" t="s">
        <v>634</v>
      </c>
      <c r="F192" s="25" t="s">
        <v>20</v>
      </c>
      <c r="G192" s="25" t="s">
        <v>31</v>
      </c>
      <c r="H192" s="25" t="s">
        <v>40</v>
      </c>
      <c r="I192" s="25" t="s">
        <v>1186</v>
      </c>
      <c r="J192" s="25" t="s">
        <v>1042</v>
      </c>
      <c r="K192" s="25" t="s">
        <v>57</v>
      </c>
      <c r="L192" s="27" t="s">
        <v>58</v>
      </c>
      <c r="M192" s="28" t="s">
        <v>169</v>
      </c>
      <c r="N192" s="29">
        <v>10</v>
      </c>
      <c r="O192" s="28" t="s">
        <v>169</v>
      </c>
      <c r="P192" s="30">
        <v>37987</v>
      </c>
      <c r="Q192" s="29">
        <f t="shared" ca="1" si="7"/>
        <v>17</v>
      </c>
      <c r="R192" s="31" t="s">
        <v>1158</v>
      </c>
      <c r="S192" s="31">
        <v>992168979</v>
      </c>
      <c r="T192" s="27" t="s">
        <v>28</v>
      </c>
      <c r="U192" s="33" t="s">
        <v>29</v>
      </c>
      <c r="V192" s="33" t="s">
        <v>1413</v>
      </c>
      <c r="W192" s="45">
        <v>2021</v>
      </c>
      <c r="X192" s="27" t="s">
        <v>28</v>
      </c>
      <c r="Y192" s="33" t="s">
        <v>29</v>
      </c>
      <c r="Z192" s="33" t="s">
        <v>1224</v>
      </c>
      <c r="AA192" s="27">
        <v>2021</v>
      </c>
    </row>
    <row r="193" spans="1:27" ht="32.25" customHeight="1" x14ac:dyDescent="0.25">
      <c r="A193" s="13">
        <v>189</v>
      </c>
      <c r="B193" s="13" t="s">
        <v>671</v>
      </c>
      <c r="C193" s="14" t="s">
        <v>649</v>
      </c>
      <c r="D193" s="14" t="s">
        <v>649</v>
      </c>
      <c r="E193" s="15" t="s">
        <v>634</v>
      </c>
      <c r="F193" s="13" t="s">
        <v>653</v>
      </c>
      <c r="G193" s="13" t="s">
        <v>31</v>
      </c>
      <c r="H193" s="13" t="s">
        <v>40</v>
      </c>
      <c r="I193" s="13" t="s">
        <v>672</v>
      </c>
      <c r="J193" s="13" t="s">
        <v>673</v>
      </c>
      <c r="K193" s="13" t="s">
        <v>25</v>
      </c>
      <c r="L193" s="16" t="s">
        <v>26</v>
      </c>
      <c r="M193" s="17">
        <f>400*2</f>
        <v>800</v>
      </c>
      <c r="N193" s="18">
        <v>10</v>
      </c>
      <c r="O193" s="17">
        <f>N193*M193</f>
        <v>8000</v>
      </c>
      <c r="P193" s="19">
        <v>36634</v>
      </c>
      <c r="Q193" s="18">
        <f t="shared" ca="1" si="7"/>
        <v>21</v>
      </c>
      <c r="R193" s="20" t="s">
        <v>674</v>
      </c>
      <c r="S193" s="20" t="s">
        <v>675</v>
      </c>
      <c r="T193" s="22" t="s">
        <v>28</v>
      </c>
      <c r="U193" s="23" t="s">
        <v>29</v>
      </c>
      <c r="V193" s="23" t="s">
        <v>1413</v>
      </c>
      <c r="W193" s="22">
        <v>2021</v>
      </c>
      <c r="X193" s="22" t="s">
        <v>28</v>
      </c>
      <c r="Y193" s="23" t="s">
        <v>29</v>
      </c>
      <c r="Z193" s="23" t="s">
        <v>1224</v>
      </c>
      <c r="AA193" s="22">
        <v>2021</v>
      </c>
    </row>
    <row r="194" spans="1:27" ht="22.5" x14ac:dyDescent="0.25">
      <c r="A194" s="24">
        <v>190</v>
      </c>
      <c r="B194" s="25">
        <v>1105701104</v>
      </c>
      <c r="C194" s="26" t="s">
        <v>649</v>
      </c>
      <c r="D194" s="26" t="s">
        <v>649</v>
      </c>
      <c r="E194" s="26" t="s">
        <v>634</v>
      </c>
      <c r="F194" s="25" t="s">
        <v>20</v>
      </c>
      <c r="G194" s="25" t="s">
        <v>21</v>
      </c>
      <c r="H194" s="25" t="s">
        <v>40</v>
      </c>
      <c r="I194" s="25" t="s">
        <v>1187</v>
      </c>
      <c r="J194" s="25" t="s">
        <v>1043</v>
      </c>
      <c r="K194" s="25" t="s">
        <v>73</v>
      </c>
      <c r="L194" s="27" t="s">
        <v>58</v>
      </c>
      <c r="M194" s="28" t="s">
        <v>169</v>
      </c>
      <c r="N194" s="29">
        <v>10</v>
      </c>
      <c r="O194" s="28" t="s">
        <v>169</v>
      </c>
      <c r="P194" s="30">
        <v>38247</v>
      </c>
      <c r="Q194" s="29">
        <f t="shared" ca="1" si="7"/>
        <v>16</v>
      </c>
      <c r="R194" s="31" t="s">
        <v>1159</v>
      </c>
      <c r="S194" s="31" t="s">
        <v>1102</v>
      </c>
      <c r="T194" s="27" t="s">
        <v>28</v>
      </c>
      <c r="U194" s="33" t="s">
        <v>29</v>
      </c>
      <c r="V194" s="33" t="s">
        <v>1413</v>
      </c>
      <c r="W194" s="45">
        <v>2021</v>
      </c>
      <c r="X194" s="27" t="s">
        <v>28</v>
      </c>
      <c r="Y194" s="33" t="s">
        <v>29</v>
      </c>
      <c r="Z194" s="33" t="s">
        <v>1224</v>
      </c>
      <c r="AA194" s="27">
        <v>2021</v>
      </c>
    </row>
    <row r="195" spans="1:27" ht="22.5" x14ac:dyDescent="0.25">
      <c r="A195" s="13">
        <v>191</v>
      </c>
      <c r="B195" s="13" t="s">
        <v>1188</v>
      </c>
      <c r="C195" s="14" t="s">
        <v>649</v>
      </c>
      <c r="D195" s="14" t="s">
        <v>649</v>
      </c>
      <c r="E195" s="15" t="s">
        <v>634</v>
      </c>
      <c r="F195" s="13" t="s">
        <v>20</v>
      </c>
      <c r="G195" s="13" t="s">
        <v>31</v>
      </c>
      <c r="H195" s="13" t="s">
        <v>40</v>
      </c>
      <c r="I195" s="13" t="s">
        <v>1189</v>
      </c>
      <c r="J195" s="13" t="s">
        <v>1044</v>
      </c>
      <c r="K195" s="13" t="s">
        <v>119</v>
      </c>
      <c r="L195" s="16" t="s">
        <v>955</v>
      </c>
      <c r="M195" s="17" t="s">
        <v>169</v>
      </c>
      <c r="N195" s="18">
        <v>10</v>
      </c>
      <c r="O195" s="17" t="s">
        <v>169</v>
      </c>
      <c r="P195" s="19">
        <v>37298</v>
      </c>
      <c r="Q195" s="18">
        <f t="shared" ca="1" si="7"/>
        <v>19</v>
      </c>
      <c r="R195" s="20" t="s">
        <v>1160</v>
      </c>
      <c r="S195" s="20" t="s">
        <v>1103</v>
      </c>
      <c r="T195" s="22" t="s">
        <v>28</v>
      </c>
      <c r="U195" s="23" t="s">
        <v>29</v>
      </c>
      <c r="V195" s="23" t="s">
        <v>1413</v>
      </c>
      <c r="W195" s="22">
        <v>2021</v>
      </c>
      <c r="X195" s="22" t="s">
        <v>28</v>
      </c>
      <c r="Y195" s="23" t="s">
        <v>29</v>
      </c>
      <c r="Z195" s="23" t="s">
        <v>1224</v>
      </c>
      <c r="AA195" s="22">
        <v>2021</v>
      </c>
    </row>
    <row r="196" spans="1:27" ht="30" customHeight="1" x14ac:dyDescent="0.25">
      <c r="A196" s="24">
        <v>192</v>
      </c>
      <c r="B196" s="25" t="s">
        <v>676</v>
      </c>
      <c r="C196" s="26" t="s">
        <v>649</v>
      </c>
      <c r="D196" s="26" t="s">
        <v>649</v>
      </c>
      <c r="E196" s="26" t="s">
        <v>634</v>
      </c>
      <c r="F196" s="25" t="s">
        <v>653</v>
      </c>
      <c r="G196" s="25" t="s">
        <v>31</v>
      </c>
      <c r="H196" s="25" t="s">
        <v>40</v>
      </c>
      <c r="I196" s="25" t="s">
        <v>677</v>
      </c>
      <c r="J196" s="25" t="s">
        <v>678</v>
      </c>
      <c r="K196" s="25" t="s">
        <v>25</v>
      </c>
      <c r="L196" s="27" t="s">
        <v>26</v>
      </c>
      <c r="M196" s="28">
        <f>400*2</f>
        <v>800</v>
      </c>
      <c r="N196" s="29">
        <v>10</v>
      </c>
      <c r="O196" s="28">
        <f t="shared" si="8"/>
        <v>8000</v>
      </c>
      <c r="P196" s="30">
        <v>36595</v>
      </c>
      <c r="Q196" s="29">
        <f t="shared" ca="1" si="7"/>
        <v>21</v>
      </c>
      <c r="R196" s="31" t="s">
        <v>679</v>
      </c>
      <c r="S196" s="31" t="s">
        <v>680</v>
      </c>
      <c r="T196" s="27" t="s">
        <v>28</v>
      </c>
      <c r="U196" s="33" t="s">
        <v>29</v>
      </c>
      <c r="V196" s="33" t="s">
        <v>1413</v>
      </c>
      <c r="W196" s="45">
        <v>2021</v>
      </c>
      <c r="X196" s="27" t="s">
        <v>28</v>
      </c>
      <c r="Y196" s="33" t="s">
        <v>29</v>
      </c>
      <c r="Z196" s="33" t="s">
        <v>1224</v>
      </c>
      <c r="AA196" s="27">
        <v>2021</v>
      </c>
    </row>
    <row r="197" spans="1:27" ht="22.5" x14ac:dyDescent="0.25">
      <c r="A197" s="13">
        <v>193</v>
      </c>
      <c r="B197" s="13" t="s">
        <v>1190</v>
      </c>
      <c r="C197" s="14" t="s">
        <v>649</v>
      </c>
      <c r="D197" s="14" t="s">
        <v>649</v>
      </c>
      <c r="E197" s="15" t="s">
        <v>634</v>
      </c>
      <c r="F197" s="13" t="s">
        <v>653</v>
      </c>
      <c r="G197" s="13" t="s">
        <v>31</v>
      </c>
      <c r="H197" s="13" t="s">
        <v>40</v>
      </c>
      <c r="I197" s="13" t="s">
        <v>1071</v>
      </c>
      <c r="J197" s="13" t="s">
        <v>1045</v>
      </c>
      <c r="K197" s="13" t="s">
        <v>57</v>
      </c>
      <c r="L197" s="16" t="s">
        <v>955</v>
      </c>
      <c r="M197" s="17" t="s">
        <v>169</v>
      </c>
      <c r="N197" s="18">
        <v>10</v>
      </c>
      <c r="O197" s="17" t="s">
        <v>169</v>
      </c>
      <c r="P197" s="19">
        <v>37381</v>
      </c>
      <c r="Q197" s="18">
        <f t="shared" ref="Q197:Q263" ca="1" si="9">DATEDIF(P197,TODAY( ), "Y")</f>
        <v>19</v>
      </c>
      <c r="R197" s="20" t="s">
        <v>1161</v>
      </c>
      <c r="S197" s="20" t="s">
        <v>1104</v>
      </c>
      <c r="T197" s="22" t="s">
        <v>28</v>
      </c>
      <c r="U197" s="23" t="s">
        <v>29</v>
      </c>
      <c r="V197" s="23" t="s">
        <v>1413</v>
      </c>
      <c r="W197" s="22">
        <v>2021</v>
      </c>
      <c r="X197" s="22" t="s">
        <v>28</v>
      </c>
      <c r="Y197" s="23" t="s">
        <v>29</v>
      </c>
      <c r="Z197" s="23" t="s">
        <v>1224</v>
      </c>
      <c r="AA197" s="22">
        <v>2021</v>
      </c>
    </row>
    <row r="198" spans="1:27" ht="30" customHeight="1" x14ac:dyDescent="0.25">
      <c r="A198" s="24">
        <v>194</v>
      </c>
      <c r="B198" s="25" t="s">
        <v>654</v>
      </c>
      <c r="C198" s="26" t="s">
        <v>649</v>
      </c>
      <c r="D198" s="26" t="s">
        <v>649</v>
      </c>
      <c r="E198" s="26" t="s">
        <v>634</v>
      </c>
      <c r="F198" s="25" t="s">
        <v>653</v>
      </c>
      <c r="G198" s="25" t="s">
        <v>21</v>
      </c>
      <c r="H198" s="25" t="s">
        <v>22</v>
      </c>
      <c r="I198" s="25" t="s">
        <v>655</v>
      </c>
      <c r="J198" s="25" t="s">
        <v>656</v>
      </c>
      <c r="K198" s="25" t="s">
        <v>25</v>
      </c>
      <c r="L198" s="27" t="s">
        <v>34</v>
      </c>
      <c r="M198" s="28">
        <f>400*5.25</f>
        <v>2100</v>
      </c>
      <c r="N198" s="29">
        <v>10</v>
      </c>
      <c r="O198" s="28">
        <f t="shared" si="8"/>
        <v>21000</v>
      </c>
      <c r="P198" s="30">
        <v>35823</v>
      </c>
      <c r="Q198" s="29">
        <f t="shared" ca="1" si="9"/>
        <v>23</v>
      </c>
      <c r="R198" s="31" t="s">
        <v>657</v>
      </c>
      <c r="S198" s="31">
        <v>993743932</v>
      </c>
      <c r="T198" s="27" t="s">
        <v>28</v>
      </c>
      <c r="U198" s="33" t="s">
        <v>29</v>
      </c>
      <c r="V198" s="33" t="s">
        <v>1413</v>
      </c>
      <c r="W198" s="45">
        <v>2021</v>
      </c>
      <c r="X198" s="27" t="s">
        <v>28</v>
      </c>
      <c r="Y198" s="33" t="s">
        <v>29</v>
      </c>
      <c r="Z198" s="33" t="s">
        <v>1224</v>
      </c>
      <c r="AA198" s="27">
        <v>2021</v>
      </c>
    </row>
    <row r="199" spans="1:27" ht="30.75" customHeight="1" x14ac:dyDescent="0.25">
      <c r="A199" s="13">
        <v>195</v>
      </c>
      <c r="B199" s="13" t="s">
        <v>667</v>
      </c>
      <c r="C199" s="14" t="s">
        <v>649</v>
      </c>
      <c r="D199" s="14" t="s">
        <v>649</v>
      </c>
      <c r="E199" s="15" t="s">
        <v>352</v>
      </c>
      <c r="F199" s="13" t="s">
        <v>662</v>
      </c>
      <c r="G199" s="13" t="s">
        <v>21</v>
      </c>
      <c r="H199" s="13" t="s">
        <v>40</v>
      </c>
      <c r="I199" s="13" t="s">
        <v>668</v>
      </c>
      <c r="J199" s="13" t="s">
        <v>669</v>
      </c>
      <c r="K199" s="13" t="s">
        <v>119</v>
      </c>
      <c r="L199" s="16" t="s">
        <v>26</v>
      </c>
      <c r="M199" s="17">
        <f>400*2</f>
        <v>800</v>
      </c>
      <c r="N199" s="18">
        <v>10</v>
      </c>
      <c r="O199" s="17">
        <f t="shared" si="8"/>
        <v>8000</v>
      </c>
      <c r="P199" s="19">
        <v>36866</v>
      </c>
      <c r="Q199" s="18">
        <f t="shared" ca="1" si="9"/>
        <v>20</v>
      </c>
      <c r="R199" s="20" t="s">
        <v>670</v>
      </c>
      <c r="S199" s="20">
        <v>968373638</v>
      </c>
      <c r="T199" s="22" t="s">
        <v>28</v>
      </c>
      <c r="U199" s="23" t="s">
        <v>29</v>
      </c>
      <c r="V199" s="23" t="s">
        <v>1413</v>
      </c>
      <c r="W199" s="22">
        <v>2021</v>
      </c>
      <c r="X199" s="22" t="s">
        <v>28</v>
      </c>
      <c r="Y199" s="23" t="s">
        <v>29</v>
      </c>
      <c r="Z199" s="23" t="s">
        <v>1224</v>
      </c>
      <c r="AA199" s="22">
        <v>2021</v>
      </c>
    </row>
    <row r="200" spans="1:27" ht="30.75" customHeight="1" x14ac:dyDescent="0.25">
      <c r="A200" s="24">
        <v>196</v>
      </c>
      <c r="B200" s="53">
        <v>1722824685</v>
      </c>
      <c r="C200" s="26" t="s">
        <v>649</v>
      </c>
      <c r="D200" s="26" t="s">
        <v>649</v>
      </c>
      <c r="E200" s="26" t="s">
        <v>634</v>
      </c>
      <c r="F200" s="25" t="s">
        <v>1211</v>
      </c>
      <c r="G200" s="25" t="s">
        <v>21</v>
      </c>
      <c r="H200" s="25" t="s">
        <v>40</v>
      </c>
      <c r="I200" s="25" t="s">
        <v>1205</v>
      </c>
      <c r="J200" s="25" t="s">
        <v>1206</v>
      </c>
      <c r="K200" s="25" t="s">
        <v>25</v>
      </c>
      <c r="L200" s="27" t="s">
        <v>58</v>
      </c>
      <c r="M200" s="28" t="s">
        <v>169</v>
      </c>
      <c r="N200" s="29">
        <v>10</v>
      </c>
      <c r="O200" s="28" t="s">
        <v>169</v>
      </c>
      <c r="P200" s="50">
        <v>38371</v>
      </c>
      <c r="Q200" s="51">
        <v>16</v>
      </c>
      <c r="R200" s="48" t="s">
        <v>1160</v>
      </c>
      <c r="S200" s="47" t="s">
        <v>1103</v>
      </c>
      <c r="T200" s="27" t="s">
        <v>28</v>
      </c>
      <c r="U200" s="33" t="s">
        <v>29</v>
      </c>
      <c r="V200" s="33" t="s">
        <v>1413</v>
      </c>
      <c r="W200" s="45">
        <v>2021</v>
      </c>
      <c r="X200" s="27" t="s">
        <v>28</v>
      </c>
      <c r="Y200" s="33" t="s">
        <v>29</v>
      </c>
      <c r="Z200" s="33" t="s">
        <v>1224</v>
      </c>
      <c r="AA200" s="27">
        <v>2021</v>
      </c>
    </row>
    <row r="201" spans="1:27" ht="30.75" customHeight="1" x14ac:dyDescent="0.25">
      <c r="A201" s="13">
        <v>197</v>
      </c>
      <c r="B201" s="54" t="s">
        <v>1417</v>
      </c>
      <c r="C201" s="14" t="s">
        <v>649</v>
      </c>
      <c r="D201" s="14" t="s">
        <v>649</v>
      </c>
      <c r="E201" s="15" t="s">
        <v>634</v>
      </c>
      <c r="F201" s="13" t="s">
        <v>1212</v>
      </c>
      <c r="G201" s="13" t="s">
        <v>31</v>
      </c>
      <c r="H201" s="13" t="s">
        <v>40</v>
      </c>
      <c r="I201" s="13" t="s">
        <v>1207</v>
      </c>
      <c r="J201" s="13" t="s">
        <v>1208</v>
      </c>
      <c r="K201" s="13" t="s">
        <v>57</v>
      </c>
      <c r="L201" s="16" t="s">
        <v>58</v>
      </c>
      <c r="M201" s="17" t="s">
        <v>169</v>
      </c>
      <c r="N201" s="18">
        <v>10</v>
      </c>
      <c r="O201" s="17" t="s">
        <v>169</v>
      </c>
      <c r="P201" s="46">
        <v>36300</v>
      </c>
      <c r="Q201" s="47">
        <v>22</v>
      </c>
      <c r="R201" s="55" t="s">
        <v>679</v>
      </c>
      <c r="S201" s="51" t="s">
        <v>680</v>
      </c>
      <c r="T201" s="27" t="s">
        <v>28</v>
      </c>
      <c r="U201" s="23" t="s">
        <v>29</v>
      </c>
      <c r="V201" s="23" t="s">
        <v>1413</v>
      </c>
      <c r="W201" s="22">
        <v>2021</v>
      </c>
      <c r="X201" s="22" t="s">
        <v>28</v>
      </c>
      <c r="Y201" s="23" t="s">
        <v>29</v>
      </c>
      <c r="Z201" s="23" t="s">
        <v>1224</v>
      </c>
      <c r="AA201" s="22">
        <v>2021</v>
      </c>
    </row>
    <row r="202" spans="1:27" ht="30.75" customHeight="1" x14ac:dyDescent="0.25">
      <c r="A202" s="24">
        <v>198</v>
      </c>
      <c r="B202" s="53">
        <v>1724234669</v>
      </c>
      <c r="C202" s="26" t="s">
        <v>649</v>
      </c>
      <c r="D202" s="26" t="s">
        <v>649</v>
      </c>
      <c r="E202" s="26" t="s">
        <v>634</v>
      </c>
      <c r="F202" s="25" t="s">
        <v>1213</v>
      </c>
      <c r="G202" s="25" t="s">
        <v>31</v>
      </c>
      <c r="H202" s="25" t="s">
        <v>40</v>
      </c>
      <c r="I202" s="25" t="s">
        <v>1209</v>
      </c>
      <c r="J202" s="25" t="s">
        <v>1210</v>
      </c>
      <c r="K202" s="25" t="s">
        <v>25</v>
      </c>
      <c r="L202" s="27" t="s">
        <v>58</v>
      </c>
      <c r="M202" s="28" t="s">
        <v>169</v>
      </c>
      <c r="N202" s="29">
        <v>10</v>
      </c>
      <c r="O202" s="28" t="s">
        <v>169</v>
      </c>
      <c r="P202" s="50">
        <v>37557</v>
      </c>
      <c r="Q202" s="51">
        <v>19</v>
      </c>
      <c r="R202" s="48" t="s">
        <v>1161</v>
      </c>
      <c r="S202" s="47" t="s">
        <v>1104</v>
      </c>
      <c r="T202" s="27" t="s">
        <v>28</v>
      </c>
      <c r="U202" s="33" t="s">
        <v>29</v>
      </c>
      <c r="V202" s="33" t="s">
        <v>1413</v>
      </c>
      <c r="W202" s="45">
        <v>2021</v>
      </c>
      <c r="X202" s="27" t="s">
        <v>28</v>
      </c>
      <c r="Y202" s="33" t="s">
        <v>29</v>
      </c>
      <c r="Z202" s="33" t="s">
        <v>1224</v>
      </c>
      <c r="AA202" s="27">
        <v>2021</v>
      </c>
    </row>
    <row r="203" spans="1:27" ht="30.75" customHeight="1" x14ac:dyDescent="0.25">
      <c r="A203" s="13">
        <v>199</v>
      </c>
      <c r="B203" s="13">
        <v>1715428833</v>
      </c>
      <c r="C203" s="14" t="s">
        <v>966</v>
      </c>
      <c r="D203" s="14" t="s">
        <v>966</v>
      </c>
      <c r="E203" s="15" t="s">
        <v>739</v>
      </c>
      <c r="F203" s="13" t="s">
        <v>739</v>
      </c>
      <c r="G203" s="13" t="s">
        <v>21</v>
      </c>
      <c r="H203" s="13" t="s">
        <v>22</v>
      </c>
      <c r="I203" s="13" t="s">
        <v>967</v>
      </c>
      <c r="J203" s="13" t="s">
        <v>968</v>
      </c>
      <c r="K203" s="13" t="s">
        <v>25</v>
      </c>
      <c r="L203" s="16" t="s">
        <v>77</v>
      </c>
      <c r="M203" s="17">
        <f>400*3</f>
        <v>1200</v>
      </c>
      <c r="N203" s="18">
        <v>10</v>
      </c>
      <c r="O203" s="17">
        <f t="shared" si="8"/>
        <v>12000</v>
      </c>
      <c r="P203" s="19">
        <v>34817</v>
      </c>
      <c r="Q203" s="18">
        <f t="shared" ca="1" si="9"/>
        <v>26</v>
      </c>
      <c r="R203" s="20" t="s">
        <v>1162</v>
      </c>
      <c r="S203" s="20">
        <v>998370135</v>
      </c>
      <c r="T203" s="22" t="s">
        <v>28</v>
      </c>
      <c r="U203" s="23" t="s">
        <v>29</v>
      </c>
      <c r="V203" s="23" t="s">
        <v>1413</v>
      </c>
      <c r="W203" s="22">
        <v>2021</v>
      </c>
      <c r="X203" s="22" t="s">
        <v>28</v>
      </c>
      <c r="Y203" s="23" t="s">
        <v>29</v>
      </c>
      <c r="Z203" s="23" t="s">
        <v>1224</v>
      </c>
      <c r="AA203" s="22">
        <v>2021</v>
      </c>
    </row>
    <row r="204" spans="1:27" ht="22.5" x14ac:dyDescent="0.25">
      <c r="A204" s="24">
        <v>200</v>
      </c>
      <c r="B204" s="25" t="s">
        <v>1191</v>
      </c>
      <c r="C204" s="26" t="s">
        <v>691</v>
      </c>
      <c r="D204" s="26" t="s">
        <v>691</v>
      </c>
      <c r="E204" s="26" t="s">
        <v>706</v>
      </c>
      <c r="F204" s="25" t="s">
        <v>692</v>
      </c>
      <c r="G204" s="25" t="s">
        <v>31</v>
      </c>
      <c r="H204" s="25" t="s">
        <v>40</v>
      </c>
      <c r="I204" s="25" t="s">
        <v>1046</v>
      </c>
      <c r="J204" s="25" t="s">
        <v>1047</v>
      </c>
      <c r="K204" s="25" t="s">
        <v>57</v>
      </c>
      <c r="L204" s="27" t="s">
        <v>58</v>
      </c>
      <c r="M204" s="28" t="s">
        <v>169</v>
      </c>
      <c r="N204" s="29">
        <v>10</v>
      </c>
      <c r="O204" s="28" t="s">
        <v>169</v>
      </c>
      <c r="P204" s="30">
        <v>37408</v>
      </c>
      <c r="Q204" s="29">
        <f t="shared" ca="1" si="9"/>
        <v>19</v>
      </c>
      <c r="R204" s="31" t="s">
        <v>1163</v>
      </c>
      <c r="S204" s="31">
        <v>987683043</v>
      </c>
      <c r="T204" s="27" t="s">
        <v>28</v>
      </c>
      <c r="U204" s="33" t="s">
        <v>29</v>
      </c>
      <c r="V204" s="33" t="s">
        <v>1413</v>
      </c>
      <c r="W204" s="45">
        <v>2021</v>
      </c>
      <c r="X204" s="27" t="s">
        <v>28</v>
      </c>
      <c r="Y204" s="33" t="s">
        <v>29</v>
      </c>
      <c r="Z204" s="33" t="s">
        <v>1224</v>
      </c>
      <c r="AA204" s="27">
        <v>2021</v>
      </c>
    </row>
    <row r="205" spans="1:27" ht="30" customHeight="1" x14ac:dyDescent="0.25">
      <c r="A205" s="13">
        <v>201</v>
      </c>
      <c r="B205" s="13" t="s">
        <v>696</v>
      </c>
      <c r="C205" s="14" t="s">
        <v>691</v>
      </c>
      <c r="D205" s="14" t="s">
        <v>691</v>
      </c>
      <c r="E205" s="15" t="s">
        <v>706</v>
      </c>
      <c r="F205" s="13" t="s">
        <v>692</v>
      </c>
      <c r="G205" s="13" t="s">
        <v>31</v>
      </c>
      <c r="H205" s="13" t="s">
        <v>22</v>
      </c>
      <c r="I205" s="13" t="s">
        <v>697</v>
      </c>
      <c r="J205" s="13" t="s">
        <v>698</v>
      </c>
      <c r="K205" s="13" t="s">
        <v>57</v>
      </c>
      <c r="L205" s="16" t="s">
        <v>26</v>
      </c>
      <c r="M205" s="17">
        <f>400*2</f>
        <v>800</v>
      </c>
      <c r="N205" s="18">
        <v>10</v>
      </c>
      <c r="O205" s="17">
        <f t="shared" si="8"/>
        <v>8000</v>
      </c>
      <c r="P205" s="19">
        <v>36070</v>
      </c>
      <c r="Q205" s="18">
        <f t="shared" ca="1" si="9"/>
        <v>22</v>
      </c>
      <c r="R205" s="20" t="s">
        <v>699</v>
      </c>
      <c r="S205" s="20" t="s">
        <v>700</v>
      </c>
      <c r="T205" s="22" t="s">
        <v>28</v>
      </c>
      <c r="U205" s="23" t="s">
        <v>29</v>
      </c>
      <c r="V205" s="23" t="s">
        <v>1413</v>
      </c>
      <c r="W205" s="22">
        <v>2021</v>
      </c>
      <c r="X205" s="22" t="s">
        <v>28</v>
      </c>
      <c r="Y205" s="23" t="s">
        <v>29</v>
      </c>
      <c r="Z205" s="23" t="s">
        <v>1224</v>
      </c>
      <c r="AA205" s="22">
        <v>2021</v>
      </c>
    </row>
    <row r="206" spans="1:27" ht="30" customHeight="1" x14ac:dyDescent="0.25">
      <c r="A206" s="24">
        <v>202</v>
      </c>
      <c r="B206" s="25">
        <v>1721035036</v>
      </c>
      <c r="C206" s="26" t="s">
        <v>691</v>
      </c>
      <c r="D206" s="26" t="s">
        <v>691</v>
      </c>
      <c r="E206" s="26" t="s">
        <v>706</v>
      </c>
      <c r="F206" s="25" t="s">
        <v>707</v>
      </c>
      <c r="G206" s="25" t="s">
        <v>31</v>
      </c>
      <c r="H206" s="25" t="s">
        <v>40</v>
      </c>
      <c r="I206" s="25" t="s">
        <v>710</v>
      </c>
      <c r="J206" s="25" t="s">
        <v>711</v>
      </c>
      <c r="K206" s="25" t="s">
        <v>25</v>
      </c>
      <c r="L206" s="27" t="s">
        <v>51</v>
      </c>
      <c r="M206" s="28">
        <f>400*1.5</f>
        <v>600</v>
      </c>
      <c r="N206" s="29">
        <v>10</v>
      </c>
      <c r="O206" s="28">
        <f t="shared" si="8"/>
        <v>6000</v>
      </c>
      <c r="P206" s="30">
        <v>37141</v>
      </c>
      <c r="Q206" s="29">
        <f t="shared" ca="1" si="9"/>
        <v>19</v>
      </c>
      <c r="R206" s="31" t="s">
        <v>1164</v>
      </c>
      <c r="S206" s="31">
        <v>991396944</v>
      </c>
      <c r="T206" s="27" t="s">
        <v>28</v>
      </c>
      <c r="U206" s="33" t="s">
        <v>29</v>
      </c>
      <c r="V206" s="33" t="s">
        <v>1413</v>
      </c>
      <c r="W206" s="45">
        <v>2021</v>
      </c>
      <c r="X206" s="27" t="s">
        <v>28</v>
      </c>
      <c r="Y206" s="33" t="s">
        <v>29</v>
      </c>
      <c r="Z206" s="33" t="s">
        <v>1224</v>
      </c>
      <c r="AA206" s="27">
        <v>2021</v>
      </c>
    </row>
    <row r="207" spans="1:27" ht="30.75" customHeight="1" x14ac:dyDescent="0.25">
      <c r="A207" s="13">
        <v>203</v>
      </c>
      <c r="B207" s="13" t="s">
        <v>1192</v>
      </c>
      <c r="C207" s="14" t="s">
        <v>691</v>
      </c>
      <c r="D207" s="14" t="s">
        <v>691</v>
      </c>
      <c r="E207" s="15" t="s">
        <v>706</v>
      </c>
      <c r="F207" s="13" t="s">
        <v>707</v>
      </c>
      <c r="G207" s="13" t="s">
        <v>31</v>
      </c>
      <c r="H207" s="13" t="s">
        <v>40</v>
      </c>
      <c r="I207" s="13" t="s">
        <v>712</v>
      </c>
      <c r="J207" s="13" t="s">
        <v>713</v>
      </c>
      <c r="K207" s="13" t="s">
        <v>57</v>
      </c>
      <c r="L207" s="16" t="s">
        <v>51</v>
      </c>
      <c r="M207" s="17">
        <f>400*1.5</f>
        <v>600</v>
      </c>
      <c r="N207" s="18">
        <v>10</v>
      </c>
      <c r="O207" s="17">
        <f t="shared" si="8"/>
        <v>6000</v>
      </c>
      <c r="P207" s="19">
        <v>37162</v>
      </c>
      <c r="Q207" s="18">
        <f t="shared" ca="1" si="9"/>
        <v>19</v>
      </c>
      <c r="R207" s="20" t="s">
        <v>941</v>
      </c>
      <c r="S207" s="20" t="s">
        <v>942</v>
      </c>
      <c r="T207" s="22" t="s">
        <v>28</v>
      </c>
      <c r="U207" s="23" t="s">
        <v>29</v>
      </c>
      <c r="V207" s="23" t="s">
        <v>1413</v>
      </c>
      <c r="W207" s="22">
        <v>2021</v>
      </c>
      <c r="X207" s="22" t="s">
        <v>28</v>
      </c>
      <c r="Y207" s="23" t="s">
        <v>29</v>
      </c>
      <c r="Z207" s="23" t="s">
        <v>1224</v>
      </c>
      <c r="AA207" s="22">
        <v>2021</v>
      </c>
    </row>
    <row r="208" spans="1:27" ht="22.5" x14ac:dyDescent="0.25">
      <c r="A208" s="24">
        <v>204</v>
      </c>
      <c r="B208" s="25" t="s">
        <v>1193</v>
      </c>
      <c r="C208" s="26" t="s">
        <v>691</v>
      </c>
      <c r="D208" s="26" t="s">
        <v>691</v>
      </c>
      <c r="E208" s="26" t="s">
        <v>706</v>
      </c>
      <c r="F208" s="25" t="s">
        <v>707</v>
      </c>
      <c r="G208" s="25" t="s">
        <v>21</v>
      </c>
      <c r="H208" s="25" t="s">
        <v>40</v>
      </c>
      <c r="I208" s="25" t="s">
        <v>1048</v>
      </c>
      <c r="J208" s="25" t="s">
        <v>1049</v>
      </c>
      <c r="K208" s="25" t="s">
        <v>57</v>
      </c>
      <c r="L208" s="27" t="s">
        <v>58</v>
      </c>
      <c r="M208" s="28" t="s">
        <v>169</v>
      </c>
      <c r="N208" s="29">
        <v>10</v>
      </c>
      <c r="O208" s="28" t="s">
        <v>169</v>
      </c>
      <c r="P208" s="30">
        <v>37300</v>
      </c>
      <c r="Q208" s="29">
        <f t="shared" ca="1" si="9"/>
        <v>19</v>
      </c>
      <c r="R208" s="31" t="s">
        <v>1165</v>
      </c>
      <c r="S208" s="31">
        <v>984645226</v>
      </c>
      <c r="T208" s="27" t="s">
        <v>28</v>
      </c>
      <c r="U208" s="33" t="s">
        <v>29</v>
      </c>
      <c r="V208" s="33" t="s">
        <v>1413</v>
      </c>
      <c r="W208" s="45">
        <v>2021</v>
      </c>
      <c r="X208" s="27" t="s">
        <v>28</v>
      </c>
      <c r="Y208" s="33" t="s">
        <v>29</v>
      </c>
      <c r="Z208" s="33" t="s">
        <v>1224</v>
      </c>
      <c r="AA208" s="27">
        <v>2021</v>
      </c>
    </row>
    <row r="209" spans="1:27" ht="30" customHeight="1" x14ac:dyDescent="0.25">
      <c r="A209" s="13">
        <v>205</v>
      </c>
      <c r="B209" s="13">
        <v>105545024</v>
      </c>
      <c r="C209" s="14" t="s">
        <v>691</v>
      </c>
      <c r="D209" s="14" t="s">
        <v>691</v>
      </c>
      <c r="E209" s="15" t="s">
        <v>706</v>
      </c>
      <c r="F209" s="13" t="s">
        <v>707</v>
      </c>
      <c r="G209" s="13" t="s">
        <v>21</v>
      </c>
      <c r="H209" s="13" t="s">
        <v>40</v>
      </c>
      <c r="I209" s="13" t="s">
        <v>201</v>
      </c>
      <c r="J209" s="13" t="s">
        <v>694</v>
      </c>
      <c r="K209" s="13" t="s">
        <v>57</v>
      </c>
      <c r="L209" s="16" t="s">
        <v>51</v>
      </c>
      <c r="M209" s="17">
        <f>400*1.5</f>
        <v>600</v>
      </c>
      <c r="N209" s="18">
        <v>10</v>
      </c>
      <c r="O209" s="17">
        <f t="shared" si="8"/>
        <v>6000</v>
      </c>
      <c r="P209" s="19">
        <v>36225</v>
      </c>
      <c r="Q209" s="18">
        <f t="shared" ca="1" si="9"/>
        <v>22</v>
      </c>
      <c r="R209" s="20" t="s">
        <v>943</v>
      </c>
      <c r="S209" s="20" t="s">
        <v>944</v>
      </c>
      <c r="T209" s="22" t="s">
        <v>28</v>
      </c>
      <c r="U209" s="23" t="s">
        <v>29</v>
      </c>
      <c r="V209" s="23" t="s">
        <v>1413</v>
      </c>
      <c r="W209" s="22">
        <v>2021</v>
      </c>
      <c r="X209" s="22" t="s">
        <v>28</v>
      </c>
      <c r="Y209" s="23" t="s">
        <v>29</v>
      </c>
      <c r="Z209" s="23" t="s">
        <v>1224</v>
      </c>
      <c r="AA209" s="22">
        <v>2021</v>
      </c>
    </row>
    <row r="210" spans="1:27" ht="30" customHeight="1" x14ac:dyDescent="0.25">
      <c r="A210" s="24">
        <v>206</v>
      </c>
      <c r="B210" s="25" t="s">
        <v>690</v>
      </c>
      <c r="C210" s="26" t="s">
        <v>691</v>
      </c>
      <c r="D210" s="26" t="s">
        <v>691</v>
      </c>
      <c r="E210" s="26" t="s">
        <v>706</v>
      </c>
      <c r="F210" s="25" t="s">
        <v>692</v>
      </c>
      <c r="G210" s="25" t="s">
        <v>21</v>
      </c>
      <c r="H210" s="25" t="s">
        <v>22</v>
      </c>
      <c r="I210" s="25" t="s">
        <v>693</v>
      </c>
      <c r="J210" s="25" t="s">
        <v>694</v>
      </c>
      <c r="K210" s="25" t="s">
        <v>57</v>
      </c>
      <c r="L210" s="27" t="s">
        <v>26</v>
      </c>
      <c r="M210" s="28">
        <f>400*2</f>
        <v>800</v>
      </c>
      <c r="N210" s="29">
        <v>10</v>
      </c>
      <c r="O210" s="28">
        <f t="shared" si="8"/>
        <v>8000</v>
      </c>
      <c r="P210" s="30">
        <v>33540</v>
      </c>
      <c r="Q210" s="29">
        <f t="shared" ca="1" si="9"/>
        <v>29</v>
      </c>
      <c r="R210" s="31" t="s">
        <v>695</v>
      </c>
      <c r="S210" s="31">
        <v>984591171</v>
      </c>
      <c r="T210" s="27" t="s">
        <v>28</v>
      </c>
      <c r="U210" s="33" t="s">
        <v>29</v>
      </c>
      <c r="V210" s="33" t="s">
        <v>1413</v>
      </c>
      <c r="W210" s="45">
        <v>2021</v>
      </c>
      <c r="X210" s="27" t="s">
        <v>28</v>
      </c>
      <c r="Y210" s="33" t="s">
        <v>29</v>
      </c>
      <c r="Z210" s="33" t="s">
        <v>1224</v>
      </c>
      <c r="AA210" s="27">
        <v>2021</v>
      </c>
    </row>
    <row r="211" spans="1:27" ht="26.25" customHeight="1" x14ac:dyDescent="0.25">
      <c r="A211" s="13">
        <v>207</v>
      </c>
      <c r="B211" s="13">
        <v>106411184</v>
      </c>
      <c r="C211" s="14" t="s">
        <v>691</v>
      </c>
      <c r="D211" s="14" t="s">
        <v>691</v>
      </c>
      <c r="E211" s="15" t="s">
        <v>706</v>
      </c>
      <c r="F211" s="13" t="s">
        <v>707</v>
      </c>
      <c r="G211" s="13" t="s">
        <v>21</v>
      </c>
      <c r="H211" s="13" t="s">
        <v>40</v>
      </c>
      <c r="I211" s="13" t="s">
        <v>708</v>
      </c>
      <c r="J211" s="13" t="s">
        <v>709</v>
      </c>
      <c r="K211" s="13" t="s">
        <v>57</v>
      </c>
      <c r="L211" s="16" t="s">
        <v>51</v>
      </c>
      <c r="M211" s="17">
        <f>400*1.5</f>
        <v>600</v>
      </c>
      <c r="N211" s="18">
        <v>10</v>
      </c>
      <c r="O211" s="17">
        <f t="shared" si="8"/>
        <v>6000</v>
      </c>
      <c r="P211" s="19">
        <v>36904</v>
      </c>
      <c r="Q211" s="18">
        <f t="shared" ca="1" si="9"/>
        <v>20</v>
      </c>
      <c r="R211" s="20" t="s">
        <v>945</v>
      </c>
      <c r="S211" s="20" t="s">
        <v>946</v>
      </c>
      <c r="T211" s="22" t="s">
        <v>28</v>
      </c>
      <c r="U211" s="23" t="s">
        <v>29</v>
      </c>
      <c r="V211" s="23" t="s">
        <v>1413</v>
      </c>
      <c r="W211" s="22">
        <v>2021</v>
      </c>
      <c r="X211" s="22" t="s">
        <v>28</v>
      </c>
      <c r="Y211" s="23" t="s">
        <v>29</v>
      </c>
      <c r="Z211" s="23" t="s">
        <v>1224</v>
      </c>
      <c r="AA211" s="22">
        <v>2021</v>
      </c>
    </row>
    <row r="212" spans="1:27" ht="22.5" x14ac:dyDescent="0.25">
      <c r="A212" s="24">
        <v>208</v>
      </c>
      <c r="B212" s="25">
        <v>105685580</v>
      </c>
      <c r="C212" s="26" t="s">
        <v>691</v>
      </c>
      <c r="D212" s="26" t="s">
        <v>691</v>
      </c>
      <c r="E212" s="26" t="s">
        <v>706</v>
      </c>
      <c r="F212" s="25" t="s">
        <v>707</v>
      </c>
      <c r="G212" s="25" t="s">
        <v>31</v>
      </c>
      <c r="H212" s="25" t="s">
        <v>40</v>
      </c>
      <c r="I212" s="25" t="s">
        <v>1050</v>
      </c>
      <c r="J212" s="25" t="s">
        <v>1051</v>
      </c>
      <c r="K212" s="25" t="s">
        <v>57</v>
      </c>
      <c r="L212" s="27" t="s">
        <v>58</v>
      </c>
      <c r="M212" s="28" t="s">
        <v>169</v>
      </c>
      <c r="N212" s="29">
        <v>10</v>
      </c>
      <c r="O212" s="28" t="s">
        <v>169</v>
      </c>
      <c r="P212" s="30">
        <v>37453</v>
      </c>
      <c r="Q212" s="29">
        <f t="shared" ca="1" si="9"/>
        <v>18</v>
      </c>
      <c r="R212" s="31" t="s">
        <v>1166</v>
      </c>
      <c r="S212" s="31">
        <v>987831673</v>
      </c>
      <c r="T212" s="27" t="s">
        <v>28</v>
      </c>
      <c r="U212" s="33" t="s">
        <v>29</v>
      </c>
      <c r="V212" s="33" t="s">
        <v>1413</v>
      </c>
      <c r="W212" s="45">
        <v>2021</v>
      </c>
      <c r="X212" s="27" t="s">
        <v>28</v>
      </c>
      <c r="Y212" s="33" t="s">
        <v>29</v>
      </c>
      <c r="Z212" s="33" t="s">
        <v>1224</v>
      </c>
      <c r="AA212" s="27">
        <v>2021</v>
      </c>
    </row>
    <row r="213" spans="1:27" ht="27.75" customHeight="1" x14ac:dyDescent="0.25">
      <c r="A213" s="13">
        <v>209</v>
      </c>
      <c r="B213" s="13" t="s">
        <v>701</v>
      </c>
      <c r="C213" s="14" t="s">
        <v>691</v>
      </c>
      <c r="D213" s="14" t="s">
        <v>691</v>
      </c>
      <c r="E213" s="15" t="s">
        <v>706</v>
      </c>
      <c r="F213" s="13" t="s">
        <v>692</v>
      </c>
      <c r="G213" s="13" t="s">
        <v>31</v>
      </c>
      <c r="H213" s="13" t="s">
        <v>22</v>
      </c>
      <c r="I213" s="13" t="s">
        <v>702</v>
      </c>
      <c r="J213" s="13" t="s">
        <v>703</v>
      </c>
      <c r="K213" s="13" t="s">
        <v>57</v>
      </c>
      <c r="L213" s="16" t="s">
        <v>26</v>
      </c>
      <c r="M213" s="17">
        <f>400*2</f>
        <v>800</v>
      </c>
      <c r="N213" s="18">
        <v>10</v>
      </c>
      <c r="O213" s="17">
        <f t="shared" si="8"/>
        <v>8000</v>
      </c>
      <c r="P213" s="19">
        <v>33137</v>
      </c>
      <c r="Q213" s="18">
        <f t="shared" ca="1" si="9"/>
        <v>30</v>
      </c>
      <c r="R213" s="20" t="s">
        <v>704</v>
      </c>
      <c r="S213" s="20" t="s">
        <v>705</v>
      </c>
      <c r="T213" s="22" t="s">
        <v>28</v>
      </c>
      <c r="U213" s="23" t="s">
        <v>29</v>
      </c>
      <c r="V213" s="23" t="s">
        <v>1413</v>
      </c>
      <c r="W213" s="22">
        <v>2021</v>
      </c>
      <c r="X213" s="22" t="s">
        <v>28</v>
      </c>
      <c r="Y213" s="23" t="s">
        <v>29</v>
      </c>
      <c r="Z213" s="23" t="s">
        <v>1224</v>
      </c>
      <c r="AA213" s="22">
        <v>2021</v>
      </c>
    </row>
    <row r="214" spans="1:27" ht="19.5" customHeight="1" x14ac:dyDescent="0.25">
      <c r="A214" s="24">
        <v>210</v>
      </c>
      <c r="B214" s="25">
        <v>1804332631</v>
      </c>
      <c r="C214" s="26" t="s">
        <v>714</v>
      </c>
      <c r="D214" s="26" t="s">
        <v>714</v>
      </c>
      <c r="E214" s="26" t="s">
        <v>714</v>
      </c>
      <c r="F214" s="25" t="s">
        <v>1054</v>
      </c>
      <c r="G214" s="25" t="s">
        <v>21</v>
      </c>
      <c r="H214" s="25" t="s">
        <v>40</v>
      </c>
      <c r="I214" s="25" t="s">
        <v>1052</v>
      </c>
      <c r="J214" s="25" t="s">
        <v>1053</v>
      </c>
      <c r="K214" s="25" t="s">
        <v>400</v>
      </c>
      <c r="L214" s="27" t="s">
        <v>43</v>
      </c>
      <c r="M214" s="28">
        <f>400*1</f>
        <v>400</v>
      </c>
      <c r="N214" s="29">
        <v>10</v>
      </c>
      <c r="O214" s="28">
        <f t="shared" si="8"/>
        <v>4000</v>
      </c>
      <c r="P214" s="30">
        <v>37554</v>
      </c>
      <c r="Q214" s="29">
        <f t="shared" ca="1" si="9"/>
        <v>18</v>
      </c>
      <c r="R214" s="31" t="s">
        <v>1167</v>
      </c>
      <c r="S214" s="31">
        <v>984484129</v>
      </c>
      <c r="T214" s="27" t="s">
        <v>28</v>
      </c>
      <c r="U214" s="33" t="s">
        <v>29</v>
      </c>
      <c r="V214" s="33" t="s">
        <v>1413</v>
      </c>
      <c r="W214" s="45">
        <v>2021</v>
      </c>
      <c r="X214" s="27" t="s">
        <v>28</v>
      </c>
      <c r="Y214" s="33" t="s">
        <v>29</v>
      </c>
      <c r="Z214" s="33" t="s">
        <v>1224</v>
      </c>
      <c r="AA214" s="27">
        <v>2021</v>
      </c>
    </row>
    <row r="215" spans="1:27" ht="30" customHeight="1" x14ac:dyDescent="0.25">
      <c r="A215" s="13">
        <v>211</v>
      </c>
      <c r="B215" s="13">
        <v>1726238080</v>
      </c>
      <c r="C215" s="14" t="s">
        <v>714</v>
      </c>
      <c r="D215" s="14" t="s">
        <v>714</v>
      </c>
      <c r="E215" s="15" t="s">
        <v>714</v>
      </c>
      <c r="F215" s="13" t="s">
        <v>692</v>
      </c>
      <c r="G215" s="13" t="s">
        <v>31</v>
      </c>
      <c r="H215" s="13" t="s">
        <v>40</v>
      </c>
      <c r="I215" s="13" t="s">
        <v>717</v>
      </c>
      <c r="J215" s="13" t="s">
        <v>718</v>
      </c>
      <c r="K215" s="13" t="s">
        <v>25</v>
      </c>
      <c r="L215" s="16" t="s">
        <v>43</v>
      </c>
      <c r="M215" s="17">
        <f>400*1</f>
        <v>400</v>
      </c>
      <c r="N215" s="18">
        <v>10</v>
      </c>
      <c r="O215" s="17">
        <f t="shared" si="8"/>
        <v>4000</v>
      </c>
      <c r="P215" s="19">
        <v>37621</v>
      </c>
      <c r="Q215" s="18">
        <f t="shared" ca="1" si="9"/>
        <v>18</v>
      </c>
      <c r="R215" s="20" t="s">
        <v>1168</v>
      </c>
      <c r="S215" s="20">
        <v>992998038</v>
      </c>
      <c r="T215" s="22" t="s">
        <v>107</v>
      </c>
      <c r="U215" s="23" t="s">
        <v>29</v>
      </c>
      <c r="V215" s="23" t="s">
        <v>1413</v>
      </c>
      <c r="W215" s="22">
        <v>2021</v>
      </c>
      <c r="X215" s="22" t="s">
        <v>107</v>
      </c>
      <c r="Y215" s="23" t="s">
        <v>29</v>
      </c>
      <c r="Z215" s="23" t="s">
        <v>1224</v>
      </c>
      <c r="AA215" s="22">
        <v>2021</v>
      </c>
    </row>
    <row r="216" spans="1:27" ht="22.5" x14ac:dyDescent="0.25">
      <c r="A216" s="24">
        <v>212</v>
      </c>
      <c r="B216" s="25" t="s">
        <v>1194</v>
      </c>
      <c r="C216" s="26" t="s">
        <v>714</v>
      </c>
      <c r="D216" s="26" t="s">
        <v>714</v>
      </c>
      <c r="E216" s="26" t="s">
        <v>714</v>
      </c>
      <c r="F216" s="25" t="s">
        <v>1054</v>
      </c>
      <c r="G216" s="25" t="s">
        <v>21</v>
      </c>
      <c r="H216" s="25" t="s">
        <v>40</v>
      </c>
      <c r="I216" s="25" t="s">
        <v>1055</v>
      </c>
      <c r="J216" s="25" t="s">
        <v>1056</v>
      </c>
      <c r="K216" s="25" t="s">
        <v>250</v>
      </c>
      <c r="L216" s="27" t="s">
        <v>58</v>
      </c>
      <c r="M216" s="28" t="s">
        <v>169</v>
      </c>
      <c r="N216" s="29">
        <v>10</v>
      </c>
      <c r="O216" s="28" t="s">
        <v>169</v>
      </c>
      <c r="P216" s="30">
        <v>38507</v>
      </c>
      <c r="Q216" s="29">
        <f t="shared" ca="1" si="9"/>
        <v>16</v>
      </c>
      <c r="R216" s="31" t="s">
        <v>1169</v>
      </c>
      <c r="S216" s="31">
        <v>988344166</v>
      </c>
      <c r="T216" s="27" t="s">
        <v>28</v>
      </c>
      <c r="U216" s="33" t="s">
        <v>29</v>
      </c>
      <c r="V216" s="33" t="s">
        <v>1413</v>
      </c>
      <c r="W216" s="45">
        <v>2021</v>
      </c>
      <c r="X216" s="27" t="s">
        <v>28</v>
      </c>
      <c r="Y216" s="33" t="s">
        <v>29</v>
      </c>
      <c r="Z216" s="33" t="s">
        <v>1224</v>
      </c>
      <c r="AA216" s="27">
        <v>2021</v>
      </c>
    </row>
    <row r="217" spans="1:27" ht="30" customHeight="1" x14ac:dyDescent="0.25">
      <c r="A217" s="13">
        <v>213</v>
      </c>
      <c r="B217" s="13">
        <v>1803904299</v>
      </c>
      <c r="C217" s="14" t="s">
        <v>714</v>
      </c>
      <c r="D217" s="14" t="s">
        <v>714</v>
      </c>
      <c r="E217" s="15" t="s">
        <v>714</v>
      </c>
      <c r="F217" s="13" t="s">
        <v>692</v>
      </c>
      <c r="G217" s="13" t="s">
        <v>21</v>
      </c>
      <c r="H217" s="13" t="s">
        <v>40</v>
      </c>
      <c r="I217" s="13" t="s">
        <v>715</v>
      </c>
      <c r="J217" s="13" t="s">
        <v>716</v>
      </c>
      <c r="K217" s="13" t="s">
        <v>400</v>
      </c>
      <c r="L217" s="16" t="s">
        <v>43</v>
      </c>
      <c r="M217" s="17">
        <f>400*1</f>
        <v>400</v>
      </c>
      <c r="N217" s="18">
        <v>10</v>
      </c>
      <c r="O217" s="17">
        <f t="shared" si="8"/>
        <v>4000</v>
      </c>
      <c r="P217" s="19">
        <v>37111</v>
      </c>
      <c r="Q217" s="18">
        <f t="shared" ca="1" si="9"/>
        <v>19</v>
      </c>
      <c r="R217" s="20" t="s">
        <v>1170</v>
      </c>
      <c r="S217" s="20" t="s">
        <v>1105</v>
      </c>
      <c r="T217" s="22" t="s">
        <v>107</v>
      </c>
      <c r="U217" s="23" t="s">
        <v>29</v>
      </c>
      <c r="V217" s="23" t="s">
        <v>1413</v>
      </c>
      <c r="W217" s="22">
        <v>2021</v>
      </c>
      <c r="X217" s="22" t="s">
        <v>107</v>
      </c>
      <c r="Y217" s="23" t="s">
        <v>29</v>
      </c>
      <c r="Z217" s="23" t="s">
        <v>1224</v>
      </c>
      <c r="AA217" s="22">
        <v>2021</v>
      </c>
    </row>
    <row r="218" spans="1:27" ht="20.25" customHeight="1" x14ac:dyDescent="0.25">
      <c r="A218" s="24">
        <v>214</v>
      </c>
      <c r="B218" s="25">
        <v>604906685</v>
      </c>
      <c r="C218" s="26" t="s">
        <v>714</v>
      </c>
      <c r="D218" s="26" t="s">
        <v>714</v>
      </c>
      <c r="E218" s="26" t="s">
        <v>714</v>
      </c>
      <c r="F218" s="25" t="s">
        <v>890</v>
      </c>
      <c r="G218" s="25" t="s">
        <v>21</v>
      </c>
      <c r="H218" s="25" t="s">
        <v>114</v>
      </c>
      <c r="I218" s="25" t="s">
        <v>895</v>
      </c>
      <c r="J218" s="25" t="s">
        <v>979</v>
      </c>
      <c r="K218" s="25" t="s">
        <v>250</v>
      </c>
      <c r="L218" s="27" t="s">
        <v>58</v>
      </c>
      <c r="M218" s="28" t="s">
        <v>169</v>
      </c>
      <c r="N218" s="29">
        <v>10</v>
      </c>
      <c r="O218" s="28" t="s">
        <v>169</v>
      </c>
      <c r="P218" s="30">
        <v>38364</v>
      </c>
      <c r="Q218" s="29">
        <f t="shared" ca="1" si="9"/>
        <v>16</v>
      </c>
      <c r="R218" s="31" t="s">
        <v>1171</v>
      </c>
      <c r="S218" s="31">
        <v>980692699</v>
      </c>
      <c r="T218" s="27" t="s">
        <v>28</v>
      </c>
      <c r="U218" s="33" t="s">
        <v>29</v>
      </c>
      <c r="V218" s="33" t="s">
        <v>1413</v>
      </c>
      <c r="W218" s="45">
        <v>2021</v>
      </c>
      <c r="X218" s="27" t="s">
        <v>28</v>
      </c>
      <c r="Y218" s="33" t="s">
        <v>29</v>
      </c>
      <c r="Z218" s="33" t="s">
        <v>1224</v>
      </c>
      <c r="AA218" s="27">
        <v>2021</v>
      </c>
    </row>
    <row r="219" spans="1:27" ht="19.5" customHeight="1" x14ac:dyDescent="0.25">
      <c r="A219" s="13">
        <v>215</v>
      </c>
      <c r="B219" s="13">
        <v>1805465042</v>
      </c>
      <c r="C219" s="14" t="s">
        <v>714</v>
      </c>
      <c r="D219" s="14" t="s">
        <v>714</v>
      </c>
      <c r="E219" s="15" t="s">
        <v>714</v>
      </c>
      <c r="F219" s="13" t="s">
        <v>890</v>
      </c>
      <c r="G219" s="13" t="s">
        <v>31</v>
      </c>
      <c r="H219" s="13" t="s">
        <v>114</v>
      </c>
      <c r="I219" s="13" t="s">
        <v>1072</v>
      </c>
      <c r="J219" s="13" t="s">
        <v>1195</v>
      </c>
      <c r="K219" s="13" t="s">
        <v>400</v>
      </c>
      <c r="L219" s="16" t="s">
        <v>955</v>
      </c>
      <c r="M219" s="17" t="s">
        <v>169</v>
      </c>
      <c r="N219" s="18">
        <v>10</v>
      </c>
      <c r="O219" s="17" t="s">
        <v>169</v>
      </c>
      <c r="P219" s="19">
        <v>37403</v>
      </c>
      <c r="Q219" s="18">
        <f t="shared" ca="1" si="9"/>
        <v>19</v>
      </c>
      <c r="R219" s="20" t="s">
        <v>1172</v>
      </c>
      <c r="S219" s="20">
        <v>32822168</v>
      </c>
      <c r="T219" s="22" t="s">
        <v>28</v>
      </c>
      <c r="U219" s="23" t="s">
        <v>29</v>
      </c>
      <c r="V219" s="23" t="s">
        <v>1413</v>
      </c>
      <c r="W219" s="22">
        <v>2021</v>
      </c>
      <c r="X219" s="22" t="s">
        <v>28</v>
      </c>
      <c r="Y219" s="23" t="s">
        <v>29</v>
      </c>
      <c r="Z219" s="23" t="s">
        <v>1224</v>
      </c>
      <c r="AA219" s="22">
        <v>2021</v>
      </c>
    </row>
    <row r="220" spans="1:27" ht="19.5" customHeight="1" x14ac:dyDescent="0.25">
      <c r="A220" s="24">
        <v>216</v>
      </c>
      <c r="B220" s="25" t="s">
        <v>721</v>
      </c>
      <c r="C220" s="26" t="s">
        <v>719</v>
      </c>
      <c r="D220" s="26" t="s">
        <v>719</v>
      </c>
      <c r="E220" s="26" t="s">
        <v>719</v>
      </c>
      <c r="F220" s="25" t="s">
        <v>722</v>
      </c>
      <c r="G220" s="25" t="s">
        <v>21</v>
      </c>
      <c r="H220" s="25" t="s">
        <v>22</v>
      </c>
      <c r="I220" s="25" t="s">
        <v>723</v>
      </c>
      <c r="J220" s="25" t="s">
        <v>724</v>
      </c>
      <c r="K220" s="25" t="s">
        <v>725</v>
      </c>
      <c r="L220" s="27" t="s">
        <v>34</v>
      </c>
      <c r="M220" s="28">
        <f>400*5.25</f>
        <v>2100</v>
      </c>
      <c r="N220" s="29">
        <v>10</v>
      </c>
      <c r="O220" s="28">
        <f t="shared" si="8"/>
        <v>21000</v>
      </c>
      <c r="P220" s="30">
        <v>33279</v>
      </c>
      <c r="Q220" s="29">
        <f t="shared" ca="1" si="9"/>
        <v>30</v>
      </c>
      <c r="R220" s="31" t="s">
        <v>726</v>
      </c>
      <c r="S220" s="31">
        <v>985821409</v>
      </c>
      <c r="T220" s="27" t="s">
        <v>28</v>
      </c>
      <c r="U220" s="33" t="s">
        <v>29</v>
      </c>
      <c r="V220" s="33" t="s">
        <v>1413</v>
      </c>
      <c r="W220" s="45">
        <v>2021</v>
      </c>
      <c r="X220" s="27" t="s">
        <v>28</v>
      </c>
      <c r="Y220" s="33" t="s">
        <v>29</v>
      </c>
      <c r="Z220" s="33" t="s">
        <v>1224</v>
      </c>
      <c r="AA220" s="27">
        <v>2021</v>
      </c>
    </row>
    <row r="221" spans="1:27" ht="22.5" x14ac:dyDescent="0.25">
      <c r="A221" s="13">
        <v>217</v>
      </c>
      <c r="B221" s="13" t="s">
        <v>727</v>
      </c>
      <c r="C221" s="14" t="s">
        <v>719</v>
      </c>
      <c r="D221" s="14" t="s">
        <v>719</v>
      </c>
      <c r="E221" s="15" t="s">
        <v>719</v>
      </c>
      <c r="F221" s="13" t="s">
        <v>720</v>
      </c>
      <c r="G221" s="13" t="s">
        <v>21</v>
      </c>
      <c r="H221" s="13" t="s">
        <v>22</v>
      </c>
      <c r="I221" s="13" t="s">
        <v>728</v>
      </c>
      <c r="J221" s="13" t="s">
        <v>729</v>
      </c>
      <c r="K221" s="13" t="s">
        <v>725</v>
      </c>
      <c r="L221" s="16" t="s">
        <v>26</v>
      </c>
      <c r="M221" s="17">
        <f>400*2</f>
        <v>800</v>
      </c>
      <c r="N221" s="18">
        <v>10</v>
      </c>
      <c r="O221" s="17">
        <f t="shared" si="8"/>
        <v>8000</v>
      </c>
      <c r="P221" s="19">
        <v>31861</v>
      </c>
      <c r="Q221" s="18">
        <f t="shared" ca="1" si="9"/>
        <v>34</v>
      </c>
      <c r="R221" s="20" t="s">
        <v>730</v>
      </c>
      <c r="S221" s="20">
        <v>997038941</v>
      </c>
      <c r="T221" s="22" t="s">
        <v>28</v>
      </c>
      <c r="U221" s="23" t="s">
        <v>29</v>
      </c>
      <c r="V221" s="23" t="s">
        <v>1413</v>
      </c>
      <c r="W221" s="22">
        <v>2021</v>
      </c>
      <c r="X221" s="22" t="s">
        <v>28</v>
      </c>
      <c r="Y221" s="23" t="s">
        <v>29</v>
      </c>
      <c r="Z221" s="23" t="s">
        <v>1224</v>
      </c>
      <c r="AA221" s="22">
        <v>2021</v>
      </c>
    </row>
    <row r="222" spans="1:27" ht="26.25" customHeight="1" x14ac:dyDescent="0.25">
      <c r="A222" s="24">
        <v>218</v>
      </c>
      <c r="B222" s="25" t="s">
        <v>744</v>
      </c>
      <c r="C222" s="26" t="s">
        <v>731</v>
      </c>
      <c r="D222" s="26" t="s">
        <v>731</v>
      </c>
      <c r="E222" s="26" t="s">
        <v>738</v>
      </c>
      <c r="F222" s="25" t="s">
        <v>745</v>
      </c>
      <c r="G222" s="25" t="s">
        <v>21</v>
      </c>
      <c r="H222" s="25" t="s">
        <v>22</v>
      </c>
      <c r="I222" s="25" t="s">
        <v>746</v>
      </c>
      <c r="J222" s="25" t="s">
        <v>747</v>
      </c>
      <c r="K222" s="25" t="s">
        <v>25</v>
      </c>
      <c r="L222" s="27" t="s">
        <v>58</v>
      </c>
      <c r="M222" s="28" t="s">
        <v>169</v>
      </c>
      <c r="N222" s="29">
        <v>10</v>
      </c>
      <c r="O222" s="28" t="s">
        <v>169</v>
      </c>
      <c r="P222" s="30">
        <v>36697</v>
      </c>
      <c r="Q222" s="29">
        <f t="shared" ca="1" si="9"/>
        <v>20</v>
      </c>
      <c r="R222" s="31" t="s">
        <v>748</v>
      </c>
      <c r="S222" s="31">
        <v>2352162</v>
      </c>
      <c r="T222" s="27" t="s">
        <v>28</v>
      </c>
      <c r="U222" s="33" t="s">
        <v>29</v>
      </c>
      <c r="V222" s="33" t="s">
        <v>1413</v>
      </c>
      <c r="W222" s="45">
        <v>2021</v>
      </c>
      <c r="X222" s="27" t="s">
        <v>28</v>
      </c>
      <c r="Y222" s="33" t="s">
        <v>29</v>
      </c>
      <c r="Z222" s="33" t="s">
        <v>1224</v>
      </c>
      <c r="AA222" s="27">
        <v>2021</v>
      </c>
    </row>
    <row r="223" spans="1:27" ht="30" customHeight="1" x14ac:dyDescent="0.25">
      <c r="A223" s="13">
        <v>219</v>
      </c>
      <c r="B223" s="13">
        <v>1723821144</v>
      </c>
      <c r="C223" s="14" t="s">
        <v>731</v>
      </c>
      <c r="D223" s="14" t="s">
        <v>731</v>
      </c>
      <c r="E223" s="15" t="s">
        <v>732</v>
      </c>
      <c r="F223" s="13" t="s">
        <v>733</v>
      </c>
      <c r="G223" s="13" t="s">
        <v>21</v>
      </c>
      <c r="H223" s="13" t="s">
        <v>22</v>
      </c>
      <c r="I223" s="13" t="s">
        <v>734</v>
      </c>
      <c r="J223" s="13" t="s">
        <v>735</v>
      </c>
      <c r="K223" s="13" t="s">
        <v>25</v>
      </c>
      <c r="L223" s="16" t="s">
        <v>77</v>
      </c>
      <c r="M223" s="17">
        <f>400*3</f>
        <v>1200</v>
      </c>
      <c r="N223" s="18">
        <v>10</v>
      </c>
      <c r="O223" s="17">
        <f t="shared" si="8"/>
        <v>12000</v>
      </c>
      <c r="P223" s="19">
        <v>34184</v>
      </c>
      <c r="Q223" s="18">
        <f t="shared" ca="1" si="9"/>
        <v>27</v>
      </c>
      <c r="R223" s="20" t="s">
        <v>736</v>
      </c>
      <c r="S223" s="20" t="s">
        <v>737</v>
      </c>
      <c r="T223" s="22" t="s">
        <v>28</v>
      </c>
      <c r="U223" s="23" t="s">
        <v>29</v>
      </c>
      <c r="V223" s="23" t="s">
        <v>1413</v>
      </c>
      <c r="W223" s="22">
        <v>2021</v>
      </c>
      <c r="X223" s="22" t="s">
        <v>28</v>
      </c>
      <c r="Y223" s="23" t="s">
        <v>29</v>
      </c>
      <c r="Z223" s="23" t="s">
        <v>1224</v>
      </c>
      <c r="AA223" s="22">
        <v>2021</v>
      </c>
    </row>
    <row r="224" spans="1:27" ht="24.75" customHeight="1" x14ac:dyDescent="0.25">
      <c r="A224" s="24">
        <v>220</v>
      </c>
      <c r="B224" s="25">
        <v>1004690309</v>
      </c>
      <c r="C224" s="26" t="s">
        <v>731</v>
      </c>
      <c r="D224" s="26" t="s">
        <v>731</v>
      </c>
      <c r="E224" s="26" t="s">
        <v>738</v>
      </c>
      <c r="F224" s="25" t="s">
        <v>739</v>
      </c>
      <c r="G224" s="25" t="s">
        <v>31</v>
      </c>
      <c r="H224" s="25" t="s">
        <v>40</v>
      </c>
      <c r="I224" s="25" t="s">
        <v>740</v>
      </c>
      <c r="J224" s="25" t="s">
        <v>741</v>
      </c>
      <c r="K224" s="25" t="s">
        <v>37</v>
      </c>
      <c r="L224" s="27" t="s">
        <v>26</v>
      </c>
      <c r="M224" s="28">
        <f>400*2</f>
        <v>800</v>
      </c>
      <c r="N224" s="29">
        <v>10</v>
      </c>
      <c r="O224" s="28">
        <f t="shared" si="8"/>
        <v>8000</v>
      </c>
      <c r="P224" s="30">
        <v>37098</v>
      </c>
      <c r="Q224" s="29">
        <f t="shared" ca="1" si="9"/>
        <v>19</v>
      </c>
      <c r="R224" s="31" t="s">
        <v>742</v>
      </c>
      <c r="S224" s="31" t="s">
        <v>743</v>
      </c>
      <c r="T224" s="27" t="s">
        <v>67</v>
      </c>
      <c r="U224" s="33" t="s">
        <v>29</v>
      </c>
      <c r="V224" s="33" t="s">
        <v>1413</v>
      </c>
      <c r="W224" s="45">
        <v>2021</v>
      </c>
      <c r="X224" s="27" t="s">
        <v>67</v>
      </c>
      <c r="Y224" s="33" t="s">
        <v>29</v>
      </c>
      <c r="Z224" s="33" t="s">
        <v>1224</v>
      </c>
      <c r="AA224" s="27">
        <v>2021</v>
      </c>
    </row>
    <row r="225" spans="1:27" ht="22.5" x14ac:dyDescent="0.25">
      <c r="A225" s="13">
        <v>221</v>
      </c>
      <c r="B225" s="13">
        <v>705223733</v>
      </c>
      <c r="C225" s="14" t="s">
        <v>731</v>
      </c>
      <c r="D225" s="14" t="s">
        <v>731</v>
      </c>
      <c r="E225" s="15" t="s">
        <v>363</v>
      </c>
      <c r="F225" s="13" t="s">
        <v>896</v>
      </c>
      <c r="G225" s="13" t="s">
        <v>31</v>
      </c>
      <c r="H225" s="13" t="s">
        <v>22</v>
      </c>
      <c r="I225" s="13" t="s">
        <v>897</v>
      </c>
      <c r="J225" s="13" t="s">
        <v>898</v>
      </c>
      <c r="K225" s="13" t="s">
        <v>130</v>
      </c>
      <c r="L225" s="16" t="s">
        <v>58</v>
      </c>
      <c r="M225" s="17" t="s">
        <v>169</v>
      </c>
      <c r="N225" s="18">
        <v>10</v>
      </c>
      <c r="O225" s="17" t="s">
        <v>169</v>
      </c>
      <c r="P225" s="19">
        <v>35754</v>
      </c>
      <c r="Q225" s="18">
        <f t="shared" ca="1" si="9"/>
        <v>23</v>
      </c>
      <c r="R225" s="20" t="s">
        <v>1173</v>
      </c>
      <c r="S225" s="20" t="s">
        <v>1106</v>
      </c>
      <c r="T225" s="22" t="s">
        <v>28</v>
      </c>
      <c r="U225" s="23" t="s">
        <v>29</v>
      </c>
      <c r="V225" s="23" t="s">
        <v>1413</v>
      </c>
      <c r="W225" s="22">
        <v>2021</v>
      </c>
      <c r="X225" s="22" t="s">
        <v>28</v>
      </c>
      <c r="Y225" s="23" t="s">
        <v>29</v>
      </c>
      <c r="Z225" s="23" t="s">
        <v>1224</v>
      </c>
      <c r="AA225" s="22">
        <v>2021</v>
      </c>
    </row>
    <row r="226" spans="1:27" ht="22.5" x14ac:dyDescent="0.25">
      <c r="A226" s="24">
        <v>222</v>
      </c>
      <c r="B226" s="25">
        <v>1004746101</v>
      </c>
      <c r="C226" s="26" t="s">
        <v>731</v>
      </c>
      <c r="D226" s="26" t="s">
        <v>731</v>
      </c>
      <c r="E226" s="26" t="s">
        <v>363</v>
      </c>
      <c r="F226" s="25" t="s">
        <v>899</v>
      </c>
      <c r="G226" s="25" t="s">
        <v>31</v>
      </c>
      <c r="H226" s="25" t="s">
        <v>40</v>
      </c>
      <c r="I226" s="25" t="s">
        <v>900</v>
      </c>
      <c r="J226" s="25" t="s">
        <v>901</v>
      </c>
      <c r="K226" s="25" t="s">
        <v>37</v>
      </c>
      <c r="L226" s="27" t="s">
        <v>58</v>
      </c>
      <c r="M226" s="28" t="s">
        <v>169</v>
      </c>
      <c r="N226" s="29">
        <v>10</v>
      </c>
      <c r="O226" s="28" t="s">
        <v>169</v>
      </c>
      <c r="P226" s="30">
        <v>36642</v>
      </c>
      <c r="Q226" s="29">
        <f t="shared" ca="1" si="9"/>
        <v>21</v>
      </c>
      <c r="R226" s="31" t="s">
        <v>1174</v>
      </c>
      <c r="S226" s="31" t="s">
        <v>1107</v>
      </c>
      <c r="T226" s="27" t="s">
        <v>67</v>
      </c>
      <c r="U226" s="33" t="s">
        <v>29</v>
      </c>
      <c r="V226" s="33" t="s">
        <v>1413</v>
      </c>
      <c r="W226" s="45">
        <v>2021</v>
      </c>
      <c r="X226" s="27" t="s">
        <v>67</v>
      </c>
      <c r="Y226" s="33" t="s">
        <v>29</v>
      </c>
      <c r="Z226" s="33" t="s">
        <v>1224</v>
      </c>
      <c r="AA226" s="27">
        <v>2021</v>
      </c>
    </row>
    <row r="227" spans="1:27" ht="22.5" x14ac:dyDescent="0.25">
      <c r="A227" s="13">
        <v>223</v>
      </c>
      <c r="B227" s="13">
        <v>931635718</v>
      </c>
      <c r="C227" s="14" t="s">
        <v>731</v>
      </c>
      <c r="D227" s="14" t="s">
        <v>731</v>
      </c>
      <c r="E227" s="15" t="s">
        <v>363</v>
      </c>
      <c r="F227" s="13" t="s">
        <v>902</v>
      </c>
      <c r="G227" s="13" t="s">
        <v>21</v>
      </c>
      <c r="H227" s="13" t="s">
        <v>40</v>
      </c>
      <c r="I227" s="13" t="s">
        <v>903</v>
      </c>
      <c r="J227" s="13" t="s">
        <v>904</v>
      </c>
      <c r="K227" s="13" t="s">
        <v>119</v>
      </c>
      <c r="L227" s="16" t="s">
        <v>43</v>
      </c>
      <c r="M227" s="17">
        <f>400*1</f>
        <v>400</v>
      </c>
      <c r="N227" s="18">
        <v>10</v>
      </c>
      <c r="O227" s="17">
        <f t="shared" ref="O227:O264" si="10">N227*M227</f>
        <v>4000</v>
      </c>
      <c r="P227" s="19">
        <v>37552</v>
      </c>
      <c r="Q227" s="18">
        <f t="shared" ca="1" si="9"/>
        <v>18</v>
      </c>
      <c r="R227" s="20" t="s">
        <v>1175</v>
      </c>
      <c r="S227" s="20" t="s">
        <v>1108</v>
      </c>
      <c r="T227" s="22" t="s">
        <v>67</v>
      </c>
      <c r="U227" s="23" t="s">
        <v>29</v>
      </c>
      <c r="V227" s="23" t="s">
        <v>1413</v>
      </c>
      <c r="W227" s="22">
        <v>2021</v>
      </c>
      <c r="X227" s="22" t="s">
        <v>67</v>
      </c>
      <c r="Y227" s="23" t="s">
        <v>29</v>
      </c>
      <c r="Z227" s="23" t="s">
        <v>1224</v>
      </c>
      <c r="AA227" s="22">
        <v>2021</v>
      </c>
    </row>
    <row r="228" spans="1:27" ht="30" customHeight="1" x14ac:dyDescent="0.25">
      <c r="A228" s="24">
        <v>224</v>
      </c>
      <c r="B228" s="25" t="s">
        <v>765</v>
      </c>
      <c r="C228" s="26" t="s">
        <v>750</v>
      </c>
      <c r="D228" s="26" t="s">
        <v>750</v>
      </c>
      <c r="E228" s="26" t="s">
        <v>94</v>
      </c>
      <c r="F228" s="25" t="s">
        <v>739</v>
      </c>
      <c r="G228" s="25" t="s">
        <v>31</v>
      </c>
      <c r="H228" s="25" t="s">
        <v>22</v>
      </c>
      <c r="I228" s="25" t="s">
        <v>766</v>
      </c>
      <c r="J228" s="25" t="s">
        <v>767</v>
      </c>
      <c r="K228" s="25" t="s">
        <v>119</v>
      </c>
      <c r="L228" s="27" t="s">
        <v>26</v>
      </c>
      <c r="M228" s="28">
        <f>400*2</f>
        <v>800</v>
      </c>
      <c r="N228" s="29">
        <v>10</v>
      </c>
      <c r="O228" s="28">
        <f t="shared" si="10"/>
        <v>8000</v>
      </c>
      <c r="P228" s="30">
        <v>33570</v>
      </c>
      <c r="Q228" s="29">
        <f t="shared" ca="1" si="9"/>
        <v>29</v>
      </c>
      <c r="R228" s="31" t="s">
        <v>768</v>
      </c>
      <c r="S228" s="31">
        <v>999402915</v>
      </c>
      <c r="T228" s="27" t="s">
        <v>107</v>
      </c>
      <c r="U228" s="33" t="s">
        <v>29</v>
      </c>
      <c r="V228" s="33" t="s">
        <v>1413</v>
      </c>
      <c r="W228" s="45">
        <v>2021</v>
      </c>
      <c r="X228" s="27" t="s">
        <v>107</v>
      </c>
      <c r="Y228" s="33" t="s">
        <v>29</v>
      </c>
      <c r="Z228" s="33" t="s">
        <v>1224</v>
      </c>
      <c r="AA228" s="27">
        <v>2021</v>
      </c>
    </row>
    <row r="229" spans="1:27" ht="19.5" customHeight="1" x14ac:dyDescent="0.25">
      <c r="A229" s="13">
        <v>225</v>
      </c>
      <c r="B229" s="13" t="s">
        <v>769</v>
      </c>
      <c r="C229" s="14" t="s">
        <v>750</v>
      </c>
      <c r="D229" s="14" t="s">
        <v>750</v>
      </c>
      <c r="E229" s="15" t="s">
        <v>94</v>
      </c>
      <c r="F229" s="13" t="s">
        <v>739</v>
      </c>
      <c r="G229" s="13" t="s">
        <v>31</v>
      </c>
      <c r="H229" s="13" t="s">
        <v>22</v>
      </c>
      <c r="I229" s="13" t="s">
        <v>770</v>
      </c>
      <c r="J229" s="13" t="s">
        <v>771</v>
      </c>
      <c r="K229" s="13" t="s">
        <v>119</v>
      </c>
      <c r="L229" s="16" t="s">
        <v>26</v>
      </c>
      <c r="M229" s="17">
        <f>400*2</f>
        <v>800</v>
      </c>
      <c r="N229" s="18">
        <v>10</v>
      </c>
      <c r="O229" s="17">
        <f t="shared" si="10"/>
        <v>8000</v>
      </c>
      <c r="P229" s="19">
        <v>34077</v>
      </c>
      <c r="Q229" s="18">
        <f t="shared" ca="1" si="9"/>
        <v>28</v>
      </c>
      <c r="R229" s="20" t="s">
        <v>772</v>
      </c>
      <c r="S229" s="20">
        <v>997841703</v>
      </c>
      <c r="T229" s="22" t="s">
        <v>28</v>
      </c>
      <c r="U229" s="23" t="s">
        <v>29</v>
      </c>
      <c r="V229" s="23" t="s">
        <v>1413</v>
      </c>
      <c r="W229" s="22">
        <v>2021</v>
      </c>
      <c r="X229" s="22" t="s">
        <v>28</v>
      </c>
      <c r="Y229" s="23" t="s">
        <v>29</v>
      </c>
      <c r="Z229" s="23" t="s">
        <v>1224</v>
      </c>
      <c r="AA229" s="22">
        <v>2021</v>
      </c>
    </row>
    <row r="230" spans="1:27" ht="22.5" x14ac:dyDescent="0.25">
      <c r="A230" s="24">
        <v>226</v>
      </c>
      <c r="B230" s="25" t="s">
        <v>749</v>
      </c>
      <c r="C230" s="26" t="s">
        <v>750</v>
      </c>
      <c r="D230" s="26" t="s">
        <v>750</v>
      </c>
      <c r="E230" s="26" t="s">
        <v>94</v>
      </c>
      <c r="F230" s="25" t="s">
        <v>739</v>
      </c>
      <c r="G230" s="25" t="s">
        <v>31</v>
      </c>
      <c r="H230" s="25" t="s">
        <v>22</v>
      </c>
      <c r="I230" s="25" t="s">
        <v>751</v>
      </c>
      <c r="J230" s="25" t="s">
        <v>752</v>
      </c>
      <c r="K230" s="25" t="s">
        <v>119</v>
      </c>
      <c r="L230" s="27" t="s">
        <v>43</v>
      </c>
      <c r="M230" s="28">
        <f>400*1</f>
        <v>400</v>
      </c>
      <c r="N230" s="29">
        <v>10</v>
      </c>
      <c r="O230" s="28">
        <f t="shared" si="10"/>
        <v>4000</v>
      </c>
      <c r="P230" s="30">
        <v>36710</v>
      </c>
      <c r="Q230" s="29">
        <f t="shared" ca="1" si="9"/>
        <v>20</v>
      </c>
      <c r="R230" s="31" t="s">
        <v>753</v>
      </c>
      <c r="S230" s="31">
        <v>969648170</v>
      </c>
      <c r="T230" s="27" t="s">
        <v>107</v>
      </c>
      <c r="U230" s="33" t="s">
        <v>29</v>
      </c>
      <c r="V230" s="33" t="s">
        <v>1413</v>
      </c>
      <c r="W230" s="45">
        <v>2021</v>
      </c>
      <c r="X230" s="27" t="s">
        <v>107</v>
      </c>
      <c r="Y230" s="33" t="s">
        <v>29</v>
      </c>
      <c r="Z230" s="33" t="s">
        <v>1224</v>
      </c>
      <c r="AA230" s="27">
        <v>2021</v>
      </c>
    </row>
    <row r="231" spans="1:27" x14ac:dyDescent="0.25">
      <c r="A231" s="13">
        <v>227</v>
      </c>
      <c r="B231" s="13">
        <v>1600341539</v>
      </c>
      <c r="C231" s="14" t="s">
        <v>750</v>
      </c>
      <c r="D231" s="14" t="s">
        <v>750</v>
      </c>
      <c r="E231" s="15" t="s">
        <v>94</v>
      </c>
      <c r="F231" s="13" t="s">
        <v>739</v>
      </c>
      <c r="G231" s="13" t="s">
        <v>21</v>
      </c>
      <c r="H231" s="13" t="s">
        <v>22</v>
      </c>
      <c r="I231" s="13" t="s">
        <v>754</v>
      </c>
      <c r="J231" s="13" t="s">
        <v>755</v>
      </c>
      <c r="K231" s="13" t="s">
        <v>400</v>
      </c>
      <c r="L231" s="16" t="s">
        <v>26</v>
      </c>
      <c r="M231" s="17">
        <f>400*2</f>
        <v>800</v>
      </c>
      <c r="N231" s="18">
        <v>10</v>
      </c>
      <c r="O231" s="17">
        <f t="shared" si="10"/>
        <v>8000</v>
      </c>
      <c r="P231" s="19">
        <v>34342</v>
      </c>
      <c r="Q231" s="18">
        <f t="shared" ca="1" si="9"/>
        <v>27</v>
      </c>
      <c r="R231" s="20" t="s">
        <v>756</v>
      </c>
      <c r="S231" s="20">
        <v>968849363</v>
      </c>
      <c r="T231" s="22" t="s">
        <v>107</v>
      </c>
      <c r="U231" s="23" t="s">
        <v>29</v>
      </c>
      <c r="V231" s="23" t="s">
        <v>1413</v>
      </c>
      <c r="W231" s="22">
        <v>2021</v>
      </c>
      <c r="X231" s="22" t="s">
        <v>107</v>
      </c>
      <c r="Y231" s="23" t="s">
        <v>29</v>
      </c>
      <c r="Z231" s="23" t="s">
        <v>1224</v>
      </c>
      <c r="AA231" s="22">
        <v>2021</v>
      </c>
    </row>
    <row r="232" spans="1:27" x14ac:dyDescent="0.25">
      <c r="A232" s="24">
        <v>228</v>
      </c>
      <c r="B232" s="25">
        <v>916255102</v>
      </c>
      <c r="C232" s="26" t="s">
        <v>750</v>
      </c>
      <c r="D232" s="26" t="s">
        <v>750</v>
      </c>
      <c r="E232" s="26" t="s">
        <v>94</v>
      </c>
      <c r="F232" s="25" t="s">
        <v>706</v>
      </c>
      <c r="G232" s="25" t="s">
        <v>31</v>
      </c>
      <c r="H232" s="25" t="s">
        <v>22</v>
      </c>
      <c r="I232" s="25" t="s">
        <v>762</v>
      </c>
      <c r="J232" s="25" t="s">
        <v>763</v>
      </c>
      <c r="K232" s="25" t="s">
        <v>119</v>
      </c>
      <c r="L232" s="27" t="s">
        <v>92</v>
      </c>
      <c r="M232" s="28">
        <f>400*6.25</f>
        <v>2500</v>
      </c>
      <c r="N232" s="29">
        <v>10</v>
      </c>
      <c r="O232" s="28">
        <f t="shared" si="10"/>
        <v>25000</v>
      </c>
      <c r="P232" s="30">
        <v>33657</v>
      </c>
      <c r="Q232" s="29">
        <f t="shared" ca="1" si="9"/>
        <v>29</v>
      </c>
      <c r="R232" s="31" t="s">
        <v>764</v>
      </c>
      <c r="S232" s="31">
        <v>999577123</v>
      </c>
      <c r="T232" s="27" t="s">
        <v>107</v>
      </c>
      <c r="U232" s="33" t="s">
        <v>29</v>
      </c>
      <c r="V232" s="33" t="s">
        <v>1413</v>
      </c>
      <c r="W232" s="45">
        <v>2021</v>
      </c>
      <c r="X232" s="27" t="s">
        <v>107</v>
      </c>
      <c r="Y232" s="33" t="s">
        <v>29</v>
      </c>
      <c r="Z232" s="33" t="s">
        <v>1224</v>
      </c>
      <c r="AA232" s="27">
        <v>2021</v>
      </c>
    </row>
    <row r="233" spans="1:27" ht="22.5" x14ac:dyDescent="0.25">
      <c r="A233" s="13">
        <v>229</v>
      </c>
      <c r="B233" s="13" t="s">
        <v>757</v>
      </c>
      <c r="C233" s="14" t="s">
        <v>750</v>
      </c>
      <c r="D233" s="14" t="s">
        <v>750</v>
      </c>
      <c r="E233" s="15" t="s">
        <v>94</v>
      </c>
      <c r="F233" s="13" t="s">
        <v>739</v>
      </c>
      <c r="G233" s="13" t="s">
        <v>21</v>
      </c>
      <c r="H233" s="13" t="s">
        <v>40</v>
      </c>
      <c r="I233" s="13" t="s">
        <v>758</v>
      </c>
      <c r="J233" s="13" t="s">
        <v>759</v>
      </c>
      <c r="K233" s="13" t="s">
        <v>25</v>
      </c>
      <c r="L233" s="16" t="s">
        <v>43</v>
      </c>
      <c r="M233" s="17">
        <f>400*1</f>
        <v>400</v>
      </c>
      <c r="N233" s="18">
        <v>10</v>
      </c>
      <c r="O233" s="17">
        <f t="shared" si="10"/>
        <v>4000</v>
      </c>
      <c r="P233" s="19">
        <v>37460</v>
      </c>
      <c r="Q233" s="18">
        <f t="shared" ca="1" si="9"/>
        <v>18</v>
      </c>
      <c r="R233" s="20" t="s">
        <v>760</v>
      </c>
      <c r="S233" s="20">
        <v>983503736</v>
      </c>
      <c r="T233" s="22" t="s">
        <v>67</v>
      </c>
      <c r="U233" s="23" t="s">
        <v>29</v>
      </c>
      <c r="V233" s="23" t="s">
        <v>1413</v>
      </c>
      <c r="W233" s="22">
        <v>2021</v>
      </c>
      <c r="X233" s="22" t="s">
        <v>67</v>
      </c>
      <c r="Y233" s="23" t="s">
        <v>29</v>
      </c>
      <c r="Z233" s="23" t="s">
        <v>1224</v>
      </c>
      <c r="AA233" s="22">
        <v>2021</v>
      </c>
    </row>
    <row r="234" spans="1:27" ht="19.5" customHeight="1" x14ac:dyDescent="0.25">
      <c r="A234" s="24">
        <v>230</v>
      </c>
      <c r="B234" s="25">
        <v>1309845533</v>
      </c>
      <c r="C234" s="26" t="s">
        <v>750</v>
      </c>
      <c r="D234" s="26" t="s">
        <v>750</v>
      </c>
      <c r="E234" s="26" t="s">
        <v>94</v>
      </c>
      <c r="F234" s="25" t="s">
        <v>706</v>
      </c>
      <c r="G234" s="25" t="s">
        <v>31</v>
      </c>
      <c r="H234" s="25" t="s">
        <v>22</v>
      </c>
      <c r="I234" s="25" t="s">
        <v>969</v>
      </c>
      <c r="J234" s="25" t="s">
        <v>970</v>
      </c>
      <c r="K234" s="25" t="s">
        <v>119</v>
      </c>
      <c r="L234" s="27" t="s">
        <v>92</v>
      </c>
      <c r="M234" s="28">
        <f>400*6.25</f>
        <v>2500</v>
      </c>
      <c r="N234" s="29">
        <v>10</v>
      </c>
      <c r="O234" s="28">
        <f t="shared" si="10"/>
        <v>25000</v>
      </c>
      <c r="P234" s="30">
        <v>32528</v>
      </c>
      <c r="Q234" s="29">
        <f t="shared" ca="1" si="9"/>
        <v>32</v>
      </c>
      <c r="R234" s="31" t="s">
        <v>1176</v>
      </c>
      <c r="S234" s="31" t="s">
        <v>1109</v>
      </c>
      <c r="T234" s="27" t="s">
        <v>28</v>
      </c>
      <c r="U234" s="33" t="s">
        <v>29</v>
      </c>
      <c r="V234" s="33" t="s">
        <v>1413</v>
      </c>
      <c r="W234" s="45">
        <v>2021</v>
      </c>
      <c r="X234" s="27" t="s">
        <v>28</v>
      </c>
      <c r="Y234" s="33" t="s">
        <v>29</v>
      </c>
      <c r="Z234" s="33" t="s">
        <v>1224</v>
      </c>
      <c r="AA234" s="27">
        <v>2021</v>
      </c>
    </row>
    <row r="235" spans="1:27" ht="33" customHeight="1" x14ac:dyDescent="0.25">
      <c r="A235" s="13">
        <v>231</v>
      </c>
      <c r="B235" s="13">
        <v>920325420</v>
      </c>
      <c r="C235" s="14" t="s">
        <v>884</v>
      </c>
      <c r="D235" s="14" t="s">
        <v>884</v>
      </c>
      <c r="E235" s="15" t="s">
        <v>905</v>
      </c>
      <c r="F235" s="13" t="s">
        <v>774</v>
      </c>
      <c r="G235" s="13" t="s">
        <v>31</v>
      </c>
      <c r="H235" s="13" t="s">
        <v>22</v>
      </c>
      <c r="I235" s="13" t="s">
        <v>778</v>
      </c>
      <c r="J235" s="13" t="s">
        <v>779</v>
      </c>
      <c r="K235" s="13" t="s">
        <v>119</v>
      </c>
      <c r="L235" s="16" t="s">
        <v>77</v>
      </c>
      <c r="M235" s="17">
        <f>400*3</f>
        <v>1200</v>
      </c>
      <c r="N235" s="18">
        <v>10</v>
      </c>
      <c r="O235" s="17">
        <f t="shared" si="10"/>
        <v>12000</v>
      </c>
      <c r="P235" s="19">
        <v>33106</v>
      </c>
      <c r="Q235" s="18">
        <f t="shared" ca="1" si="9"/>
        <v>30</v>
      </c>
      <c r="R235" s="20" t="s">
        <v>780</v>
      </c>
      <c r="S235" s="20" t="s">
        <v>781</v>
      </c>
      <c r="T235" s="22" t="s">
        <v>28</v>
      </c>
      <c r="U235" s="23" t="s">
        <v>29</v>
      </c>
      <c r="V235" s="23" t="s">
        <v>1413</v>
      </c>
      <c r="W235" s="22">
        <v>2021</v>
      </c>
      <c r="X235" s="22" t="s">
        <v>28</v>
      </c>
      <c r="Y235" s="23" t="s">
        <v>29</v>
      </c>
      <c r="Z235" s="23" t="s">
        <v>1224</v>
      </c>
      <c r="AA235" s="22">
        <v>2021</v>
      </c>
    </row>
    <row r="236" spans="1:27" ht="22.5" x14ac:dyDescent="0.25">
      <c r="A236" s="24">
        <v>232</v>
      </c>
      <c r="B236" s="25">
        <v>2300059447</v>
      </c>
      <c r="C236" s="26" t="s">
        <v>884</v>
      </c>
      <c r="D236" s="26" t="s">
        <v>884</v>
      </c>
      <c r="E236" s="26" t="s">
        <v>905</v>
      </c>
      <c r="F236" s="25" t="s">
        <v>782</v>
      </c>
      <c r="G236" s="25" t="s">
        <v>21</v>
      </c>
      <c r="H236" s="25" t="s">
        <v>40</v>
      </c>
      <c r="I236" s="25" t="s">
        <v>783</v>
      </c>
      <c r="J236" s="25" t="s">
        <v>784</v>
      </c>
      <c r="K236" s="25" t="s">
        <v>96</v>
      </c>
      <c r="L236" s="27" t="s">
        <v>51</v>
      </c>
      <c r="M236" s="28">
        <f>400*1.5</f>
        <v>600</v>
      </c>
      <c r="N236" s="29">
        <v>10</v>
      </c>
      <c r="O236" s="28">
        <f t="shared" si="10"/>
        <v>6000</v>
      </c>
      <c r="P236" s="30">
        <v>36931</v>
      </c>
      <c r="Q236" s="29">
        <f t="shared" ca="1" si="9"/>
        <v>20</v>
      </c>
      <c r="R236" s="31" t="s">
        <v>785</v>
      </c>
      <c r="S236" s="31">
        <v>986082552</v>
      </c>
      <c r="T236" s="27" t="s">
        <v>28</v>
      </c>
      <c r="U236" s="33" t="s">
        <v>29</v>
      </c>
      <c r="V236" s="33" t="s">
        <v>1413</v>
      </c>
      <c r="W236" s="45">
        <v>2021</v>
      </c>
      <c r="X236" s="27" t="s">
        <v>28</v>
      </c>
      <c r="Y236" s="33" t="s">
        <v>29</v>
      </c>
      <c r="Z236" s="33" t="s">
        <v>1224</v>
      </c>
      <c r="AA236" s="27">
        <v>2021</v>
      </c>
    </row>
    <row r="237" spans="1:27" ht="23.25" customHeight="1" x14ac:dyDescent="0.25">
      <c r="A237" s="13">
        <v>233</v>
      </c>
      <c r="B237" s="13">
        <v>921569687</v>
      </c>
      <c r="C237" s="14" t="s">
        <v>884</v>
      </c>
      <c r="D237" s="14" t="s">
        <v>884</v>
      </c>
      <c r="E237" s="15" t="s">
        <v>905</v>
      </c>
      <c r="F237" s="13" t="s">
        <v>774</v>
      </c>
      <c r="G237" s="13" t="s">
        <v>31</v>
      </c>
      <c r="H237" s="13" t="s">
        <v>22</v>
      </c>
      <c r="I237" s="13" t="s">
        <v>775</v>
      </c>
      <c r="J237" s="13" t="s">
        <v>776</v>
      </c>
      <c r="K237" s="13" t="s">
        <v>119</v>
      </c>
      <c r="L237" s="16" t="s">
        <v>26</v>
      </c>
      <c r="M237" s="17">
        <f>400*2</f>
        <v>800</v>
      </c>
      <c r="N237" s="18">
        <v>10</v>
      </c>
      <c r="O237" s="17">
        <f t="shared" si="10"/>
        <v>8000</v>
      </c>
      <c r="P237" s="19">
        <v>35978</v>
      </c>
      <c r="Q237" s="18">
        <f t="shared" ca="1" si="9"/>
        <v>22</v>
      </c>
      <c r="R237" s="20" t="s">
        <v>777</v>
      </c>
      <c r="S237" s="20">
        <v>983202624</v>
      </c>
      <c r="T237" s="22" t="s">
        <v>28</v>
      </c>
      <c r="U237" s="23" t="s">
        <v>29</v>
      </c>
      <c r="V237" s="23" t="s">
        <v>1413</v>
      </c>
      <c r="W237" s="22">
        <v>2021</v>
      </c>
      <c r="X237" s="22" t="s">
        <v>28</v>
      </c>
      <c r="Y237" s="23" t="s">
        <v>29</v>
      </c>
      <c r="Z237" s="23" t="s">
        <v>1224</v>
      </c>
      <c r="AA237" s="22">
        <v>2021</v>
      </c>
    </row>
    <row r="238" spans="1:27" ht="19.5" customHeight="1" x14ac:dyDescent="0.25">
      <c r="A238" s="24">
        <v>234</v>
      </c>
      <c r="B238" s="25">
        <v>1723725675</v>
      </c>
      <c r="C238" s="26" t="s">
        <v>1060</v>
      </c>
      <c r="D238" s="26" t="s">
        <v>1060</v>
      </c>
      <c r="E238" s="26" t="s">
        <v>1061</v>
      </c>
      <c r="F238" s="25" t="s">
        <v>1059</v>
      </c>
      <c r="G238" s="25" t="s">
        <v>31</v>
      </c>
      <c r="H238" s="25" t="s">
        <v>40</v>
      </c>
      <c r="I238" s="25" t="s">
        <v>1057</v>
      </c>
      <c r="J238" s="25" t="s">
        <v>1058</v>
      </c>
      <c r="K238" s="25" t="s">
        <v>119</v>
      </c>
      <c r="L238" s="27" t="s">
        <v>43</v>
      </c>
      <c r="M238" s="28">
        <f>400*1</f>
        <v>400</v>
      </c>
      <c r="N238" s="29">
        <v>10</v>
      </c>
      <c r="O238" s="28">
        <f t="shared" si="10"/>
        <v>4000</v>
      </c>
      <c r="P238" s="30">
        <v>37768</v>
      </c>
      <c r="Q238" s="29">
        <f t="shared" ca="1" si="9"/>
        <v>18</v>
      </c>
      <c r="R238" s="31" t="s">
        <v>1177</v>
      </c>
      <c r="S238" s="31">
        <v>981428751</v>
      </c>
      <c r="T238" s="27" t="s">
        <v>28</v>
      </c>
      <c r="U238" s="33" t="s">
        <v>29</v>
      </c>
      <c r="V238" s="33" t="s">
        <v>1413</v>
      </c>
      <c r="W238" s="45">
        <v>2021</v>
      </c>
      <c r="X238" s="27" t="s">
        <v>28</v>
      </c>
      <c r="Y238" s="33" t="s">
        <v>29</v>
      </c>
      <c r="Z238" s="33" t="s">
        <v>1224</v>
      </c>
      <c r="AA238" s="27">
        <v>2021</v>
      </c>
    </row>
    <row r="239" spans="1:27" ht="19.5" customHeight="1" x14ac:dyDescent="0.25">
      <c r="A239" s="13">
        <v>235</v>
      </c>
      <c r="B239" s="13">
        <v>924855216</v>
      </c>
      <c r="C239" s="14" t="s">
        <v>1060</v>
      </c>
      <c r="D239" s="14" t="s">
        <v>1060</v>
      </c>
      <c r="E239" s="15" t="s">
        <v>1062</v>
      </c>
      <c r="F239" s="13" t="s">
        <v>1062</v>
      </c>
      <c r="G239" s="13" t="s">
        <v>31</v>
      </c>
      <c r="H239" s="13" t="s">
        <v>40</v>
      </c>
      <c r="I239" s="13" t="s">
        <v>1063</v>
      </c>
      <c r="J239" s="13" t="s">
        <v>1064</v>
      </c>
      <c r="K239" s="13" t="s">
        <v>119</v>
      </c>
      <c r="L239" s="16" t="s">
        <v>58</v>
      </c>
      <c r="M239" s="17" t="s">
        <v>169</v>
      </c>
      <c r="N239" s="18">
        <v>10</v>
      </c>
      <c r="O239" s="17" t="s">
        <v>169</v>
      </c>
      <c r="P239" s="19">
        <v>36825</v>
      </c>
      <c r="Q239" s="18">
        <f t="shared" ca="1" si="9"/>
        <v>20</v>
      </c>
      <c r="R239" s="20" t="s">
        <v>1178</v>
      </c>
      <c r="S239" s="20">
        <v>994266243</v>
      </c>
      <c r="T239" s="22" t="s">
        <v>28</v>
      </c>
      <c r="U239" s="23" t="s">
        <v>29</v>
      </c>
      <c r="V239" s="23" t="s">
        <v>1413</v>
      </c>
      <c r="W239" s="22">
        <v>2021</v>
      </c>
      <c r="X239" s="22" t="s">
        <v>28</v>
      </c>
      <c r="Y239" s="23" t="s">
        <v>29</v>
      </c>
      <c r="Z239" s="23" t="s">
        <v>1224</v>
      </c>
      <c r="AA239" s="22">
        <v>2021</v>
      </c>
    </row>
    <row r="240" spans="1:27" ht="19.5" customHeight="1" x14ac:dyDescent="0.25">
      <c r="A240" s="24">
        <v>236</v>
      </c>
      <c r="B240" s="25">
        <v>1725667461</v>
      </c>
      <c r="C240" s="26" t="s">
        <v>1060</v>
      </c>
      <c r="D240" s="26" t="s">
        <v>1060</v>
      </c>
      <c r="E240" s="26" t="s">
        <v>1062</v>
      </c>
      <c r="F240" s="25" t="s">
        <v>1062</v>
      </c>
      <c r="G240" s="25" t="s">
        <v>31</v>
      </c>
      <c r="H240" s="25" t="s">
        <v>22</v>
      </c>
      <c r="I240" s="25" t="s">
        <v>1065</v>
      </c>
      <c r="J240" s="25" t="s">
        <v>1066</v>
      </c>
      <c r="K240" s="25" t="s">
        <v>25</v>
      </c>
      <c r="L240" s="27" t="s">
        <v>58</v>
      </c>
      <c r="M240" s="28" t="s">
        <v>169</v>
      </c>
      <c r="N240" s="29">
        <v>10</v>
      </c>
      <c r="O240" s="28" t="s">
        <v>169</v>
      </c>
      <c r="P240" s="30">
        <v>35239</v>
      </c>
      <c r="Q240" s="29">
        <f t="shared" ca="1" si="9"/>
        <v>24</v>
      </c>
      <c r="R240" s="31" t="s">
        <v>1179</v>
      </c>
      <c r="S240" s="31">
        <v>996678895</v>
      </c>
      <c r="T240" s="27" t="s">
        <v>28</v>
      </c>
      <c r="U240" s="33" t="s">
        <v>29</v>
      </c>
      <c r="V240" s="33" t="s">
        <v>1413</v>
      </c>
      <c r="W240" s="45">
        <v>2021</v>
      </c>
      <c r="X240" s="27" t="s">
        <v>28</v>
      </c>
      <c r="Y240" s="33" t="s">
        <v>29</v>
      </c>
      <c r="Z240" s="33" t="s">
        <v>1224</v>
      </c>
      <c r="AA240" s="27">
        <v>2021</v>
      </c>
    </row>
    <row r="241" spans="1:27" ht="28.5" customHeight="1" x14ac:dyDescent="0.25">
      <c r="A241" s="13">
        <v>237</v>
      </c>
      <c r="B241" s="13">
        <v>919663385</v>
      </c>
      <c r="C241" s="14" t="s">
        <v>891</v>
      </c>
      <c r="D241" s="14" t="s">
        <v>891</v>
      </c>
      <c r="E241" s="15" t="s">
        <v>787</v>
      </c>
      <c r="F241" s="13" t="s">
        <v>797</v>
      </c>
      <c r="G241" s="13" t="s">
        <v>31</v>
      </c>
      <c r="H241" s="13" t="s">
        <v>22</v>
      </c>
      <c r="I241" s="13" t="s">
        <v>798</v>
      </c>
      <c r="J241" s="13" t="s">
        <v>799</v>
      </c>
      <c r="K241" s="13" t="s">
        <v>119</v>
      </c>
      <c r="L241" s="16" t="s">
        <v>34</v>
      </c>
      <c r="M241" s="17">
        <f>400*5.25</f>
        <v>2100</v>
      </c>
      <c r="N241" s="18">
        <v>10</v>
      </c>
      <c r="O241" s="17">
        <f t="shared" si="10"/>
        <v>21000</v>
      </c>
      <c r="P241" s="19">
        <v>31482</v>
      </c>
      <c r="Q241" s="18">
        <f t="shared" ca="1" si="9"/>
        <v>35</v>
      </c>
      <c r="R241" s="20" t="s">
        <v>800</v>
      </c>
      <c r="S241" s="20" t="s">
        <v>801</v>
      </c>
      <c r="T241" s="22" t="s">
        <v>28</v>
      </c>
      <c r="U241" s="23" t="s">
        <v>29</v>
      </c>
      <c r="V241" s="23" t="s">
        <v>1413</v>
      </c>
      <c r="W241" s="22">
        <v>2021</v>
      </c>
      <c r="X241" s="22" t="s">
        <v>28</v>
      </c>
      <c r="Y241" s="23" t="s">
        <v>29</v>
      </c>
      <c r="Z241" s="23" t="s">
        <v>1224</v>
      </c>
      <c r="AA241" s="22">
        <v>2021</v>
      </c>
    </row>
    <row r="242" spans="1:27" ht="30" customHeight="1" x14ac:dyDescent="0.25">
      <c r="A242" s="24">
        <v>238</v>
      </c>
      <c r="B242" s="25">
        <v>1718458290</v>
      </c>
      <c r="C242" s="26" t="s">
        <v>891</v>
      </c>
      <c r="D242" s="26" t="s">
        <v>891</v>
      </c>
      <c r="E242" s="26" t="s">
        <v>787</v>
      </c>
      <c r="F242" s="25" t="s">
        <v>788</v>
      </c>
      <c r="G242" s="25" t="s">
        <v>21</v>
      </c>
      <c r="H242" s="25" t="s">
        <v>22</v>
      </c>
      <c r="I242" s="25" t="s">
        <v>793</v>
      </c>
      <c r="J242" s="25" t="s">
        <v>794</v>
      </c>
      <c r="K242" s="25" t="s">
        <v>25</v>
      </c>
      <c r="L242" s="27" t="s">
        <v>34</v>
      </c>
      <c r="M242" s="28">
        <f>400*5.25</f>
        <v>2100</v>
      </c>
      <c r="N242" s="29">
        <v>10</v>
      </c>
      <c r="O242" s="28">
        <f t="shared" si="10"/>
        <v>21000</v>
      </c>
      <c r="P242" s="30">
        <v>32418</v>
      </c>
      <c r="Q242" s="29">
        <f t="shared" ca="1" si="9"/>
        <v>32</v>
      </c>
      <c r="R242" s="31" t="s">
        <v>795</v>
      </c>
      <c r="S242" s="31">
        <v>987312829</v>
      </c>
      <c r="T242" s="27" t="s">
        <v>28</v>
      </c>
      <c r="U242" s="33" t="s">
        <v>29</v>
      </c>
      <c r="V242" s="33" t="s">
        <v>1413</v>
      </c>
      <c r="W242" s="45">
        <v>2021</v>
      </c>
      <c r="X242" s="27" t="s">
        <v>28</v>
      </c>
      <c r="Y242" s="33" t="s">
        <v>29</v>
      </c>
      <c r="Z242" s="33" t="s">
        <v>1224</v>
      </c>
      <c r="AA242" s="27">
        <v>2021</v>
      </c>
    </row>
    <row r="243" spans="1:27" ht="29.25" customHeight="1" x14ac:dyDescent="0.25">
      <c r="A243" s="13">
        <v>239</v>
      </c>
      <c r="B243" s="13">
        <v>920631157</v>
      </c>
      <c r="C243" s="14" t="s">
        <v>891</v>
      </c>
      <c r="D243" s="14" t="s">
        <v>891</v>
      </c>
      <c r="E243" s="15" t="s">
        <v>787</v>
      </c>
      <c r="F243" s="13" t="s">
        <v>788</v>
      </c>
      <c r="G243" s="13" t="s">
        <v>21</v>
      </c>
      <c r="H243" s="13" t="s">
        <v>22</v>
      </c>
      <c r="I243" s="13" t="s">
        <v>789</v>
      </c>
      <c r="J243" s="13" t="s">
        <v>790</v>
      </c>
      <c r="K243" s="13" t="s">
        <v>119</v>
      </c>
      <c r="L243" s="16" t="s">
        <v>34</v>
      </c>
      <c r="M243" s="17">
        <f>400*5.25</f>
        <v>2100</v>
      </c>
      <c r="N243" s="18">
        <v>10</v>
      </c>
      <c r="O243" s="17">
        <f t="shared" si="10"/>
        <v>21000</v>
      </c>
      <c r="P243" s="19">
        <v>32970</v>
      </c>
      <c r="Q243" s="18">
        <f t="shared" ca="1" si="9"/>
        <v>31</v>
      </c>
      <c r="R243" s="20" t="s">
        <v>791</v>
      </c>
      <c r="S243" s="20" t="s">
        <v>792</v>
      </c>
      <c r="T243" s="22" t="s">
        <v>28</v>
      </c>
      <c r="U243" s="23" t="s">
        <v>29</v>
      </c>
      <c r="V243" s="23" t="s">
        <v>1413</v>
      </c>
      <c r="W243" s="22">
        <v>2021</v>
      </c>
      <c r="X243" s="22" t="s">
        <v>28</v>
      </c>
      <c r="Y243" s="23" t="s">
        <v>29</v>
      </c>
      <c r="Z243" s="23" t="s">
        <v>1224</v>
      </c>
      <c r="AA243" s="22">
        <v>2021</v>
      </c>
    </row>
    <row r="244" spans="1:27" ht="26.25" customHeight="1" x14ac:dyDescent="0.25">
      <c r="A244" s="24">
        <v>240</v>
      </c>
      <c r="B244" s="25" t="s">
        <v>812</v>
      </c>
      <c r="C244" s="26" t="s">
        <v>803</v>
      </c>
      <c r="D244" s="26" t="s">
        <v>803</v>
      </c>
      <c r="E244" s="26" t="s">
        <v>803</v>
      </c>
      <c r="F244" s="25" t="s">
        <v>804</v>
      </c>
      <c r="G244" s="25" t="s">
        <v>31</v>
      </c>
      <c r="H244" s="25" t="s">
        <v>22</v>
      </c>
      <c r="I244" s="25" t="s">
        <v>110</v>
      </c>
      <c r="J244" s="25" t="s">
        <v>813</v>
      </c>
      <c r="K244" s="25" t="s">
        <v>57</v>
      </c>
      <c r="L244" s="27" t="s">
        <v>26</v>
      </c>
      <c r="M244" s="28">
        <f>400*2</f>
        <v>800</v>
      </c>
      <c r="N244" s="29">
        <v>10</v>
      </c>
      <c r="O244" s="28">
        <f t="shared" si="10"/>
        <v>8000</v>
      </c>
      <c r="P244" s="30">
        <v>34161</v>
      </c>
      <c r="Q244" s="29">
        <f t="shared" ca="1" si="9"/>
        <v>27</v>
      </c>
      <c r="R244" s="31" t="s">
        <v>814</v>
      </c>
      <c r="S244" s="31">
        <v>987355485</v>
      </c>
      <c r="T244" s="27" t="s">
        <v>28</v>
      </c>
      <c r="U244" s="33" t="s">
        <v>29</v>
      </c>
      <c r="V244" s="33" t="s">
        <v>1413</v>
      </c>
      <c r="W244" s="45">
        <v>2021</v>
      </c>
      <c r="X244" s="27" t="s">
        <v>28</v>
      </c>
      <c r="Y244" s="33" t="s">
        <v>29</v>
      </c>
      <c r="Z244" s="33" t="s">
        <v>1224</v>
      </c>
      <c r="AA244" s="27">
        <v>2021</v>
      </c>
    </row>
    <row r="245" spans="1:27" ht="22.5" x14ac:dyDescent="0.25">
      <c r="A245" s="13">
        <v>241</v>
      </c>
      <c r="B245" s="13" t="s">
        <v>808</v>
      </c>
      <c r="C245" s="14" t="s">
        <v>803</v>
      </c>
      <c r="D245" s="14" t="s">
        <v>803</v>
      </c>
      <c r="E245" s="15" t="s">
        <v>803</v>
      </c>
      <c r="F245" s="13" t="s">
        <v>804</v>
      </c>
      <c r="G245" s="13" t="s">
        <v>21</v>
      </c>
      <c r="H245" s="13" t="s">
        <v>22</v>
      </c>
      <c r="I245" s="13" t="s">
        <v>809</v>
      </c>
      <c r="J245" s="13" t="s">
        <v>810</v>
      </c>
      <c r="K245" s="13" t="s">
        <v>57</v>
      </c>
      <c r="L245" s="16" t="s">
        <v>34</v>
      </c>
      <c r="M245" s="17">
        <f>400*5.25</f>
        <v>2100</v>
      </c>
      <c r="N245" s="18">
        <v>10</v>
      </c>
      <c r="O245" s="17">
        <f t="shared" si="10"/>
        <v>21000</v>
      </c>
      <c r="P245" s="19">
        <v>31807</v>
      </c>
      <c r="Q245" s="18">
        <f t="shared" ca="1" si="9"/>
        <v>34</v>
      </c>
      <c r="R245" s="20" t="s">
        <v>811</v>
      </c>
      <c r="S245" s="20">
        <v>995301455</v>
      </c>
      <c r="T245" s="22" t="s">
        <v>28</v>
      </c>
      <c r="U245" s="23" t="s">
        <v>29</v>
      </c>
      <c r="V245" s="23" t="s">
        <v>1413</v>
      </c>
      <c r="W245" s="22">
        <v>2021</v>
      </c>
      <c r="X245" s="22" t="s">
        <v>28</v>
      </c>
      <c r="Y245" s="23" t="s">
        <v>29</v>
      </c>
      <c r="Z245" s="23" t="s">
        <v>1224</v>
      </c>
      <c r="AA245" s="22">
        <v>2021</v>
      </c>
    </row>
    <row r="246" spans="1:27" ht="36" customHeight="1" x14ac:dyDescent="0.25">
      <c r="A246" s="24">
        <v>242</v>
      </c>
      <c r="B246" s="25">
        <v>1003749205</v>
      </c>
      <c r="C246" s="26" t="s">
        <v>803</v>
      </c>
      <c r="D246" s="26" t="s">
        <v>803</v>
      </c>
      <c r="E246" s="26" t="s">
        <v>803</v>
      </c>
      <c r="F246" s="25" t="s">
        <v>804</v>
      </c>
      <c r="G246" s="25" t="s">
        <v>21</v>
      </c>
      <c r="H246" s="25" t="s">
        <v>22</v>
      </c>
      <c r="I246" s="25" t="s">
        <v>824</v>
      </c>
      <c r="J246" s="25" t="s">
        <v>825</v>
      </c>
      <c r="K246" s="25" t="s">
        <v>37</v>
      </c>
      <c r="L246" s="27" t="s">
        <v>26</v>
      </c>
      <c r="M246" s="28">
        <f>400*2</f>
        <v>800</v>
      </c>
      <c r="N246" s="29">
        <v>10</v>
      </c>
      <c r="O246" s="28">
        <f t="shared" si="10"/>
        <v>8000</v>
      </c>
      <c r="P246" s="30">
        <v>35462</v>
      </c>
      <c r="Q246" s="29">
        <f t="shared" ca="1" si="9"/>
        <v>24</v>
      </c>
      <c r="R246" s="31" t="s">
        <v>826</v>
      </c>
      <c r="S246" s="31">
        <v>983896681</v>
      </c>
      <c r="T246" s="27" t="s">
        <v>28</v>
      </c>
      <c r="U246" s="33" t="s">
        <v>29</v>
      </c>
      <c r="V246" s="33" t="s">
        <v>1413</v>
      </c>
      <c r="W246" s="45">
        <v>2021</v>
      </c>
      <c r="X246" s="27" t="s">
        <v>28</v>
      </c>
      <c r="Y246" s="33" t="s">
        <v>29</v>
      </c>
      <c r="Z246" s="33" t="s">
        <v>1224</v>
      </c>
      <c r="AA246" s="27">
        <v>2021</v>
      </c>
    </row>
    <row r="247" spans="1:27" ht="22.5" x14ac:dyDescent="0.25">
      <c r="A247" s="13">
        <v>243</v>
      </c>
      <c r="B247" s="13" t="s">
        <v>802</v>
      </c>
      <c r="C247" s="14" t="s">
        <v>803</v>
      </c>
      <c r="D247" s="14" t="s">
        <v>803</v>
      </c>
      <c r="E247" s="15" t="s">
        <v>803</v>
      </c>
      <c r="F247" s="13" t="s">
        <v>804</v>
      </c>
      <c r="G247" s="13" t="s">
        <v>31</v>
      </c>
      <c r="H247" s="13" t="s">
        <v>22</v>
      </c>
      <c r="I247" s="13" t="s">
        <v>805</v>
      </c>
      <c r="J247" s="13" t="s">
        <v>806</v>
      </c>
      <c r="K247" s="13" t="s">
        <v>119</v>
      </c>
      <c r="L247" s="16" t="s">
        <v>26</v>
      </c>
      <c r="M247" s="17">
        <f>400*2</f>
        <v>800</v>
      </c>
      <c r="N247" s="18">
        <v>10</v>
      </c>
      <c r="O247" s="17">
        <f t="shared" si="10"/>
        <v>8000</v>
      </c>
      <c r="P247" s="19">
        <v>34577</v>
      </c>
      <c r="Q247" s="18">
        <f t="shared" ca="1" si="9"/>
        <v>26</v>
      </c>
      <c r="R247" s="20" t="s">
        <v>807</v>
      </c>
      <c r="S247" s="20">
        <v>995945629</v>
      </c>
      <c r="T247" s="22" t="s">
        <v>28</v>
      </c>
      <c r="U247" s="23" t="s">
        <v>29</v>
      </c>
      <c r="V247" s="23" t="s">
        <v>1413</v>
      </c>
      <c r="W247" s="22">
        <v>2021</v>
      </c>
      <c r="X247" s="22" t="s">
        <v>28</v>
      </c>
      <c r="Y247" s="23" t="s">
        <v>29</v>
      </c>
      <c r="Z247" s="23" t="s">
        <v>1224</v>
      </c>
      <c r="AA247" s="22">
        <v>2021</v>
      </c>
    </row>
    <row r="248" spans="1:27" ht="28.5" customHeight="1" x14ac:dyDescent="0.25">
      <c r="A248" s="24">
        <v>244</v>
      </c>
      <c r="B248" s="25" t="s">
        <v>820</v>
      </c>
      <c r="C248" s="26" t="s">
        <v>803</v>
      </c>
      <c r="D248" s="26" t="s">
        <v>803</v>
      </c>
      <c r="E248" s="26" t="s">
        <v>803</v>
      </c>
      <c r="F248" s="25" t="s">
        <v>816</v>
      </c>
      <c r="G248" s="25" t="s">
        <v>31</v>
      </c>
      <c r="H248" s="25" t="s">
        <v>40</v>
      </c>
      <c r="I248" s="25" t="s">
        <v>821</v>
      </c>
      <c r="J248" s="25" t="s">
        <v>822</v>
      </c>
      <c r="K248" s="25" t="s">
        <v>119</v>
      </c>
      <c r="L248" s="27" t="s">
        <v>43</v>
      </c>
      <c r="M248" s="28">
        <f>400*1</f>
        <v>400</v>
      </c>
      <c r="N248" s="29">
        <v>10</v>
      </c>
      <c r="O248" s="28">
        <f t="shared" si="10"/>
        <v>4000</v>
      </c>
      <c r="P248" s="30">
        <v>37087</v>
      </c>
      <c r="Q248" s="29">
        <f t="shared" ca="1" si="9"/>
        <v>19</v>
      </c>
      <c r="R248" s="31" t="s">
        <v>823</v>
      </c>
      <c r="S248" s="31">
        <v>982065758</v>
      </c>
      <c r="T248" s="27" t="s">
        <v>28</v>
      </c>
      <c r="U248" s="33" t="s">
        <v>29</v>
      </c>
      <c r="V248" s="33" t="s">
        <v>1413</v>
      </c>
      <c r="W248" s="45">
        <v>2021</v>
      </c>
      <c r="X248" s="27" t="s">
        <v>28</v>
      </c>
      <c r="Y248" s="33" t="s">
        <v>29</v>
      </c>
      <c r="Z248" s="33" t="s">
        <v>1224</v>
      </c>
      <c r="AA248" s="27">
        <v>2021</v>
      </c>
    </row>
    <row r="249" spans="1:27" ht="32.25" customHeight="1" x14ac:dyDescent="0.25">
      <c r="A249" s="13">
        <v>245</v>
      </c>
      <c r="B249" s="13" t="s">
        <v>815</v>
      </c>
      <c r="C249" s="14" t="s">
        <v>803</v>
      </c>
      <c r="D249" s="14" t="s">
        <v>803</v>
      </c>
      <c r="E249" s="15" t="s">
        <v>803</v>
      </c>
      <c r="F249" s="13" t="s">
        <v>816</v>
      </c>
      <c r="G249" s="13" t="s">
        <v>21</v>
      </c>
      <c r="H249" s="13" t="s">
        <v>40</v>
      </c>
      <c r="I249" s="13" t="s">
        <v>817</v>
      </c>
      <c r="J249" s="13" t="s">
        <v>818</v>
      </c>
      <c r="K249" s="13" t="s">
        <v>57</v>
      </c>
      <c r="L249" s="16" t="s">
        <v>43</v>
      </c>
      <c r="M249" s="17">
        <f>400*1</f>
        <v>400</v>
      </c>
      <c r="N249" s="18">
        <v>10</v>
      </c>
      <c r="O249" s="17">
        <f t="shared" si="10"/>
        <v>4000</v>
      </c>
      <c r="P249" s="19">
        <v>37614</v>
      </c>
      <c r="Q249" s="18">
        <f t="shared" ca="1" si="9"/>
        <v>18</v>
      </c>
      <c r="R249" s="20" t="s">
        <v>819</v>
      </c>
      <c r="S249" s="20">
        <v>992015815</v>
      </c>
      <c r="T249" s="22" t="s">
        <v>28</v>
      </c>
      <c r="U249" s="23" t="s">
        <v>29</v>
      </c>
      <c r="V249" s="23" t="s">
        <v>1413</v>
      </c>
      <c r="W249" s="22">
        <v>2021</v>
      </c>
      <c r="X249" s="22" t="s">
        <v>28</v>
      </c>
      <c r="Y249" s="23" t="s">
        <v>29</v>
      </c>
      <c r="Z249" s="23" t="s">
        <v>1224</v>
      </c>
      <c r="AA249" s="22">
        <v>2021</v>
      </c>
    </row>
    <row r="250" spans="1:27" ht="36" customHeight="1" x14ac:dyDescent="0.25">
      <c r="A250" s="24">
        <v>246</v>
      </c>
      <c r="B250" s="25">
        <v>1313150813</v>
      </c>
      <c r="C250" s="26" t="s">
        <v>827</v>
      </c>
      <c r="D250" s="26" t="s">
        <v>827</v>
      </c>
      <c r="E250" s="26" t="s">
        <v>827</v>
      </c>
      <c r="F250" s="25" t="s">
        <v>837</v>
      </c>
      <c r="G250" s="25" t="s">
        <v>31</v>
      </c>
      <c r="H250" s="25" t="s">
        <v>22</v>
      </c>
      <c r="I250" s="25" t="s">
        <v>838</v>
      </c>
      <c r="J250" s="25" t="s">
        <v>839</v>
      </c>
      <c r="K250" s="25" t="s">
        <v>921</v>
      </c>
      <c r="L250" s="27" t="s">
        <v>58</v>
      </c>
      <c r="M250" s="28" t="s">
        <v>169</v>
      </c>
      <c r="N250" s="29">
        <v>10</v>
      </c>
      <c r="O250" s="28" t="s">
        <v>169</v>
      </c>
      <c r="P250" s="30">
        <v>34561</v>
      </c>
      <c r="Q250" s="29">
        <f t="shared" ca="1" si="9"/>
        <v>26</v>
      </c>
      <c r="R250" s="31" t="s">
        <v>840</v>
      </c>
      <c r="S250" s="31">
        <v>996079804</v>
      </c>
      <c r="T250" s="27" t="s">
        <v>28</v>
      </c>
      <c r="U250" s="33" t="s">
        <v>29</v>
      </c>
      <c r="V250" s="33" t="s">
        <v>1413</v>
      </c>
      <c r="W250" s="45">
        <v>2021</v>
      </c>
      <c r="X250" s="27" t="s">
        <v>28</v>
      </c>
      <c r="Y250" s="33" t="s">
        <v>29</v>
      </c>
      <c r="Z250" s="33" t="s">
        <v>1224</v>
      </c>
      <c r="AA250" s="27">
        <v>2021</v>
      </c>
    </row>
    <row r="251" spans="1:27" ht="29.25" customHeight="1" x14ac:dyDescent="0.25">
      <c r="A251" s="13">
        <v>247</v>
      </c>
      <c r="B251" s="13">
        <v>1716539711</v>
      </c>
      <c r="C251" s="14" t="s">
        <v>827</v>
      </c>
      <c r="D251" s="14" t="s">
        <v>827</v>
      </c>
      <c r="E251" s="15" t="s">
        <v>827</v>
      </c>
      <c r="F251" s="13" t="s">
        <v>848</v>
      </c>
      <c r="G251" s="13" t="s">
        <v>31</v>
      </c>
      <c r="H251" s="13" t="s">
        <v>22</v>
      </c>
      <c r="I251" s="13" t="s">
        <v>849</v>
      </c>
      <c r="J251" s="13" t="s">
        <v>850</v>
      </c>
      <c r="K251" s="13" t="s">
        <v>25</v>
      </c>
      <c r="L251" s="16" t="s">
        <v>26</v>
      </c>
      <c r="M251" s="17">
        <f>400*2</f>
        <v>800</v>
      </c>
      <c r="N251" s="18">
        <v>10</v>
      </c>
      <c r="O251" s="17">
        <f t="shared" si="10"/>
        <v>8000</v>
      </c>
      <c r="P251" s="19">
        <v>35446</v>
      </c>
      <c r="Q251" s="18">
        <f t="shared" ca="1" si="9"/>
        <v>24</v>
      </c>
      <c r="R251" s="20" t="s">
        <v>851</v>
      </c>
      <c r="S251" s="20">
        <v>1617857571</v>
      </c>
      <c r="T251" s="22" t="s">
        <v>28</v>
      </c>
      <c r="U251" s="23" t="s">
        <v>29</v>
      </c>
      <c r="V251" s="23" t="s">
        <v>1413</v>
      </c>
      <c r="W251" s="22">
        <v>2021</v>
      </c>
      <c r="X251" s="22" t="s">
        <v>28</v>
      </c>
      <c r="Y251" s="23" t="s">
        <v>29</v>
      </c>
      <c r="Z251" s="23" t="s">
        <v>1224</v>
      </c>
      <c r="AA251" s="22">
        <v>2021</v>
      </c>
    </row>
    <row r="252" spans="1:27" ht="31.5" customHeight="1" x14ac:dyDescent="0.25">
      <c r="A252" s="24">
        <v>248</v>
      </c>
      <c r="B252" s="25">
        <v>921196523</v>
      </c>
      <c r="C252" s="26" t="s">
        <v>827</v>
      </c>
      <c r="D252" s="26" t="s">
        <v>827</v>
      </c>
      <c r="E252" s="26" t="s">
        <v>827</v>
      </c>
      <c r="F252" s="25" t="s">
        <v>828</v>
      </c>
      <c r="G252" s="25" t="s">
        <v>31</v>
      </c>
      <c r="H252" s="25" t="s">
        <v>22</v>
      </c>
      <c r="I252" s="25" t="s">
        <v>842</v>
      </c>
      <c r="J252" s="25" t="s">
        <v>843</v>
      </c>
      <c r="K252" s="25" t="s">
        <v>119</v>
      </c>
      <c r="L252" s="27" t="s">
        <v>58</v>
      </c>
      <c r="M252" s="28" t="s">
        <v>169</v>
      </c>
      <c r="N252" s="29">
        <v>10</v>
      </c>
      <c r="O252" s="28" t="s">
        <v>169</v>
      </c>
      <c r="P252" s="30">
        <v>31016</v>
      </c>
      <c r="Q252" s="29">
        <f t="shared" ca="1" si="9"/>
        <v>36</v>
      </c>
      <c r="R252" s="31" t="s">
        <v>844</v>
      </c>
      <c r="S252" s="31">
        <v>994478922</v>
      </c>
      <c r="T252" s="27" t="s">
        <v>28</v>
      </c>
      <c r="U252" s="33" t="s">
        <v>29</v>
      </c>
      <c r="V252" s="33" t="s">
        <v>1413</v>
      </c>
      <c r="W252" s="45">
        <v>2021</v>
      </c>
      <c r="X252" s="27" t="s">
        <v>28</v>
      </c>
      <c r="Y252" s="33" t="s">
        <v>29</v>
      </c>
      <c r="Z252" s="33" t="s">
        <v>1224</v>
      </c>
      <c r="AA252" s="27">
        <v>2021</v>
      </c>
    </row>
    <row r="253" spans="1:27" ht="34.5" customHeight="1" x14ac:dyDescent="0.25">
      <c r="A253" s="13">
        <v>249</v>
      </c>
      <c r="B253" s="13">
        <v>916484942</v>
      </c>
      <c r="C253" s="14" t="s">
        <v>827</v>
      </c>
      <c r="D253" s="14" t="s">
        <v>827</v>
      </c>
      <c r="E253" s="15" t="s">
        <v>827</v>
      </c>
      <c r="F253" s="13" t="s">
        <v>830</v>
      </c>
      <c r="G253" s="13" t="s">
        <v>31</v>
      </c>
      <c r="H253" s="13" t="s">
        <v>22</v>
      </c>
      <c r="I253" s="13" t="s">
        <v>1067</v>
      </c>
      <c r="J253" s="13" t="s">
        <v>1068</v>
      </c>
      <c r="K253" s="13" t="s">
        <v>119</v>
      </c>
      <c r="L253" s="16" t="s">
        <v>26</v>
      </c>
      <c r="M253" s="17">
        <f>400*2</f>
        <v>800</v>
      </c>
      <c r="N253" s="18">
        <v>10</v>
      </c>
      <c r="O253" s="17">
        <f>N253*M253</f>
        <v>8000</v>
      </c>
      <c r="P253" s="19">
        <v>32415</v>
      </c>
      <c r="Q253" s="18">
        <f t="shared" ca="1" si="9"/>
        <v>32</v>
      </c>
      <c r="R253" s="20" t="s">
        <v>1180</v>
      </c>
      <c r="S253" s="20" t="s">
        <v>1110</v>
      </c>
      <c r="T253" s="22" t="s">
        <v>28</v>
      </c>
      <c r="U253" s="23" t="s">
        <v>29</v>
      </c>
      <c r="V253" s="23" t="s">
        <v>1413</v>
      </c>
      <c r="W253" s="22">
        <v>2021</v>
      </c>
      <c r="X253" s="22" t="s">
        <v>28</v>
      </c>
      <c r="Y253" s="23" t="s">
        <v>29</v>
      </c>
      <c r="Z253" s="23" t="s">
        <v>1224</v>
      </c>
      <c r="AA253" s="22">
        <v>2021</v>
      </c>
    </row>
    <row r="254" spans="1:27" ht="30.75" customHeight="1" x14ac:dyDescent="0.25">
      <c r="A254" s="24">
        <v>250</v>
      </c>
      <c r="B254" s="25" t="s">
        <v>833</v>
      </c>
      <c r="C254" s="26" t="s">
        <v>827</v>
      </c>
      <c r="D254" s="26" t="s">
        <v>827</v>
      </c>
      <c r="E254" s="26" t="s">
        <v>827</v>
      </c>
      <c r="F254" s="25" t="s">
        <v>830</v>
      </c>
      <c r="G254" s="25" t="s">
        <v>21</v>
      </c>
      <c r="H254" s="25" t="s">
        <v>114</v>
      </c>
      <c r="I254" s="25" t="s">
        <v>834</v>
      </c>
      <c r="J254" s="25" t="s">
        <v>835</v>
      </c>
      <c r="K254" s="25" t="s">
        <v>119</v>
      </c>
      <c r="L254" s="27" t="s">
        <v>43</v>
      </c>
      <c r="M254" s="28">
        <f>400*1</f>
        <v>400</v>
      </c>
      <c r="N254" s="29">
        <v>10</v>
      </c>
      <c r="O254" s="28">
        <f t="shared" si="10"/>
        <v>4000</v>
      </c>
      <c r="P254" s="30">
        <v>37974</v>
      </c>
      <c r="Q254" s="29">
        <f t="shared" ca="1" si="9"/>
        <v>17</v>
      </c>
      <c r="R254" s="31" t="s">
        <v>836</v>
      </c>
      <c r="S254" s="31">
        <v>981291236</v>
      </c>
      <c r="T254" s="27" t="s">
        <v>28</v>
      </c>
      <c r="U254" s="33" t="s">
        <v>29</v>
      </c>
      <c r="V254" s="33" t="s">
        <v>1413</v>
      </c>
      <c r="W254" s="45">
        <v>2021</v>
      </c>
      <c r="X254" s="27" t="s">
        <v>28</v>
      </c>
      <c r="Y254" s="33" t="s">
        <v>29</v>
      </c>
      <c r="Z254" s="33" t="s">
        <v>1224</v>
      </c>
      <c r="AA254" s="27">
        <v>2021</v>
      </c>
    </row>
    <row r="255" spans="1:27" ht="30.75" customHeight="1" x14ac:dyDescent="0.25">
      <c r="A255" s="13">
        <v>251</v>
      </c>
      <c r="B255" s="13">
        <v>918054834</v>
      </c>
      <c r="C255" s="14" t="s">
        <v>827</v>
      </c>
      <c r="D255" s="14" t="s">
        <v>827</v>
      </c>
      <c r="E255" s="15" t="s">
        <v>827</v>
      </c>
      <c r="F255" s="13" t="s">
        <v>830</v>
      </c>
      <c r="G255" s="13" t="s">
        <v>31</v>
      </c>
      <c r="H255" s="13" t="s">
        <v>22</v>
      </c>
      <c r="I255" s="13" t="s">
        <v>846</v>
      </c>
      <c r="J255" s="13" t="s">
        <v>847</v>
      </c>
      <c r="K255" s="13" t="s">
        <v>119</v>
      </c>
      <c r="L255" s="16" t="s">
        <v>26</v>
      </c>
      <c r="M255" s="17">
        <f>400*2</f>
        <v>800</v>
      </c>
      <c r="N255" s="18">
        <v>10</v>
      </c>
      <c r="O255" s="17">
        <f t="shared" si="10"/>
        <v>8000</v>
      </c>
      <c r="P255" s="19">
        <v>31034</v>
      </c>
      <c r="Q255" s="18">
        <f t="shared" ca="1" si="9"/>
        <v>36</v>
      </c>
      <c r="R255" s="20" t="s">
        <v>1181</v>
      </c>
      <c r="S255" s="20" t="s">
        <v>1111</v>
      </c>
      <c r="T255" s="22" t="s">
        <v>28</v>
      </c>
      <c r="U255" s="23" t="s">
        <v>29</v>
      </c>
      <c r="V255" s="23" t="s">
        <v>1413</v>
      </c>
      <c r="W255" s="22">
        <v>2021</v>
      </c>
      <c r="X255" s="22" t="s">
        <v>28</v>
      </c>
      <c r="Y255" s="23" t="s">
        <v>29</v>
      </c>
      <c r="Z255" s="23" t="s">
        <v>1224</v>
      </c>
      <c r="AA255" s="22">
        <v>2021</v>
      </c>
    </row>
    <row r="256" spans="1:27" ht="25.5" customHeight="1" x14ac:dyDescent="0.25">
      <c r="A256" s="24">
        <v>252</v>
      </c>
      <c r="B256" s="25" t="s">
        <v>871</v>
      </c>
      <c r="C256" s="26" t="s">
        <v>852</v>
      </c>
      <c r="D256" s="26" t="s">
        <v>852</v>
      </c>
      <c r="E256" s="26" t="s">
        <v>853</v>
      </c>
      <c r="F256" s="25" t="s">
        <v>854</v>
      </c>
      <c r="G256" s="25" t="s">
        <v>21</v>
      </c>
      <c r="H256" s="25" t="s">
        <v>22</v>
      </c>
      <c r="I256" s="25" t="s">
        <v>872</v>
      </c>
      <c r="J256" s="25" t="s">
        <v>873</v>
      </c>
      <c r="K256" s="25" t="s">
        <v>65</v>
      </c>
      <c r="L256" s="27" t="s">
        <v>26</v>
      </c>
      <c r="M256" s="28">
        <f>400*2</f>
        <v>800</v>
      </c>
      <c r="N256" s="29">
        <v>10</v>
      </c>
      <c r="O256" s="28">
        <f t="shared" si="10"/>
        <v>8000</v>
      </c>
      <c r="P256" s="30">
        <v>35303</v>
      </c>
      <c r="Q256" s="29">
        <f t="shared" ca="1" si="9"/>
        <v>24</v>
      </c>
      <c r="R256" s="31" t="s">
        <v>874</v>
      </c>
      <c r="S256" s="31">
        <v>979469059</v>
      </c>
      <c r="T256" s="27" t="s">
        <v>67</v>
      </c>
      <c r="U256" s="33" t="s">
        <v>29</v>
      </c>
      <c r="V256" s="33" t="s">
        <v>1413</v>
      </c>
      <c r="W256" s="45">
        <v>2021</v>
      </c>
      <c r="X256" s="27" t="s">
        <v>67</v>
      </c>
      <c r="Y256" s="33" t="s">
        <v>29</v>
      </c>
      <c r="Z256" s="33" t="s">
        <v>1224</v>
      </c>
      <c r="AA256" s="27">
        <v>2021</v>
      </c>
    </row>
    <row r="257" spans="1:27" ht="22.5" x14ac:dyDescent="0.25">
      <c r="A257" s="13">
        <v>253</v>
      </c>
      <c r="B257" s="13" t="s">
        <v>864</v>
      </c>
      <c r="C257" s="14" t="s">
        <v>852</v>
      </c>
      <c r="D257" s="14" t="s">
        <v>852</v>
      </c>
      <c r="E257" s="15" t="s">
        <v>853</v>
      </c>
      <c r="F257" s="13" t="s">
        <v>854</v>
      </c>
      <c r="G257" s="13" t="s">
        <v>31</v>
      </c>
      <c r="H257" s="13" t="s">
        <v>22</v>
      </c>
      <c r="I257" s="13" t="s">
        <v>865</v>
      </c>
      <c r="J257" s="13" t="s">
        <v>866</v>
      </c>
      <c r="K257" s="13" t="s">
        <v>921</v>
      </c>
      <c r="L257" s="16" t="s">
        <v>26</v>
      </c>
      <c r="M257" s="17">
        <f>400*2</f>
        <v>800</v>
      </c>
      <c r="N257" s="18">
        <v>10</v>
      </c>
      <c r="O257" s="17">
        <f t="shared" si="10"/>
        <v>8000</v>
      </c>
      <c r="P257" s="19">
        <v>34373</v>
      </c>
      <c r="Q257" s="18">
        <f t="shared" ca="1" si="9"/>
        <v>27</v>
      </c>
      <c r="R257" s="20" t="s">
        <v>867</v>
      </c>
      <c r="S257" s="20">
        <v>967053667</v>
      </c>
      <c r="T257" s="22" t="s">
        <v>67</v>
      </c>
      <c r="U257" s="23" t="s">
        <v>29</v>
      </c>
      <c r="V257" s="23" t="s">
        <v>1413</v>
      </c>
      <c r="W257" s="22">
        <v>2021</v>
      </c>
      <c r="X257" s="22" t="s">
        <v>67</v>
      </c>
      <c r="Y257" s="23" t="s">
        <v>29</v>
      </c>
      <c r="Z257" s="23" t="s">
        <v>1224</v>
      </c>
      <c r="AA257" s="22">
        <v>2021</v>
      </c>
    </row>
    <row r="258" spans="1:27" ht="32.25" customHeight="1" x14ac:dyDescent="0.25">
      <c r="A258" s="24">
        <v>254</v>
      </c>
      <c r="B258" s="25">
        <v>1312798794</v>
      </c>
      <c r="C258" s="26" t="s">
        <v>852</v>
      </c>
      <c r="D258" s="26" t="s">
        <v>852</v>
      </c>
      <c r="E258" s="26" t="s">
        <v>853</v>
      </c>
      <c r="F258" s="25" t="s">
        <v>854</v>
      </c>
      <c r="G258" s="25" t="s">
        <v>31</v>
      </c>
      <c r="H258" s="25" t="s">
        <v>40</v>
      </c>
      <c r="I258" s="25" t="s">
        <v>879</v>
      </c>
      <c r="J258" s="25" t="s">
        <v>880</v>
      </c>
      <c r="K258" s="25" t="s">
        <v>921</v>
      </c>
      <c r="L258" s="27" t="s">
        <v>43</v>
      </c>
      <c r="M258" s="28">
        <f>400*1</f>
        <v>400</v>
      </c>
      <c r="N258" s="29">
        <v>10</v>
      </c>
      <c r="O258" s="28">
        <f t="shared" si="10"/>
        <v>4000</v>
      </c>
      <c r="P258" s="30">
        <v>37149</v>
      </c>
      <c r="Q258" s="29">
        <f t="shared" ca="1" si="9"/>
        <v>19</v>
      </c>
      <c r="R258" s="31" t="s">
        <v>881</v>
      </c>
      <c r="S258" s="31">
        <v>993718006</v>
      </c>
      <c r="T258" s="27" t="s">
        <v>28</v>
      </c>
      <c r="U258" s="33" t="s">
        <v>29</v>
      </c>
      <c r="V258" s="33" t="s">
        <v>1413</v>
      </c>
      <c r="W258" s="45">
        <v>2021</v>
      </c>
      <c r="X258" s="27" t="s">
        <v>28</v>
      </c>
      <c r="Y258" s="33" t="s">
        <v>29</v>
      </c>
      <c r="Z258" s="33" t="s">
        <v>1224</v>
      </c>
      <c r="AA258" s="27">
        <v>2021</v>
      </c>
    </row>
    <row r="259" spans="1:27" ht="30.75" customHeight="1" x14ac:dyDescent="0.25">
      <c r="A259" s="13">
        <v>255</v>
      </c>
      <c r="B259" s="13" t="s">
        <v>875</v>
      </c>
      <c r="C259" s="14" t="s">
        <v>852</v>
      </c>
      <c r="D259" s="14" t="s">
        <v>852</v>
      </c>
      <c r="E259" s="15" t="s">
        <v>853</v>
      </c>
      <c r="F259" s="13" t="s">
        <v>854</v>
      </c>
      <c r="G259" s="13" t="s">
        <v>31</v>
      </c>
      <c r="H259" s="13" t="s">
        <v>40</v>
      </c>
      <c r="I259" s="13" t="s">
        <v>876</v>
      </c>
      <c r="J259" s="13" t="s">
        <v>877</v>
      </c>
      <c r="K259" s="13" t="s">
        <v>65</v>
      </c>
      <c r="L259" s="16" t="s">
        <v>43</v>
      </c>
      <c r="M259" s="17">
        <f>400*1</f>
        <v>400</v>
      </c>
      <c r="N259" s="18">
        <v>10</v>
      </c>
      <c r="O259" s="17">
        <f t="shared" si="10"/>
        <v>4000</v>
      </c>
      <c r="P259" s="19">
        <v>36845</v>
      </c>
      <c r="Q259" s="18">
        <f t="shared" ca="1" si="9"/>
        <v>20</v>
      </c>
      <c r="R259" s="20" t="s">
        <v>878</v>
      </c>
      <c r="S259" s="20">
        <v>988989687</v>
      </c>
      <c r="T259" s="22" t="s">
        <v>67</v>
      </c>
      <c r="U259" s="23" t="s">
        <v>29</v>
      </c>
      <c r="V259" s="23" t="s">
        <v>1413</v>
      </c>
      <c r="W259" s="22">
        <v>2021</v>
      </c>
      <c r="X259" s="22" t="s">
        <v>67</v>
      </c>
      <c r="Y259" s="23" t="s">
        <v>29</v>
      </c>
      <c r="Z259" s="23" t="s">
        <v>1224</v>
      </c>
      <c r="AA259" s="22">
        <v>2021</v>
      </c>
    </row>
    <row r="260" spans="1:27" ht="24.75" customHeight="1" x14ac:dyDescent="0.25">
      <c r="A260" s="24">
        <v>256</v>
      </c>
      <c r="B260" s="25">
        <v>1315165025</v>
      </c>
      <c r="C260" s="26" t="s">
        <v>852</v>
      </c>
      <c r="D260" s="26" t="s">
        <v>852</v>
      </c>
      <c r="E260" s="26" t="s">
        <v>853</v>
      </c>
      <c r="F260" s="25" t="s">
        <v>854</v>
      </c>
      <c r="G260" s="25" t="s">
        <v>31</v>
      </c>
      <c r="H260" s="25" t="s">
        <v>22</v>
      </c>
      <c r="I260" s="25" t="s">
        <v>868</v>
      </c>
      <c r="J260" s="25" t="s">
        <v>869</v>
      </c>
      <c r="K260" s="25" t="s">
        <v>921</v>
      </c>
      <c r="L260" s="27" t="s">
        <v>26</v>
      </c>
      <c r="M260" s="28">
        <f>400*2</f>
        <v>800</v>
      </c>
      <c r="N260" s="29">
        <v>10</v>
      </c>
      <c r="O260" s="28">
        <f t="shared" si="10"/>
        <v>8000</v>
      </c>
      <c r="P260" s="30">
        <v>34246</v>
      </c>
      <c r="Q260" s="29">
        <f t="shared" ca="1" si="9"/>
        <v>27</v>
      </c>
      <c r="R260" s="31" t="s">
        <v>870</v>
      </c>
      <c r="S260" s="31">
        <v>988408141</v>
      </c>
      <c r="T260" s="27" t="s">
        <v>28</v>
      </c>
      <c r="U260" s="33" t="s">
        <v>29</v>
      </c>
      <c r="V260" s="33" t="s">
        <v>1413</v>
      </c>
      <c r="W260" s="45">
        <v>2021</v>
      </c>
      <c r="X260" s="27" t="s">
        <v>28</v>
      </c>
      <c r="Y260" s="33" t="s">
        <v>29</v>
      </c>
      <c r="Z260" s="33" t="s">
        <v>1224</v>
      </c>
      <c r="AA260" s="27">
        <v>2021</v>
      </c>
    </row>
    <row r="261" spans="1:27" ht="19.5" customHeight="1" x14ac:dyDescent="0.25">
      <c r="A261" s="13">
        <v>257</v>
      </c>
      <c r="B261" s="13" t="s">
        <v>1196</v>
      </c>
      <c r="C261" s="14" t="s">
        <v>852</v>
      </c>
      <c r="D261" s="14" t="s">
        <v>852</v>
      </c>
      <c r="E261" s="15" t="s">
        <v>853</v>
      </c>
      <c r="F261" s="13" t="s">
        <v>854</v>
      </c>
      <c r="G261" s="13" t="s">
        <v>21</v>
      </c>
      <c r="H261" s="13" t="s">
        <v>40</v>
      </c>
      <c r="I261" s="13" t="s">
        <v>1069</v>
      </c>
      <c r="J261" s="13" t="s">
        <v>1070</v>
      </c>
      <c r="K261" s="13" t="s">
        <v>65</v>
      </c>
      <c r="L261" s="16" t="s">
        <v>43</v>
      </c>
      <c r="M261" s="17">
        <f>400*1</f>
        <v>400</v>
      </c>
      <c r="N261" s="18">
        <v>10</v>
      </c>
      <c r="O261" s="17">
        <f t="shared" si="10"/>
        <v>4000</v>
      </c>
      <c r="P261" s="19">
        <v>37445</v>
      </c>
      <c r="Q261" s="18">
        <f t="shared" ca="1" si="9"/>
        <v>18</v>
      </c>
      <c r="R261" s="20" t="s">
        <v>1197</v>
      </c>
      <c r="S261" s="20">
        <v>961188623</v>
      </c>
      <c r="T261" s="22" t="s">
        <v>67</v>
      </c>
      <c r="U261" s="23" t="s">
        <v>29</v>
      </c>
      <c r="V261" s="23" t="s">
        <v>1413</v>
      </c>
      <c r="W261" s="22">
        <v>2021</v>
      </c>
      <c r="X261" s="22" t="s">
        <v>67</v>
      </c>
      <c r="Y261" s="23" t="s">
        <v>29</v>
      </c>
      <c r="Z261" s="23" t="s">
        <v>1224</v>
      </c>
      <c r="AA261" s="22">
        <v>2021</v>
      </c>
    </row>
    <row r="262" spans="1:27" ht="25.5" customHeight="1" x14ac:dyDescent="0.25">
      <c r="A262" s="24">
        <v>258</v>
      </c>
      <c r="B262" s="25">
        <v>3050063373</v>
      </c>
      <c r="C262" s="26" t="s">
        <v>852</v>
      </c>
      <c r="D262" s="26" t="s">
        <v>852</v>
      </c>
      <c r="E262" s="26" t="s">
        <v>853</v>
      </c>
      <c r="F262" s="25" t="s">
        <v>854</v>
      </c>
      <c r="G262" s="25" t="s">
        <v>21</v>
      </c>
      <c r="H262" s="25" t="s">
        <v>40</v>
      </c>
      <c r="I262" s="25" t="s">
        <v>860</v>
      </c>
      <c r="J262" s="25" t="s">
        <v>861</v>
      </c>
      <c r="K262" s="25" t="s">
        <v>25</v>
      </c>
      <c r="L262" s="27" t="s">
        <v>58</v>
      </c>
      <c r="M262" s="28" t="s">
        <v>169</v>
      </c>
      <c r="N262" s="29">
        <v>10</v>
      </c>
      <c r="O262" s="28" t="s">
        <v>169</v>
      </c>
      <c r="P262" s="30">
        <v>36733</v>
      </c>
      <c r="Q262" s="29">
        <f t="shared" ca="1" si="9"/>
        <v>20</v>
      </c>
      <c r="R262" s="31" t="s">
        <v>862</v>
      </c>
      <c r="S262" s="31" t="s">
        <v>863</v>
      </c>
      <c r="T262" s="27" t="s">
        <v>28</v>
      </c>
      <c r="U262" s="33" t="s">
        <v>29</v>
      </c>
      <c r="V262" s="33" t="s">
        <v>1413</v>
      </c>
      <c r="W262" s="45">
        <v>2021</v>
      </c>
      <c r="X262" s="27" t="s">
        <v>28</v>
      </c>
      <c r="Y262" s="33" t="s">
        <v>29</v>
      </c>
      <c r="Z262" s="33" t="s">
        <v>1224</v>
      </c>
      <c r="AA262" s="27">
        <v>2021</v>
      </c>
    </row>
    <row r="263" spans="1:27" ht="24" customHeight="1" x14ac:dyDescent="0.25">
      <c r="A263" s="13">
        <v>259</v>
      </c>
      <c r="B263" s="13" t="s">
        <v>1198</v>
      </c>
      <c r="C263" s="14" t="s">
        <v>852</v>
      </c>
      <c r="D263" s="14" t="s">
        <v>852</v>
      </c>
      <c r="E263" s="15" t="s">
        <v>853</v>
      </c>
      <c r="F263" s="13" t="s">
        <v>854</v>
      </c>
      <c r="G263" s="13" t="s">
        <v>31</v>
      </c>
      <c r="H263" s="13" t="s">
        <v>22</v>
      </c>
      <c r="I263" s="13" t="s">
        <v>971</v>
      </c>
      <c r="J263" s="13" t="s">
        <v>972</v>
      </c>
      <c r="K263" s="13" t="s">
        <v>65</v>
      </c>
      <c r="L263" s="16" t="s">
        <v>26</v>
      </c>
      <c r="M263" s="17">
        <f>400*2</f>
        <v>800</v>
      </c>
      <c r="N263" s="18">
        <v>10</v>
      </c>
      <c r="O263" s="17">
        <f t="shared" si="10"/>
        <v>8000</v>
      </c>
      <c r="P263" s="19">
        <v>34010</v>
      </c>
      <c r="Q263" s="18">
        <f t="shared" ca="1" si="9"/>
        <v>28</v>
      </c>
      <c r="R263" s="20" t="s">
        <v>1199</v>
      </c>
      <c r="S263" s="20">
        <v>988704664</v>
      </c>
      <c r="T263" s="22" t="s">
        <v>67</v>
      </c>
      <c r="U263" s="23" t="s">
        <v>29</v>
      </c>
      <c r="V263" s="23" t="s">
        <v>1413</v>
      </c>
      <c r="W263" s="22">
        <v>2021</v>
      </c>
      <c r="X263" s="22" t="s">
        <v>67</v>
      </c>
      <c r="Y263" s="23" t="s">
        <v>29</v>
      </c>
      <c r="Z263" s="23" t="s">
        <v>1224</v>
      </c>
      <c r="AA263" s="22">
        <v>2021</v>
      </c>
    </row>
    <row r="264" spans="1:27" ht="19.5" customHeight="1" x14ac:dyDescent="0.25">
      <c r="A264" s="24">
        <v>260</v>
      </c>
      <c r="B264" s="25" t="s">
        <v>855</v>
      </c>
      <c r="C264" s="26" t="s">
        <v>852</v>
      </c>
      <c r="D264" s="26" t="s">
        <v>852</v>
      </c>
      <c r="E264" s="26" t="s">
        <v>853</v>
      </c>
      <c r="F264" s="25" t="s">
        <v>854</v>
      </c>
      <c r="G264" s="25" t="s">
        <v>21</v>
      </c>
      <c r="H264" s="25" t="s">
        <v>22</v>
      </c>
      <c r="I264" s="25" t="s">
        <v>856</v>
      </c>
      <c r="J264" s="25" t="s">
        <v>857</v>
      </c>
      <c r="K264" s="25" t="s">
        <v>65</v>
      </c>
      <c r="L264" s="27" t="s">
        <v>26</v>
      </c>
      <c r="M264" s="28">
        <f>400*2</f>
        <v>800</v>
      </c>
      <c r="N264" s="29">
        <v>10</v>
      </c>
      <c r="O264" s="28">
        <f t="shared" si="10"/>
        <v>8000</v>
      </c>
      <c r="P264" s="30">
        <v>32573</v>
      </c>
      <c r="Q264" s="29">
        <f t="shared" ref="Q264" ca="1" si="11">DATEDIF(P264,TODAY( ), "Y")</f>
        <v>32</v>
      </c>
      <c r="R264" s="31" t="s">
        <v>858</v>
      </c>
      <c r="S264" s="31" t="s">
        <v>859</v>
      </c>
      <c r="T264" s="27" t="s">
        <v>67</v>
      </c>
      <c r="U264" s="33" t="s">
        <v>29</v>
      </c>
      <c r="V264" s="33" t="s">
        <v>1413</v>
      </c>
      <c r="W264" s="45">
        <v>2021</v>
      </c>
      <c r="X264" s="27" t="s">
        <v>67</v>
      </c>
      <c r="Y264" s="33" t="s">
        <v>29</v>
      </c>
      <c r="Z264" s="33" t="s">
        <v>1224</v>
      </c>
      <c r="AA264" s="27">
        <v>2021</v>
      </c>
    </row>
    <row r="265" spans="1:27" ht="22.5" x14ac:dyDescent="0.25">
      <c r="A265" s="13">
        <v>261</v>
      </c>
      <c r="B265" s="13">
        <v>1004374185</v>
      </c>
      <c r="C265" s="14" t="s">
        <v>1228</v>
      </c>
      <c r="D265" s="14" t="s">
        <v>1229</v>
      </c>
      <c r="E265" s="15" t="s">
        <v>1228</v>
      </c>
      <c r="F265" s="13" t="s">
        <v>1230</v>
      </c>
      <c r="G265" s="13" t="s">
        <v>21</v>
      </c>
      <c r="H265" s="13" t="s">
        <v>22</v>
      </c>
      <c r="I265" s="13" t="s">
        <v>1231</v>
      </c>
      <c r="J265" s="13" t="s">
        <v>1232</v>
      </c>
      <c r="K265" s="13" t="s">
        <v>112</v>
      </c>
      <c r="L265" s="16" t="s">
        <v>512</v>
      </c>
      <c r="M265" s="17">
        <v>3000</v>
      </c>
      <c r="N265" s="18">
        <v>10</v>
      </c>
      <c r="O265" s="17">
        <f>M265*N265</f>
        <v>30000</v>
      </c>
      <c r="P265" s="19">
        <v>35370</v>
      </c>
      <c r="Q265" s="18">
        <v>22</v>
      </c>
      <c r="R265" s="20" t="s">
        <v>1233</v>
      </c>
      <c r="S265" s="20" t="s">
        <v>1234</v>
      </c>
      <c r="T265" s="20">
        <v>2202921719</v>
      </c>
      <c r="U265" s="20" t="s">
        <v>1235</v>
      </c>
      <c r="V265" s="20" t="s">
        <v>1236</v>
      </c>
      <c r="W265" s="21" t="s">
        <v>1237</v>
      </c>
      <c r="X265" s="22" t="s">
        <v>67</v>
      </c>
      <c r="Y265" s="23" t="s">
        <v>1238</v>
      </c>
      <c r="Z265" s="23" t="s">
        <v>1224</v>
      </c>
      <c r="AA265" s="22">
        <v>2021</v>
      </c>
    </row>
    <row r="266" spans="1:27" ht="22.5" x14ac:dyDescent="0.25">
      <c r="A266" s="24">
        <v>262</v>
      </c>
      <c r="B266" s="25">
        <v>1004378129</v>
      </c>
      <c r="C266" s="26" t="s">
        <v>1228</v>
      </c>
      <c r="D266" s="26" t="s">
        <v>1229</v>
      </c>
      <c r="E266" s="26" t="s">
        <v>1228</v>
      </c>
      <c r="F266" s="25" t="s">
        <v>1239</v>
      </c>
      <c r="G266" s="25" t="s">
        <v>31</v>
      </c>
      <c r="H266" s="25" t="s">
        <v>22</v>
      </c>
      <c r="I266" s="25" t="s">
        <v>1240</v>
      </c>
      <c r="J266" s="25" t="s">
        <v>1241</v>
      </c>
      <c r="K266" s="25" t="s">
        <v>37</v>
      </c>
      <c r="L266" s="27" t="s">
        <v>92</v>
      </c>
      <c r="M266" s="28">
        <v>2500</v>
      </c>
      <c r="N266" s="29">
        <v>10</v>
      </c>
      <c r="O266" s="28">
        <f t="shared" ref="O266:O292" si="12">M266*N266</f>
        <v>25000</v>
      </c>
      <c r="P266" s="30">
        <v>36010</v>
      </c>
      <c r="Q266" s="29">
        <v>20</v>
      </c>
      <c r="R266" s="31" t="s">
        <v>1233</v>
      </c>
      <c r="S266" s="31" t="s">
        <v>1242</v>
      </c>
      <c r="T266" s="31">
        <v>9800845690</v>
      </c>
      <c r="U266" s="31" t="s">
        <v>1243</v>
      </c>
      <c r="V266" s="31" t="s">
        <v>1244</v>
      </c>
      <c r="W266" s="32" t="s">
        <v>1245</v>
      </c>
      <c r="X266" s="27" t="s">
        <v>67</v>
      </c>
      <c r="Y266" s="33" t="s">
        <v>1238</v>
      </c>
      <c r="Z266" s="33" t="s">
        <v>1224</v>
      </c>
      <c r="AA266" s="27">
        <v>2021</v>
      </c>
    </row>
    <row r="267" spans="1:27" ht="45" x14ac:dyDescent="0.25">
      <c r="A267" s="13">
        <v>263</v>
      </c>
      <c r="B267" s="13" t="s">
        <v>1246</v>
      </c>
      <c r="C267" s="14" t="s">
        <v>1247</v>
      </c>
      <c r="D267" s="14" t="s">
        <v>1229</v>
      </c>
      <c r="E267" s="15" t="s">
        <v>1247</v>
      </c>
      <c r="F267" s="13" t="s">
        <v>1248</v>
      </c>
      <c r="G267" s="13" t="s">
        <v>31</v>
      </c>
      <c r="H267" s="13" t="s">
        <v>22</v>
      </c>
      <c r="I267" s="13" t="s">
        <v>1249</v>
      </c>
      <c r="J267" s="13" t="s">
        <v>1250</v>
      </c>
      <c r="K267" s="13" t="s">
        <v>57</v>
      </c>
      <c r="L267" s="16" t="s">
        <v>512</v>
      </c>
      <c r="M267" s="17">
        <v>3000</v>
      </c>
      <c r="N267" s="18">
        <v>10</v>
      </c>
      <c r="O267" s="17">
        <f t="shared" si="12"/>
        <v>30000</v>
      </c>
      <c r="P267" s="19">
        <v>34156</v>
      </c>
      <c r="Q267" s="18">
        <f ca="1">+INT(YEARFRAC(P267,TODAY()))</f>
        <v>27</v>
      </c>
      <c r="R267" s="20" t="s">
        <v>1233</v>
      </c>
      <c r="S267" s="20" t="s">
        <v>1242</v>
      </c>
      <c r="T267" s="20">
        <v>2202398196</v>
      </c>
      <c r="U267" s="20" t="s">
        <v>1251</v>
      </c>
      <c r="V267" s="20" t="s">
        <v>1252</v>
      </c>
      <c r="W267" s="21" t="s">
        <v>1253</v>
      </c>
      <c r="X267" s="22" t="s">
        <v>28</v>
      </c>
      <c r="Y267" s="23" t="s">
        <v>1238</v>
      </c>
      <c r="Z267" s="23" t="s">
        <v>1224</v>
      </c>
      <c r="AA267" s="22">
        <v>2021</v>
      </c>
    </row>
    <row r="268" spans="1:27" ht="45" x14ac:dyDescent="0.25">
      <c r="A268" s="24">
        <v>264</v>
      </c>
      <c r="B268" s="25" t="s">
        <v>1254</v>
      </c>
      <c r="C268" s="26" t="s">
        <v>1247</v>
      </c>
      <c r="D268" s="26" t="s">
        <v>1229</v>
      </c>
      <c r="E268" s="26" t="s">
        <v>1247</v>
      </c>
      <c r="F268" s="25" t="s">
        <v>1255</v>
      </c>
      <c r="G268" s="25" t="s">
        <v>31</v>
      </c>
      <c r="H268" s="25" t="s">
        <v>22</v>
      </c>
      <c r="I268" s="25" t="s">
        <v>1256</v>
      </c>
      <c r="J268" s="25" t="s">
        <v>1257</v>
      </c>
      <c r="K268" s="25" t="s">
        <v>25</v>
      </c>
      <c r="L268" s="27" t="s">
        <v>512</v>
      </c>
      <c r="M268" s="28">
        <v>3000</v>
      </c>
      <c r="N268" s="29">
        <v>10</v>
      </c>
      <c r="O268" s="28">
        <f t="shared" si="12"/>
        <v>30000</v>
      </c>
      <c r="P268" s="30">
        <v>33949</v>
      </c>
      <c r="Q268" s="29">
        <f ca="1">+INT(YEARFRAC(P268,TODAY()))</f>
        <v>28</v>
      </c>
      <c r="R268" s="31" t="s">
        <v>1233</v>
      </c>
      <c r="S268" s="31" t="s">
        <v>1242</v>
      </c>
      <c r="T268" s="31">
        <v>2200356203</v>
      </c>
      <c r="U268" s="31" t="s">
        <v>1258</v>
      </c>
      <c r="V268" s="31" t="s">
        <v>1259</v>
      </c>
      <c r="W268" s="32" t="s">
        <v>1253</v>
      </c>
      <c r="X268" s="27" t="s">
        <v>28</v>
      </c>
      <c r="Y268" s="33" t="s">
        <v>1238</v>
      </c>
      <c r="Z268" s="33" t="s">
        <v>1224</v>
      </c>
      <c r="AA268" s="27">
        <v>2021</v>
      </c>
    </row>
    <row r="269" spans="1:27" ht="22.5" x14ac:dyDescent="0.25">
      <c r="A269" s="13">
        <v>265</v>
      </c>
      <c r="B269" s="13">
        <v>1004682553</v>
      </c>
      <c r="C269" s="14" t="s">
        <v>1247</v>
      </c>
      <c r="D269" s="14" t="s">
        <v>1229</v>
      </c>
      <c r="E269" s="15" t="s">
        <v>1247</v>
      </c>
      <c r="F269" s="13" t="s">
        <v>1255</v>
      </c>
      <c r="G269" s="13" t="s">
        <v>21</v>
      </c>
      <c r="H269" s="13" t="s">
        <v>22</v>
      </c>
      <c r="I269" s="13" t="s">
        <v>1260</v>
      </c>
      <c r="J269" s="13" t="s">
        <v>1261</v>
      </c>
      <c r="K269" s="13" t="s">
        <v>57</v>
      </c>
      <c r="L269" s="16" t="s">
        <v>26</v>
      </c>
      <c r="M269" s="17">
        <v>800</v>
      </c>
      <c r="N269" s="18">
        <v>10</v>
      </c>
      <c r="O269" s="17">
        <f t="shared" si="12"/>
        <v>8000</v>
      </c>
      <c r="P269" s="19">
        <v>35821</v>
      </c>
      <c r="Q269" s="18">
        <f t="shared" ref="Q269" ca="1" si="13">+INT(YEARFRAC(P269,TODAY()))</f>
        <v>23</v>
      </c>
      <c r="R269" s="20" t="s">
        <v>169</v>
      </c>
      <c r="S269" s="20" t="s">
        <v>169</v>
      </c>
      <c r="T269" s="20" t="s">
        <v>169</v>
      </c>
      <c r="U269" s="20" t="s">
        <v>1258</v>
      </c>
      <c r="V269" s="20" t="s">
        <v>1259</v>
      </c>
      <c r="W269" s="21" t="s">
        <v>1262</v>
      </c>
      <c r="X269" s="22" t="s">
        <v>28</v>
      </c>
      <c r="Y269" s="23" t="s">
        <v>1238</v>
      </c>
      <c r="Z269" s="23" t="s">
        <v>1224</v>
      </c>
      <c r="AA269" s="22">
        <v>2021</v>
      </c>
    </row>
    <row r="270" spans="1:27" ht="45" x14ac:dyDescent="0.25">
      <c r="A270" s="24">
        <v>266</v>
      </c>
      <c r="B270" s="25">
        <v>1050407772</v>
      </c>
      <c r="C270" s="26" t="s">
        <v>1228</v>
      </c>
      <c r="D270" s="26" t="s">
        <v>1229</v>
      </c>
      <c r="E270" s="26" t="s">
        <v>1228</v>
      </c>
      <c r="F270" s="25" t="s">
        <v>1239</v>
      </c>
      <c r="G270" s="25" t="s">
        <v>21</v>
      </c>
      <c r="H270" s="25" t="s">
        <v>22</v>
      </c>
      <c r="I270" s="25" t="s">
        <v>1263</v>
      </c>
      <c r="J270" s="25" t="s">
        <v>1264</v>
      </c>
      <c r="K270" s="25" t="s">
        <v>37</v>
      </c>
      <c r="L270" s="27" t="s">
        <v>77</v>
      </c>
      <c r="M270" s="28">
        <v>1200</v>
      </c>
      <c r="N270" s="29">
        <v>10</v>
      </c>
      <c r="O270" s="28">
        <f t="shared" si="12"/>
        <v>12000</v>
      </c>
      <c r="P270" s="30">
        <v>35686</v>
      </c>
      <c r="Q270" s="29">
        <v>21</v>
      </c>
      <c r="R270" s="31" t="s">
        <v>1233</v>
      </c>
      <c r="S270" s="31" t="s">
        <v>1265</v>
      </c>
      <c r="T270" s="31">
        <v>2203371521</v>
      </c>
      <c r="U270" s="31" t="s">
        <v>1243</v>
      </c>
      <c r="V270" s="31" t="s">
        <v>1266</v>
      </c>
      <c r="W270" s="32" t="s">
        <v>1267</v>
      </c>
      <c r="X270" s="27" t="s">
        <v>67</v>
      </c>
      <c r="Y270" s="33" t="s">
        <v>1238</v>
      </c>
      <c r="Z270" s="33" t="s">
        <v>1224</v>
      </c>
      <c r="AA270" s="27">
        <v>2021</v>
      </c>
    </row>
    <row r="271" spans="1:27" ht="22.5" x14ac:dyDescent="0.25">
      <c r="A271" s="13">
        <v>267</v>
      </c>
      <c r="B271" s="13">
        <v>1003897285</v>
      </c>
      <c r="C271" s="14" t="s">
        <v>1228</v>
      </c>
      <c r="D271" s="14" t="s">
        <v>1229</v>
      </c>
      <c r="E271" s="15" t="s">
        <v>1228</v>
      </c>
      <c r="F271" s="13" t="s">
        <v>1230</v>
      </c>
      <c r="G271" s="13" t="s">
        <v>31</v>
      </c>
      <c r="H271" s="13" t="s">
        <v>22</v>
      </c>
      <c r="I271" s="13" t="s">
        <v>1268</v>
      </c>
      <c r="J271" s="13" t="s">
        <v>1269</v>
      </c>
      <c r="K271" s="13" t="s">
        <v>37</v>
      </c>
      <c r="L271" s="16" t="s">
        <v>92</v>
      </c>
      <c r="M271" s="17">
        <v>2500</v>
      </c>
      <c r="N271" s="18">
        <v>10</v>
      </c>
      <c r="O271" s="17">
        <f t="shared" si="12"/>
        <v>25000</v>
      </c>
      <c r="P271" s="19">
        <v>35370</v>
      </c>
      <c r="Q271" s="18">
        <v>22</v>
      </c>
      <c r="R271" s="20" t="s">
        <v>1233</v>
      </c>
      <c r="S271" s="20" t="s">
        <v>1234</v>
      </c>
      <c r="T271" s="20">
        <v>2202921615</v>
      </c>
      <c r="U271" s="20" t="s">
        <v>1270</v>
      </c>
      <c r="V271" s="20" t="s">
        <v>1271</v>
      </c>
      <c r="W271" s="21" t="s">
        <v>1272</v>
      </c>
      <c r="X271" s="22" t="s">
        <v>67</v>
      </c>
      <c r="Y271" s="23" t="s">
        <v>1238</v>
      </c>
      <c r="Z271" s="23" t="s">
        <v>1224</v>
      </c>
      <c r="AA271" s="22">
        <v>2021</v>
      </c>
    </row>
    <row r="272" spans="1:27" ht="33.75" x14ac:dyDescent="0.25">
      <c r="A272" s="24">
        <v>268</v>
      </c>
      <c r="B272" s="25">
        <v>1003550009</v>
      </c>
      <c r="C272" s="26" t="s">
        <v>1273</v>
      </c>
      <c r="D272" s="26" t="s">
        <v>1274</v>
      </c>
      <c r="E272" s="26" t="s">
        <v>1273</v>
      </c>
      <c r="F272" s="25" t="s">
        <v>706</v>
      </c>
      <c r="G272" s="25" t="s">
        <v>31</v>
      </c>
      <c r="H272" s="25" t="s">
        <v>22</v>
      </c>
      <c r="I272" s="25" t="s">
        <v>1275</v>
      </c>
      <c r="J272" s="25" t="s">
        <v>1276</v>
      </c>
      <c r="K272" s="25" t="s">
        <v>57</v>
      </c>
      <c r="L272" s="27" t="s">
        <v>92</v>
      </c>
      <c r="M272" s="28">
        <v>2500</v>
      </c>
      <c r="N272" s="29">
        <v>10</v>
      </c>
      <c r="O272" s="28">
        <f t="shared" si="12"/>
        <v>25000</v>
      </c>
      <c r="P272" s="30">
        <v>33814</v>
      </c>
      <c r="Q272" s="29">
        <v>26</v>
      </c>
      <c r="R272" s="31" t="s">
        <v>973</v>
      </c>
      <c r="S272" s="31" t="s">
        <v>1277</v>
      </c>
      <c r="T272" s="31">
        <v>1054624606</v>
      </c>
      <c r="U272" s="31" t="s">
        <v>1278</v>
      </c>
      <c r="V272" s="31" t="s">
        <v>1279</v>
      </c>
      <c r="W272" s="32" t="s">
        <v>1280</v>
      </c>
      <c r="X272" s="27" t="s">
        <v>28</v>
      </c>
      <c r="Y272" s="33" t="s">
        <v>1238</v>
      </c>
      <c r="Z272" s="33" t="s">
        <v>1224</v>
      </c>
      <c r="AA272" s="27">
        <v>2021</v>
      </c>
    </row>
    <row r="273" spans="1:27" ht="33.75" x14ac:dyDescent="0.25">
      <c r="A273" s="13">
        <v>269</v>
      </c>
      <c r="B273" s="13" t="s">
        <v>1281</v>
      </c>
      <c r="C273" s="14" t="s">
        <v>1228</v>
      </c>
      <c r="D273" s="14" t="s">
        <v>1229</v>
      </c>
      <c r="E273" s="15" t="s">
        <v>1228</v>
      </c>
      <c r="F273" s="13" t="s">
        <v>1239</v>
      </c>
      <c r="G273" s="13" t="s">
        <v>31</v>
      </c>
      <c r="H273" s="13" t="s">
        <v>22</v>
      </c>
      <c r="I273" s="13" t="s">
        <v>1282</v>
      </c>
      <c r="J273" s="13" t="s">
        <v>1283</v>
      </c>
      <c r="K273" s="13" t="s">
        <v>37</v>
      </c>
      <c r="L273" s="16" t="s">
        <v>77</v>
      </c>
      <c r="M273" s="17">
        <v>1200</v>
      </c>
      <c r="N273" s="18">
        <v>10</v>
      </c>
      <c r="O273" s="17">
        <f t="shared" si="12"/>
        <v>12000</v>
      </c>
      <c r="P273" s="19">
        <v>35098</v>
      </c>
      <c r="Q273" s="18">
        <v>23</v>
      </c>
      <c r="R273" s="20" t="s">
        <v>1233</v>
      </c>
      <c r="S273" s="20" t="s">
        <v>1284</v>
      </c>
      <c r="T273" s="20">
        <v>2202549109</v>
      </c>
      <c r="U273" s="20" t="s">
        <v>1243</v>
      </c>
      <c r="V273" s="20" t="s">
        <v>1244</v>
      </c>
      <c r="W273" s="21" t="s">
        <v>1285</v>
      </c>
      <c r="X273" s="22" t="s">
        <v>67</v>
      </c>
      <c r="Y273" s="23" t="s">
        <v>1238</v>
      </c>
      <c r="Z273" s="23" t="s">
        <v>1224</v>
      </c>
      <c r="AA273" s="22">
        <v>2021</v>
      </c>
    </row>
    <row r="274" spans="1:27" ht="22.5" x14ac:dyDescent="0.25">
      <c r="A274" s="24">
        <v>270</v>
      </c>
      <c r="B274" s="25">
        <v>1050162468</v>
      </c>
      <c r="C274" s="26" t="s">
        <v>1228</v>
      </c>
      <c r="D274" s="26" t="s">
        <v>1229</v>
      </c>
      <c r="E274" s="26" t="s">
        <v>1228</v>
      </c>
      <c r="F274" s="25" t="s">
        <v>1239</v>
      </c>
      <c r="G274" s="25" t="s">
        <v>31</v>
      </c>
      <c r="H274" s="25" t="s">
        <v>22</v>
      </c>
      <c r="I274" s="25" t="s">
        <v>1286</v>
      </c>
      <c r="J274" s="25" t="s">
        <v>1287</v>
      </c>
      <c r="K274" s="25" t="s">
        <v>37</v>
      </c>
      <c r="L274" s="27" t="s">
        <v>512</v>
      </c>
      <c r="M274" s="28">
        <v>3000</v>
      </c>
      <c r="N274" s="29">
        <v>10</v>
      </c>
      <c r="O274" s="28">
        <f t="shared" si="12"/>
        <v>30000</v>
      </c>
      <c r="P274" s="30">
        <v>36517</v>
      </c>
      <c r="Q274" s="29">
        <v>19</v>
      </c>
      <c r="R274" s="31" t="s">
        <v>1233</v>
      </c>
      <c r="S274" s="31" t="s">
        <v>1265</v>
      </c>
      <c r="T274" s="31" t="s">
        <v>1288</v>
      </c>
      <c r="U274" s="31" t="s">
        <v>1243</v>
      </c>
      <c r="V274" s="31" t="s">
        <v>1244</v>
      </c>
      <c r="W274" s="32" t="s">
        <v>1289</v>
      </c>
      <c r="X274" s="27" t="s">
        <v>67</v>
      </c>
      <c r="Y274" s="33" t="s">
        <v>1238</v>
      </c>
      <c r="Z274" s="33" t="s">
        <v>1224</v>
      </c>
      <c r="AA274" s="27">
        <v>2021</v>
      </c>
    </row>
    <row r="275" spans="1:27" ht="22.5" x14ac:dyDescent="0.25">
      <c r="A275" s="13">
        <v>271</v>
      </c>
      <c r="B275" s="13">
        <v>1719386615</v>
      </c>
      <c r="C275" s="14" t="s">
        <v>1228</v>
      </c>
      <c r="D275" s="14" t="s">
        <v>222</v>
      </c>
      <c r="E275" s="15" t="s">
        <v>1228</v>
      </c>
      <c r="F275" s="13" t="s">
        <v>1290</v>
      </c>
      <c r="G275" s="13" t="s">
        <v>31</v>
      </c>
      <c r="H275" s="13" t="s">
        <v>22</v>
      </c>
      <c r="I275" s="13" t="s">
        <v>1291</v>
      </c>
      <c r="J275" s="13" t="s">
        <v>1292</v>
      </c>
      <c r="K275" s="13" t="s">
        <v>25</v>
      </c>
      <c r="L275" s="16" t="s">
        <v>77</v>
      </c>
      <c r="M275" s="17">
        <v>1200</v>
      </c>
      <c r="N275" s="18">
        <v>10</v>
      </c>
      <c r="O275" s="17">
        <f t="shared" si="12"/>
        <v>12000</v>
      </c>
      <c r="P275" s="19">
        <v>35115</v>
      </c>
      <c r="Q275" s="18">
        <v>23</v>
      </c>
      <c r="R275" s="20" t="s">
        <v>1293</v>
      </c>
      <c r="S275" s="20" t="s">
        <v>1294</v>
      </c>
      <c r="T275" s="20">
        <v>2203874163</v>
      </c>
      <c r="U275" s="20" t="s">
        <v>1295</v>
      </c>
      <c r="V275" s="20">
        <v>983592193</v>
      </c>
      <c r="W275" s="21" t="s">
        <v>1296</v>
      </c>
      <c r="X275" s="22" t="s">
        <v>28</v>
      </c>
      <c r="Y275" s="23" t="s">
        <v>1238</v>
      </c>
      <c r="Z275" s="23" t="s">
        <v>1224</v>
      </c>
      <c r="AA275" s="22">
        <v>2021</v>
      </c>
    </row>
    <row r="276" spans="1:27" ht="22.5" x14ac:dyDescent="0.25">
      <c r="A276" s="24">
        <v>272</v>
      </c>
      <c r="B276" s="25">
        <v>1723844740</v>
      </c>
      <c r="C276" s="26" t="s">
        <v>1247</v>
      </c>
      <c r="D276" s="26" t="s">
        <v>1229</v>
      </c>
      <c r="E276" s="26" t="s">
        <v>1247</v>
      </c>
      <c r="F276" s="25">
        <v>5000</v>
      </c>
      <c r="G276" s="25" t="s">
        <v>31</v>
      </c>
      <c r="H276" s="25" t="s">
        <v>22</v>
      </c>
      <c r="I276" s="25" t="s">
        <v>1297</v>
      </c>
      <c r="J276" s="25" t="s">
        <v>1298</v>
      </c>
      <c r="K276" s="25" t="s">
        <v>400</v>
      </c>
      <c r="L276" s="27" t="s">
        <v>77</v>
      </c>
      <c r="M276" s="28">
        <v>1200</v>
      </c>
      <c r="N276" s="29">
        <v>10</v>
      </c>
      <c r="O276" s="28">
        <f t="shared" si="12"/>
        <v>12000</v>
      </c>
      <c r="P276" s="30">
        <v>33846</v>
      </c>
      <c r="Q276" s="29">
        <f ca="1">+INT(YEARFRAC(P276,TODAY()))</f>
        <v>28</v>
      </c>
      <c r="R276" s="31" t="s">
        <v>1293</v>
      </c>
      <c r="S276" s="31" t="s">
        <v>1299</v>
      </c>
      <c r="T276" s="31">
        <v>2201667819</v>
      </c>
      <c r="U276" s="31" t="s">
        <v>1300</v>
      </c>
      <c r="V276" s="31" t="s">
        <v>1301</v>
      </c>
      <c r="W276" s="32" t="s">
        <v>1302</v>
      </c>
      <c r="X276" s="27" t="s">
        <v>28</v>
      </c>
      <c r="Y276" s="33" t="s">
        <v>1238</v>
      </c>
      <c r="Z276" s="33" t="s">
        <v>1224</v>
      </c>
      <c r="AA276" s="27">
        <v>2021</v>
      </c>
    </row>
    <row r="277" spans="1:27" ht="33.75" x14ac:dyDescent="0.25">
      <c r="A277" s="13">
        <v>273</v>
      </c>
      <c r="B277" s="13">
        <v>1723909014</v>
      </c>
      <c r="C277" s="14" t="s">
        <v>1247</v>
      </c>
      <c r="D277" s="14" t="s">
        <v>1229</v>
      </c>
      <c r="E277" s="15" t="s">
        <v>1247</v>
      </c>
      <c r="F277" s="13">
        <v>1500</v>
      </c>
      <c r="G277" s="13" t="s">
        <v>31</v>
      </c>
      <c r="H277" s="13" t="s">
        <v>22</v>
      </c>
      <c r="I277" s="13" t="s">
        <v>1303</v>
      </c>
      <c r="J277" s="13" t="s">
        <v>1304</v>
      </c>
      <c r="K277" s="13" t="s">
        <v>25</v>
      </c>
      <c r="L277" s="16" t="s">
        <v>26</v>
      </c>
      <c r="M277" s="17">
        <v>800</v>
      </c>
      <c r="N277" s="18">
        <v>10</v>
      </c>
      <c r="O277" s="17">
        <f t="shared" si="12"/>
        <v>8000</v>
      </c>
      <c r="P277" s="19">
        <v>35790</v>
      </c>
      <c r="Q277" s="18">
        <v>21</v>
      </c>
      <c r="R277" s="20" t="s">
        <v>1305</v>
      </c>
      <c r="S277" s="20" t="s">
        <v>1284</v>
      </c>
      <c r="T277" s="20">
        <v>2204520536</v>
      </c>
      <c r="U277" s="20" t="s">
        <v>1306</v>
      </c>
      <c r="V277" s="20" t="s">
        <v>1307</v>
      </c>
      <c r="W277" s="21" t="s">
        <v>1308</v>
      </c>
      <c r="X277" s="22" t="s">
        <v>28</v>
      </c>
      <c r="Y277" s="23" t="s">
        <v>1238</v>
      </c>
      <c r="Z277" s="23" t="s">
        <v>1224</v>
      </c>
      <c r="AA277" s="22">
        <v>2021</v>
      </c>
    </row>
    <row r="278" spans="1:27" ht="33.75" x14ac:dyDescent="0.25">
      <c r="A278" s="24">
        <v>274</v>
      </c>
      <c r="B278" s="25" t="s">
        <v>1309</v>
      </c>
      <c r="C278" s="26" t="s">
        <v>1247</v>
      </c>
      <c r="D278" s="26" t="s">
        <v>1229</v>
      </c>
      <c r="E278" s="26" t="s">
        <v>1247</v>
      </c>
      <c r="F278" s="25">
        <v>1500</v>
      </c>
      <c r="G278" s="25" t="s">
        <v>31</v>
      </c>
      <c r="H278" s="25" t="s">
        <v>22</v>
      </c>
      <c r="I278" s="25" t="s">
        <v>1310</v>
      </c>
      <c r="J278" s="25" t="s">
        <v>1311</v>
      </c>
      <c r="K278" s="25" t="s">
        <v>25</v>
      </c>
      <c r="L278" s="27" t="s">
        <v>26</v>
      </c>
      <c r="M278" s="28">
        <v>800</v>
      </c>
      <c r="N278" s="29">
        <v>10</v>
      </c>
      <c r="O278" s="28">
        <f t="shared" si="12"/>
        <v>8000</v>
      </c>
      <c r="P278" s="30">
        <v>35804</v>
      </c>
      <c r="Q278" s="29">
        <v>21</v>
      </c>
      <c r="R278" s="31" t="s">
        <v>38</v>
      </c>
      <c r="S278" s="31" t="s">
        <v>1299</v>
      </c>
      <c r="T278" s="31">
        <v>1052207781</v>
      </c>
      <c r="U278" s="31" t="s">
        <v>1306</v>
      </c>
      <c r="V278" s="31" t="s">
        <v>1307</v>
      </c>
      <c r="W278" s="32" t="s">
        <v>1308</v>
      </c>
      <c r="X278" s="27" t="s">
        <v>28</v>
      </c>
      <c r="Y278" s="33" t="s">
        <v>1238</v>
      </c>
      <c r="Z278" s="33" t="s">
        <v>1224</v>
      </c>
      <c r="AA278" s="27">
        <v>2021</v>
      </c>
    </row>
    <row r="279" spans="1:27" ht="22.5" x14ac:dyDescent="0.25">
      <c r="A279" s="13">
        <v>275</v>
      </c>
      <c r="B279" s="13" t="s">
        <v>1312</v>
      </c>
      <c r="C279" s="14" t="s">
        <v>1247</v>
      </c>
      <c r="D279" s="14" t="s">
        <v>1229</v>
      </c>
      <c r="E279" s="15" t="s">
        <v>1247</v>
      </c>
      <c r="F279" s="13" t="s">
        <v>1313</v>
      </c>
      <c r="G279" s="13" t="s">
        <v>31</v>
      </c>
      <c r="H279" s="13" t="s">
        <v>40</v>
      </c>
      <c r="I279" s="13" t="s">
        <v>1314</v>
      </c>
      <c r="J279" s="13" t="s">
        <v>1315</v>
      </c>
      <c r="K279" s="13" t="s">
        <v>25</v>
      </c>
      <c r="L279" s="16" t="s">
        <v>43</v>
      </c>
      <c r="M279" s="17">
        <v>400</v>
      </c>
      <c r="N279" s="18">
        <v>10</v>
      </c>
      <c r="O279" s="17">
        <f t="shared" si="12"/>
        <v>4000</v>
      </c>
      <c r="P279" s="19">
        <v>37490</v>
      </c>
      <c r="Q279" s="18">
        <v>16</v>
      </c>
      <c r="R279" s="20" t="s">
        <v>1233</v>
      </c>
      <c r="S279" s="20" t="s">
        <v>1265</v>
      </c>
      <c r="T279" s="20" t="s">
        <v>1316</v>
      </c>
      <c r="U279" s="20" t="s">
        <v>1317</v>
      </c>
      <c r="V279" s="20" t="s">
        <v>1318</v>
      </c>
      <c r="W279" s="21" t="s">
        <v>1319</v>
      </c>
      <c r="X279" s="22" t="s">
        <v>28</v>
      </c>
      <c r="Y279" s="23" t="s">
        <v>1238</v>
      </c>
      <c r="Z279" s="23" t="s">
        <v>1224</v>
      </c>
      <c r="AA279" s="22">
        <v>2021</v>
      </c>
    </row>
    <row r="280" spans="1:27" ht="22.5" x14ac:dyDescent="0.25">
      <c r="A280" s="24">
        <v>276</v>
      </c>
      <c r="B280" s="25">
        <v>1716120215</v>
      </c>
      <c r="C280" s="26" t="s">
        <v>1247</v>
      </c>
      <c r="D280" s="26" t="s">
        <v>1229</v>
      </c>
      <c r="E280" s="26" t="s">
        <v>1247</v>
      </c>
      <c r="F280" s="25" t="s">
        <v>1313</v>
      </c>
      <c r="G280" s="25" t="s">
        <v>31</v>
      </c>
      <c r="H280" s="25" t="s">
        <v>40</v>
      </c>
      <c r="I280" s="25" t="s">
        <v>1320</v>
      </c>
      <c r="J280" s="25" t="s">
        <v>1315</v>
      </c>
      <c r="K280" s="25" t="s">
        <v>25</v>
      </c>
      <c r="L280" s="27" t="s">
        <v>43</v>
      </c>
      <c r="M280" s="28">
        <v>400</v>
      </c>
      <c r="N280" s="29">
        <v>10</v>
      </c>
      <c r="O280" s="28">
        <f t="shared" si="12"/>
        <v>4000</v>
      </c>
      <c r="P280" s="30">
        <v>37490</v>
      </c>
      <c r="Q280" s="29">
        <v>16</v>
      </c>
      <c r="R280" s="31" t="s">
        <v>1233</v>
      </c>
      <c r="S280" s="31" t="s">
        <v>1265</v>
      </c>
      <c r="T280" s="31" t="s">
        <v>1321</v>
      </c>
      <c r="U280" s="31" t="s">
        <v>1317</v>
      </c>
      <c r="V280" s="31" t="s">
        <v>1318</v>
      </c>
      <c r="W280" s="32" t="s">
        <v>1319</v>
      </c>
      <c r="X280" s="27" t="s">
        <v>28</v>
      </c>
      <c r="Y280" s="33" t="s">
        <v>1238</v>
      </c>
      <c r="Z280" s="33" t="s">
        <v>1224</v>
      </c>
      <c r="AA280" s="27">
        <v>2021</v>
      </c>
    </row>
    <row r="281" spans="1:27" ht="33.75" x14ac:dyDescent="0.25">
      <c r="A281" s="13">
        <v>277</v>
      </c>
      <c r="B281" s="13">
        <v>1720962305</v>
      </c>
      <c r="C281" s="14" t="s">
        <v>1228</v>
      </c>
      <c r="D281" s="14" t="s">
        <v>1229</v>
      </c>
      <c r="E281" s="15" t="s">
        <v>1228</v>
      </c>
      <c r="F281" s="13" t="s">
        <v>1322</v>
      </c>
      <c r="G281" s="13" t="s">
        <v>21</v>
      </c>
      <c r="H281" s="13" t="s">
        <v>40</v>
      </c>
      <c r="I281" s="13" t="s">
        <v>1323</v>
      </c>
      <c r="J281" s="13" t="s">
        <v>1324</v>
      </c>
      <c r="K281" s="13" t="s">
        <v>25</v>
      </c>
      <c r="L281" s="16" t="s">
        <v>26</v>
      </c>
      <c r="M281" s="17">
        <v>800</v>
      </c>
      <c r="N281" s="18">
        <v>10</v>
      </c>
      <c r="O281" s="17">
        <f t="shared" si="12"/>
        <v>8000</v>
      </c>
      <c r="P281" s="19">
        <v>36599</v>
      </c>
      <c r="Q281" s="18">
        <v>18</v>
      </c>
      <c r="R281" s="20" t="s">
        <v>973</v>
      </c>
      <c r="S281" s="20" t="s">
        <v>1277</v>
      </c>
      <c r="T281" s="20" t="s">
        <v>1325</v>
      </c>
      <c r="U281" s="20" t="s">
        <v>1326</v>
      </c>
      <c r="V281" s="20" t="s">
        <v>1327</v>
      </c>
      <c r="W281" s="21" t="s">
        <v>1328</v>
      </c>
      <c r="X281" s="22" t="s">
        <v>67</v>
      </c>
      <c r="Y281" s="23" t="s">
        <v>1238</v>
      </c>
      <c r="Z281" s="23" t="s">
        <v>1224</v>
      </c>
      <c r="AA281" s="22">
        <v>2021</v>
      </c>
    </row>
    <row r="282" spans="1:27" ht="33.75" x14ac:dyDescent="0.25">
      <c r="A282" s="24">
        <v>278</v>
      </c>
      <c r="B282" s="25" t="s">
        <v>1329</v>
      </c>
      <c r="C282" s="26" t="s">
        <v>1330</v>
      </c>
      <c r="D282" s="26" t="s">
        <v>1331</v>
      </c>
      <c r="E282" s="26" t="s">
        <v>1330</v>
      </c>
      <c r="F282" s="25" t="s">
        <v>1332</v>
      </c>
      <c r="G282" s="25" t="s">
        <v>31</v>
      </c>
      <c r="H282" s="25" t="s">
        <v>40</v>
      </c>
      <c r="I282" s="25" t="s">
        <v>1333</v>
      </c>
      <c r="J282" s="25" t="s">
        <v>1334</v>
      </c>
      <c r="K282" s="25" t="s">
        <v>25</v>
      </c>
      <c r="L282" s="27" t="s">
        <v>77</v>
      </c>
      <c r="M282" s="28">
        <v>1200</v>
      </c>
      <c r="N282" s="29">
        <v>10</v>
      </c>
      <c r="O282" s="28">
        <f t="shared" si="12"/>
        <v>12000</v>
      </c>
      <c r="P282" s="30">
        <v>37638</v>
      </c>
      <c r="Q282" s="29">
        <v>16</v>
      </c>
      <c r="R282" s="31" t="s">
        <v>1233</v>
      </c>
      <c r="S282" s="31" t="s">
        <v>1265</v>
      </c>
      <c r="T282" s="31" t="s">
        <v>1335</v>
      </c>
      <c r="U282" s="31" t="s">
        <v>1336</v>
      </c>
      <c r="V282" s="31" t="s">
        <v>1337</v>
      </c>
      <c r="W282" s="32" t="s">
        <v>1338</v>
      </c>
      <c r="X282" s="27" t="s">
        <v>28</v>
      </c>
      <c r="Y282" s="33" t="s">
        <v>1238</v>
      </c>
      <c r="Z282" s="33" t="s">
        <v>1224</v>
      </c>
      <c r="AA282" s="27">
        <v>2021</v>
      </c>
    </row>
    <row r="283" spans="1:27" ht="22.5" x14ac:dyDescent="0.25">
      <c r="A283" s="13">
        <v>279</v>
      </c>
      <c r="B283" s="13">
        <v>1722945290</v>
      </c>
      <c r="C283" s="14" t="s">
        <v>1228</v>
      </c>
      <c r="D283" s="14" t="s">
        <v>1229</v>
      </c>
      <c r="E283" s="15" t="s">
        <v>1228</v>
      </c>
      <c r="F283" s="13" t="s">
        <v>1239</v>
      </c>
      <c r="G283" s="13" t="s">
        <v>21</v>
      </c>
      <c r="H283" s="13" t="s">
        <v>22</v>
      </c>
      <c r="I283" s="13" t="s">
        <v>1339</v>
      </c>
      <c r="J283" s="13" t="s">
        <v>1340</v>
      </c>
      <c r="K283" s="13" t="s">
        <v>37</v>
      </c>
      <c r="L283" s="16" t="s">
        <v>26</v>
      </c>
      <c r="M283" s="17">
        <v>800</v>
      </c>
      <c r="N283" s="18">
        <v>10</v>
      </c>
      <c r="O283" s="17">
        <f t="shared" si="12"/>
        <v>8000</v>
      </c>
      <c r="P283" s="19">
        <v>35998</v>
      </c>
      <c r="Q283" s="18">
        <v>20</v>
      </c>
      <c r="R283" s="20" t="s">
        <v>1233</v>
      </c>
      <c r="S283" s="20" t="s">
        <v>1265</v>
      </c>
      <c r="T283" s="20" t="s">
        <v>1341</v>
      </c>
      <c r="U283" s="20" t="s">
        <v>1243</v>
      </c>
      <c r="V283" s="20" t="s">
        <v>1244</v>
      </c>
      <c r="W283" s="21" t="s">
        <v>1342</v>
      </c>
      <c r="X283" s="22" t="s">
        <v>67</v>
      </c>
      <c r="Y283" s="23" t="s">
        <v>1238</v>
      </c>
      <c r="Z283" s="23" t="s">
        <v>1224</v>
      </c>
      <c r="AA283" s="22">
        <v>2021</v>
      </c>
    </row>
    <row r="284" spans="1:27" ht="56.25" x14ac:dyDescent="0.25">
      <c r="A284" s="24">
        <v>280</v>
      </c>
      <c r="B284" s="25">
        <v>1805161393</v>
      </c>
      <c r="C284" s="26" t="s">
        <v>1330</v>
      </c>
      <c r="D284" s="26" t="s">
        <v>1229</v>
      </c>
      <c r="E284" s="26" t="s">
        <v>1330</v>
      </c>
      <c r="F284" s="25" t="s">
        <v>1343</v>
      </c>
      <c r="G284" s="25" t="s">
        <v>21</v>
      </c>
      <c r="H284" s="25" t="s">
        <v>40</v>
      </c>
      <c r="I284" s="25" t="s">
        <v>1344</v>
      </c>
      <c r="J284" s="25" t="s">
        <v>1345</v>
      </c>
      <c r="K284" s="25" t="s">
        <v>119</v>
      </c>
      <c r="L284" s="27" t="s">
        <v>512</v>
      </c>
      <c r="M284" s="28">
        <v>3000</v>
      </c>
      <c r="N284" s="29">
        <v>10</v>
      </c>
      <c r="O284" s="28">
        <f t="shared" si="12"/>
        <v>30000</v>
      </c>
      <c r="P284" s="30">
        <v>37602</v>
      </c>
      <c r="Q284" s="29">
        <v>16</v>
      </c>
      <c r="R284" s="31" t="s">
        <v>973</v>
      </c>
      <c r="S284" s="31" t="s">
        <v>1277</v>
      </c>
      <c r="T284" s="31">
        <v>1052558975</v>
      </c>
      <c r="U284" s="31" t="s">
        <v>1346</v>
      </c>
      <c r="V284" s="31">
        <v>939581780</v>
      </c>
      <c r="W284" s="32" t="s">
        <v>1347</v>
      </c>
      <c r="X284" s="27" t="s">
        <v>67</v>
      </c>
      <c r="Y284" s="33" t="s">
        <v>1238</v>
      </c>
      <c r="Z284" s="33" t="s">
        <v>1224</v>
      </c>
      <c r="AA284" s="27">
        <v>2021</v>
      </c>
    </row>
    <row r="285" spans="1:27" ht="56.25" x14ac:dyDescent="0.25">
      <c r="A285" s="13">
        <v>281</v>
      </c>
      <c r="B285" s="13">
        <v>1723960769</v>
      </c>
      <c r="C285" s="14" t="s">
        <v>1330</v>
      </c>
      <c r="D285" s="14" t="s">
        <v>1229</v>
      </c>
      <c r="E285" s="15" t="s">
        <v>1330</v>
      </c>
      <c r="F285" s="13" t="s">
        <v>1348</v>
      </c>
      <c r="G285" s="13" t="s">
        <v>21</v>
      </c>
      <c r="H285" s="13" t="s">
        <v>40</v>
      </c>
      <c r="I285" s="13" t="s">
        <v>1349</v>
      </c>
      <c r="J285" s="13" t="s">
        <v>1350</v>
      </c>
      <c r="K285" s="13" t="s">
        <v>119</v>
      </c>
      <c r="L285" s="16" t="s">
        <v>51</v>
      </c>
      <c r="M285" s="17">
        <v>1200</v>
      </c>
      <c r="N285" s="18">
        <v>10</v>
      </c>
      <c r="O285" s="17">
        <f t="shared" si="12"/>
        <v>12000</v>
      </c>
      <c r="P285" s="19">
        <v>37793</v>
      </c>
      <c r="Q285" s="18">
        <v>15</v>
      </c>
      <c r="R285" s="20" t="s">
        <v>38</v>
      </c>
      <c r="S285" s="20" t="s">
        <v>1299</v>
      </c>
      <c r="T285" s="20">
        <v>1053597389</v>
      </c>
      <c r="U285" s="20" t="s">
        <v>1351</v>
      </c>
      <c r="V285" s="20" t="s">
        <v>1352</v>
      </c>
      <c r="W285" s="21" t="s">
        <v>1353</v>
      </c>
      <c r="X285" s="22" t="s">
        <v>67</v>
      </c>
      <c r="Y285" s="23" t="s">
        <v>1238</v>
      </c>
      <c r="Z285" s="23" t="s">
        <v>1224</v>
      </c>
      <c r="AA285" s="22">
        <v>2021</v>
      </c>
    </row>
    <row r="286" spans="1:27" ht="22.5" x14ac:dyDescent="0.25">
      <c r="A286" s="24">
        <v>282</v>
      </c>
      <c r="B286" s="25">
        <v>1003538889</v>
      </c>
      <c r="C286" s="26" t="s">
        <v>1228</v>
      </c>
      <c r="D286" s="26" t="s">
        <v>1229</v>
      </c>
      <c r="E286" s="26" t="s">
        <v>1228</v>
      </c>
      <c r="F286" s="25" t="s">
        <v>1354</v>
      </c>
      <c r="G286" s="25" t="s">
        <v>31</v>
      </c>
      <c r="H286" s="25" t="s">
        <v>1355</v>
      </c>
      <c r="I286" s="25" t="s">
        <v>1356</v>
      </c>
      <c r="J286" s="25" t="s">
        <v>1357</v>
      </c>
      <c r="K286" s="25" t="s">
        <v>37</v>
      </c>
      <c r="L286" s="27" t="s">
        <v>512</v>
      </c>
      <c r="M286" s="28">
        <v>3000</v>
      </c>
      <c r="N286" s="29">
        <v>10</v>
      </c>
      <c r="O286" s="28">
        <f t="shared" si="12"/>
        <v>30000</v>
      </c>
      <c r="P286" s="30">
        <v>35990</v>
      </c>
      <c r="Q286" s="29">
        <f ca="1">+INT(YEARFRAC(P286,TODAY()))</f>
        <v>22</v>
      </c>
      <c r="R286" s="31" t="s">
        <v>1233</v>
      </c>
      <c r="S286" s="31" t="s">
        <v>1265</v>
      </c>
      <c r="T286" s="31">
        <v>2203402535</v>
      </c>
      <c r="U286" s="31" t="s">
        <v>1243</v>
      </c>
      <c r="V286" s="31" t="s">
        <v>1244</v>
      </c>
      <c r="W286" s="32" t="s">
        <v>1358</v>
      </c>
      <c r="X286" s="27" t="s">
        <v>67</v>
      </c>
      <c r="Y286" s="33" t="s">
        <v>1238</v>
      </c>
      <c r="Z286" s="33" t="s">
        <v>1224</v>
      </c>
      <c r="AA286" s="27">
        <v>2021</v>
      </c>
    </row>
    <row r="287" spans="1:27" ht="22.5" x14ac:dyDescent="0.25">
      <c r="A287" s="13">
        <v>283</v>
      </c>
      <c r="B287" s="13">
        <v>1050141850</v>
      </c>
      <c r="C287" s="14" t="s">
        <v>1228</v>
      </c>
      <c r="D287" s="14" t="s">
        <v>1229</v>
      </c>
      <c r="E287" s="15" t="s">
        <v>1228</v>
      </c>
      <c r="F287" s="13" t="s">
        <v>1230</v>
      </c>
      <c r="G287" s="13" t="s">
        <v>31</v>
      </c>
      <c r="H287" s="13" t="s">
        <v>1355</v>
      </c>
      <c r="I287" s="13" t="s">
        <v>1359</v>
      </c>
      <c r="J287" s="13" t="s">
        <v>1360</v>
      </c>
      <c r="K287" s="13" t="s">
        <v>37</v>
      </c>
      <c r="L287" s="16" t="s">
        <v>77</v>
      </c>
      <c r="M287" s="17">
        <v>1200</v>
      </c>
      <c r="N287" s="18">
        <v>10</v>
      </c>
      <c r="O287" s="17">
        <f t="shared" si="12"/>
        <v>12000</v>
      </c>
      <c r="P287" s="19">
        <v>36126</v>
      </c>
      <c r="Q287" s="18">
        <f ca="1">+INT(YEARFRAC(P287,TODAY()))</f>
        <v>22</v>
      </c>
      <c r="R287" s="20" t="s">
        <v>1233</v>
      </c>
      <c r="S287" s="20" t="s">
        <v>1265</v>
      </c>
      <c r="T287" s="20">
        <v>2203402746</v>
      </c>
      <c r="U287" s="20" t="s">
        <v>1243</v>
      </c>
      <c r="V287" s="20" t="s">
        <v>1361</v>
      </c>
      <c r="W287" s="21" t="s">
        <v>1362</v>
      </c>
      <c r="X287" s="22" t="s">
        <v>67</v>
      </c>
      <c r="Y287" s="23" t="s">
        <v>1238</v>
      </c>
      <c r="Z287" s="23" t="s">
        <v>1224</v>
      </c>
      <c r="AA287" s="22">
        <v>2021</v>
      </c>
    </row>
    <row r="288" spans="1:27" x14ac:dyDescent="0.25">
      <c r="A288" s="24">
        <v>284</v>
      </c>
      <c r="B288" s="25" t="s">
        <v>1363</v>
      </c>
      <c r="C288" s="26" t="s">
        <v>1228</v>
      </c>
      <c r="D288" s="26" t="s">
        <v>1229</v>
      </c>
      <c r="E288" s="26" t="s">
        <v>1228</v>
      </c>
      <c r="F288" s="25" t="s">
        <v>1364</v>
      </c>
      <c r="G288" s="25" t="s">
        <v>31</v>
      </c>
      <c r="H288" s="25" t="s">
        <v>22</v>
      </c>
      <c r="I288" s="25" t="s">
        <v>1365</v>
      </c>
      <c r="J288" s="25" t="s">
        <v>1366</v>
      </c>
      <c r="K288" s="25" t="s">
        <v>57</v>
      </c>
      <c r="L288" s="27" t="s">
        <v>26</v>
      </c>
      <c r="M288" s="28">
        <v>1200</v>
      </c>
      <c r="N288" s="29">
        <v>10</v>
      </c>
      <c r="O288" s="28">
        <f t="shared" si="12"/>
        <v>12000</v>
      </c>
      <c r="P288" s="30">
        <v>34475</v>
      </c>
      <c r="Q288" s="29">
        <v>25</v>
      </c>
      <c r="R288" s="31" t="s">
        <v>1367</v>
      </c>
      <c r="S288" s="31" t="s">
        <v>1299</v>
      </c>
      <c r="T288" s="31" t="s">
        <v>1368</v>
      </c>
      <c r="U288" s="31" t="s">
        <v>1369</v>
      </c>
      <c r="V288" s="31">
        <v>2410544</v>
      </c>
      <c r="W288" s="32" t="s">
        <v>1370</v>
      </c>
      <c r="X288" s="27" t="s">
        <v>28</v>
      </c>
      <c r="Y288" s="33" t="s">
        <v>1238</v>
      </c>
      <c r="Z288" s="33" t="s">
        <v>1224</v>
      </c>
      <c r="AA288" s="27">
        <v>2021</v>
      </c>
    </row>
    <row r="289" spans="1:27" ht="45" x14ac:dyDescent="0.25">
      <c r="A289" s="13">
        <v>285</v>
      </c>
      <c r="B289" s="13">
        <v>1726175464</v>
      </c>
      <c r="C289" s="14" t="s">
        <v>1228</v>
      </c>
      <c r="D289" s="14" t="s">
        <v>1371</v>
      </c>
      <c r="E289" s="15" t="s">
        <v>1228</v>
      </c>
      <c r="F289" s="13" t="s">
        <v>732</v>
      </c>
      <c r="G289" s="13" t="s">
        <v>31</v>
      </c>
      <c r="H289" s="13" t="s">
        <v>40</v>
      </c>
      <c r="I289" s="13" t="s">
        <v>1372</v>
      </c>
      <c r="J289" s="13" t="s">
        <v>1373</v>
      </c>
      <c r="K289" s="13" t="s">
        <v>25</v>
      </c>
      <c r="L289" s="16" t="s">
        <v>26</v>
      </c>
      <c r="M289" s="17">
        <v>800</v>
      </c>
      <c r="N289" s="18">
        <v>10</v>
      </c>
      <c r="O289" s="17">
        <f t="shared" si="12"/>
        <v>8000</v>
      </c>
      <c r="P289" s="19">
        <v>36600</v>
      </c>
      <c r="Q289" s="18">
        <f ca="1">+INT(YEARFRAC(P289,TODAY()))</f>
        <v>21</v>
      </c>
      <c r="R289" s="20" t="s">
        <v>1305</v>
      </c>
      <c r="S289" s="20" t="s">
        <v>1284</v>
      </c>
      <c r="T289" s="20">
        <v>2204505790</v>
      </c>
      <c r="U289" s="20" t="s">
        <v>1374</v>
      </c>
      <c r="V289" s="20">
        <v>2410544</v>
      </c>
      <c r="W289" s="21" t="s">
        <v>1375</v>
      </c>
      <c r="X289" s="22" t="s">
        <v>28</v>
      </c>
      <c r="Y289" s="23" t="s">
        <v>1238</v>
      </c>
      <c r="Z289" s="23" t="s">
        <v>1224</v>
      </c>
      <c r="AA289" s="22">
        <v>2021</v>
      </c>
    </row>
    <row r="290" spans="1:27" ht="22.5" x14ac:dyDescent="0.25">
      <c r="A290" s="24">
        <v>286</v>
      </c>
      <c r="B290" s="25">
        <v>1004682553</v>
      </c>
      <c r="C290" s="26" t="s">
        <v>1228</v>
      </c>
      <c r="D290" s="26" t="s">
        <v>1229</v>
      </c>
      <c r="E290" s="26" t="s">
        <v>1228</v>
      </c>
      <c r="F290" s="25" t="s">
        <v>1230</v>
      </c>
      <c r="G290" s="25" t="s">
        <v>21</v>
      </c>
      <c r="H290" s="25" t="s">
        <v>22</v>
      </c>
      <c r="I290" s="25" t="s">
        <v>1376</v>
      </c>
      <c r="J290" s="25" t="s">
        <v>1377</v>
      </c>
      <c r="K290" s="25" t="s">
        <v>37</v>
      </c>
      <c r="L290" s="27" t="s">
        <v>77</v>
      </c>
      <c r="M290" s="28">
        <v>1200</v>
      </c>
      <c r="N290" s="29">
        <v>10</v>
      </c>
      <c r="O290" s="28">
        <f t="shared" si="12"/>
        <v>12000</v>
      </c>
      <c r="P290" s="30" t="s">
        <v>1378</v>
      </c>
      <c r="Q290" s="29">
        <v>19</v>
      </c>
      <c r="R290" s="31" t="s">
        <v>987</v>
      </c>
      <c r="S290" s="31" t="s">
        <v>1284</v>
      </c>
      <c r="T290" s="31">
        <v>2204595372</v>
      </c>
      <c r="U290" s="31" t="s">
        <v>1369</v>
      </c>
      <c r="V290" s="31">
        <v>2410544</v>
      </c>
      <c r="W290" s="32" t="s">
        <v>1237</v>
      </c>
      <c r="X290" s="27" t="s">
        <v>67</v>
      </c>
      <c r="Y290" s="33" t="s">
        <v>1238</v>
      </c>
      <c r="Z290" s="33" t="s">
        <v>1224</v>
      </c>
      <c r="AA290" s="27">
        <v>2021</v>
      </c>
    </row>
    <row r="291" spans="1:27" ht="22.5" x14ac:dyDescent="0.25">
      <c r="A291" s="13">
        <v>287</v>
      </c>
      <c r="B291" s="13">
        <v>1723810691</v>
      </c>
      <c r="C291" s="14" t="s">
        <v>1228</v>
      </c>
      <c r="D291" s="14" t="s">
        <v>1379</v>
      </c>
      <c r="E291" s="15" t="s">
        <v>1228</v>
      </c>
      <c r="F291" s="13" t="s">
        <v>1379</v>
      </c>
      <c r="G291" s="13" t="s">
        <v>31</v>
      </c>
      <c r="H291" s="13" t="s">
        <v>22</v>
      </c>
      <c r="I291" s="13" t="s">
        <v>1380</v>
      </c>
      <c r="J291" s="13" t="s">
        <v>1381</v>
      </c>
      <c r="K291" s="13" t="s">
        <v>25</v>
      </c>
      <c r="L291" s="16" t="s">
        <v>26</v>
      </c>
      <c r="M291" s="17">
        <v>800</v>
      </c>
      <c r="N291" s="18">
        <v>10</v>
      </c>
      <c r="O291" s="17">
        <f t="shared" si="12"/>
        <v>8000</v>
      </c>
      <c r="P291" s="19">
        <v>34475</v>
      </c>
      <c r="Q291" s="18">
        <v>25</v>
      </c>
      <c r="R291" s="20" t="s">
        <v>1233</v>
      </c>
      <c r="S291" s="20" t="s">
        <v>1265</v>
      </c>
      <c r="T291" s="20">
        <v>2205198900</v>
      </c>
      <c r="U291" s="20" t="s">
        <v>1369</v>
      </c>
      <c r="V291" s="20">
        <v>2410544</v>
      </c>
      <c r="W291" s="21" t="s">
        <v>1382</v>
      </c>
      <c r="X291" s="22" t="s">
        <v>28</v>
      </c>
      <c r="Y291" s="23" t="s">
        <v>1238</v>
      </c>
      <c r="Z291" s="23" t="s">
        <v>1224</v>
      </c>
      <c r="AA291" s="22">
        <v>2021</v>
      </c>
    </row>
    <row r="292" spans="1:27" ht="33.75" x14ac:dyDescent="0.25">
      <c r="A292" s="24">
        <v>288</v>
      </c>
      <c r="B292" s="25">
        <v>1803747136</v>
      </c>
      <c r="C292" s="26" t="s">
        <v>1228</v>
      </c>
      <c r="D292" s="26" t="s">
        <v>1379</v>
      </c>
      <c r="E292" s="26" t="s">
        <v>1228</v>
      </c>
      <c r="F292" s="25" t="s">
        <v>1379</v>
      </c>
      <c r="G292" s="25" t="s">
        <v>31</v>
      </c>
      <c r="H292" s="25" t="s">
        <v>22</v>
      </c>
      <c r="I292" s="25" t="s">
        <v>1383</v>
      </c>
      <c r="J292" s="25" t="s">
        <v>1384</v>
      </c>
      <c r="K292" s="25" t="s">
        <v>25</v>
      </c>
      <c r="L292" s="27" t="s">
        <v>26</v>
      </c>
      <c r="M292" s="28">
        <v>800</v>
      </c>
      <c r="N292" s="29">
        <v>10</v>
      </c>
      <c r="O292" s="28">
        <f t="shared" si="12"/>
        <v>8000</v>
      </c>
      <c r="P292" s="30">
        <v>33949</v>
      </c>
      <c r="Q292" s="29">
        <f ca="1">+INT(YEARFRAC(P292,TODAY()))</f>
        <v>28</v>
      </c>
      <c r="R292" s="31" t="s">
        <v>1233</v>
      </c>
      <c r="S292" s="31" t="s">
        <v>1284</v>
      </c>
      <c r="T292" s="31">
        <v>2205193891</v>
      </c>
      <c r="U292" s="31" t="s">
        <v>1369</v>
      </c>
      <c r="V292" s="31">
        <v>2410544</v>
      </c>
      <c r="W292" s="32" t="s">
        <v>1385</v>
      </c>
      <c r="X292" s="27" t="s">
        <v>28</v>
      </c>
      <c r="Y292" s="33" t="s">
        <v>1238</v>
      </c>
      <c r="Z292" s="33" t="s">
        <v>1224</v>
      </c>
      <c r="AA292" s="27">
        <v>2021</v>
      </c>
    </row>
    <row r="293" spans="1:27" ht="22.5" x14ac:dyDescent="0.25">
      <c r="A293" s="13">
        <v>289</v>
      </c>
      <c r="B293" s="13">
        <v>1003455005</v>
      </c>
      <c r="C293" s="14" t="s">
        <v>1330</v>
      </c>
      <c r="D293" s="14" t="s">
        <v>1229</v>
      </c>
      <c r="E293" s="15" t="s">
        <v>1330</v>
      </c>
      <c r="F293" s="13" t="s">
        <v>1386</v>
      </c>
      <c r="G293" s="13" t="s">
        <v>31</v>
      </c>
      <c r="H293" s="13" t="s">
        <v>1355</v>
      </c>
      <c r="I293" s="13" t="s">
        <v>1387</v>
      </c>
      <c r="J293" s="13" t="s">
        <v>1388</v>
      </c>
      <c r="K293" s="13" t="s">
        <v>37</v>
      </c>
      <c r="L293" s="16" t="s">
        <v>58</v>
      </c>
      <c r="M293" s="17" t="s">
        <v>169</v>
      </c>
      <c r="N293" s="18" t="s">
        <v>169</v>
      </c>
      <c r="O293" s="17" t="s">
        <v>169</v>
      </c>
      <c r="P293" s="19">
        <v>35699</v>
      </c>
      <c r="Q293" s="18">
        <f t="shared" ref="Q293:Q295" ca="1" si="14">+INT(YEARFRAC(P293,TODAY()))</f>
        <v>23</v>
      </c>
      <c r="R293" s="20" t="s">
        <v>169</v>
      </c>
      <c r="S293" s="20" t="s">
        <v>169</v>
      </c>
      <c r="T293" s="20" t="s">
        <v>169</v>
      </c>
      <c r="U293" s="20" t="s">
        <v>1243</v>
      </c>
      <c r="V293" s="20" t="s">
        <v>1389</v>
      </c>
      <c r="W293" s="21" t="s">
        <v>1237</v>
      </c>
      <c r="X293" s="22" t="s">
        <v>67</v>
      </c>
      <c r="Y293" s="23" t="s">
        <v>1238</v>
      </c>
      <c r="Z293" s="23" t="s">
        <v>1224</v>
      </c>
      <c r="AA293" s="22">
        <v>2021</v>
      </c>
    </row>
    <row r="294" spans="1:27" ht="22.5" x14ac:dyDescent="0.25">
      <c r="A294" s="24">
        <v>290</v>
      </c>
      <c r="B294" s="25">
        <v>1004234587</v>
      </c>
      <c r="C294" s="26" t="s">
        <v>1273</v>
      </c>
      <c r="D294" s="26" t="s">
        <v>1229</v>
      </c>
      <c r="E294" s="26" t="s">
        <v>1273</v>
      </c>
      <c r="F294" s="25" t="s">
        <v>1390</v>
      </c>
      <c r="G294" s="25" t="s">
        <v>31</v>
      </c>
      <c r="H294" s="25" t="s">
        <v>1355</v>
      </c>
      <c r="I294" s="25" t="s">
        <v>1391</v>
      </c>
      <c r="J294" s="25" t="s">
        <v>1392</v>
      </c>
      <c r="K294" s="25" t="s">
        <v>37</v>
      </c>
      <c r="L294" s="27" t="s">
        <v>58</v>
      </c>
      <c r="M294" s="28" t="s">
        <v>169</v>
      </c>
      <c r="N294" s="29" t="s">
        <v>169</v>
      </c>
      <c r="O294" s="28" t="s">
        <v>169</v>
      </c>
      <c r="P294" s="30">
        <v>35899</v>
      </c>
      <c r="Q294" s="29">
        <f t="shared" ca="1" si="14"/>
        <v>23</v>
      </c>
      <c r="R294" s="31" t="s">
        <v>169</v>
      </c>
      <c r="S294" s="31" t="s">
        <v>169</v>
      </c>
      <c r="T294" s="31" t="s">
        <v>169</v>
      </c>
      <c r="U294" s="31" t="s">
        <v>1393</v>
      </c>
      <c r="V294" s="31">
        <v>2500593</v>
      </c>
      <c r="W294" s="32" t="s">
        <v>37</v>
      </c>
      <c r="X294" s="27" t="s">
        <v>67</v>
      </c>
      <c r="Y294" s="33" t="s">
        <v>1238</v>
      </c>
      <c r="Z294" s="33" t="s">
        <v>1224</v>
      </c>
      <c r="AA294" s="27">
        <v>2021</v>
      </c>
    </row>
    <row r="295" spans="1:27" ht="22.5" x14ac:dyDescent="0.25">
      <c r="A295" s="13">
        <v>291</v>
      </c>
      <c r="B295" s="13" t="s">
        <v>1394</v>
      </c>
      <c r="C295" s="14" t="s">
        <v>1273</v>
      </c>
      <c r="D295" s="14" t="s">
        <v>1229</v>
      </c>
      <c r="E295" s="15" t="s">
        <v>1273</v>
      </c>
      <c r="F295" s="13" t="s">
        <v>1386</v>
      </c>
      <c r="G295" s="13" t="s">
        <v>31</v>
      </c>
      <c r="H295" s="13" t="s">
        <v>1355</v>
      </c>
      <c r="I295" s="13" t="s">
        <v>1395</v>
      </c>
      <c r="J295" s="13" t="s">
        <v>1396</v>
      </c>
      <c r="K295" s="13" t="s">
        <v>119</v>
      </c>
      <c r="L295" s="16" t="s">
        <v>58</v>
      </c>
      <c r="M295" s="17" t="s">
        <v>169</v>
      </c>
      <c r="N295" s="18" t="s">
        <v>169</v>
      </c>
      <c r="O295" s="17" t="s">
        <v>169</v>
      </c>
      <c r="P295" s="19" t="s">
        <v>1397</v>
      </c>
      <c r="Q295" s="18">
        <f t="shared" ca="1" si="14"/>
        <v>22</v>
      </c>
      <c r="R295" s="20" t="s">
        <v>169</v>
      </c>
      <c r="S295" s="20" t="s">
        <v>169</v>
      </c>
      <c r="T295" s="20" t="s">
        <v>169</v>
      </c>
      <c r="U295" s="20" t="s">
        <v>1393</v>
      </c>
      <c r="V295" s="20">
        <v>2500593</v>
      </c>
      <c r="W295" s="21" t="s">
        <v>1398</v>
      </c>
      <c r="X295" s="22" t="s">
        <v>67</v>
      </c>
      <c r="Y295" s="23" t="s">
        <v>1238</v>
      </c>
      <c r="Z295" s="23" t="s">
        <v>1224</v>
      </c>
      <c r="AA295" s="22">
        <v>2021</v>
      </c>
    </row>
    <row r="296" spans="1:27" ht="33.75" x14ac:dyDescent="0.25">
      <c r="A296" s="24">
        <v>292</v>
      </c>
      <c r="B296" s="25">
        <v>1723844740</v>
      </c>
      <c r="C296" s="26" t="s">
        <v>1330</v>
      </c>
      <c r="D296" s="26" t="s">
        <v>1229</v>
      </c>
      <c r="E296" s="26" t="s">
        <v>1330</v>
      </c>
      <c r="F296" s="25" t="s">
        <v>1399</v>
      </c>
      <c r="G296" s="25" t="s">
        <v>31</v>
      </c>
      <c r="H296" s="25" t="s">
        <v>22</v>
      </c>
      <c r="I296" s="25" t="s">
        <v>1400</v>
      </c>
      <c r="J296" s="25" t="s">
        <v>1401</v>
      </c>
      <c r="K296" s="25" t="s">
        <v>25</v>
      </c>
      <c r="L296" s="27" t="s">
        <v>58</v>
      </c>
      <c r="M296" s="28" t="s">
        <v>169</v>
      </c>
      <c r="N296" s="29" t="s">
        <v>169</v>
      </c>
      <c r="O296" s="28" t="s">
        <v>169</v>
      </c>
      <c r="P296" s="30">
        <v>36658</v>
      </c>
      <c r="Q296" s="29">
        <v>18</v>
      </c>
      <c r="R296" s="31" t="s">
        <v>169</v>
      </c>
      <c r="S296" s="31" t="s">
        <v>169</v>
      </c>
      <c r="T296" s="31" t="s">
        <v>169</v>
      </c>
      <c r="U296" s="31" t="s">
        <v>1402</v>
      </c>
      <c r="V296" s="31" t="s">
        <v>1403</v>
      </c>
      <c r="W296" s="32" t="s">
        <v>1404</v>
      </c>
      <c r="X296" s="27" t="s">
        <v>28</v>
      </c>
      <c r="Y296" s="33" t="s">
        <v>1238</v>
      </c>
      <c r="Z296" s="33" t="s">
        <v>1224</v>
      </c>
      <c r="AA296" s="27">
        <v>2021</v>
      </c>
    </row>
    <row r="297" spans="1:27" ht="22.5" x14ac:dyDescent="0.25">
      <c r="A297" s="13">
        <v>293</v>
      </c>
      <c r="B297" s="13">
        <v>1725384448</v>
      </c>
      <c r="C297" s="14" t="s">
        <v>1228</v>
      </c>
      <c r="D297" s="14" t="s">
        <v>1229</v>
      </c>
      <c r="E297" s="15" t="s">
        <v>1228</v>
      </c>
      <c r="F297" s="13" t="s">
        <v>1230</v>
      </c>
      <c r="G297" s="13" t="s">
        <v>21</v>
      </c>
      <c r="H297" s="13" t="s">
        <v>22</v>
      </c>
      <c r="I297" s="13" t="s">
        <v>1405</v>
      </c>
      <c r="J297" s="13" t="s">
        <v>1406</v>
      </c>
      <c r="K297" s="13" t="s">
        <v>25</v>
      </c>
      <c r="L297" s="16" t="s">
        <v>58</v>
      </c>
      <c r="M297" s="17" t="s">
        <v>169</v>
      </c>
      <c r="N297" s="18" t="s">
        <v>169</v>
      </c>
      <c r="O297" s="17" t="s">
        <v>169</v>
      </c>
      <c r="P297" s="19">
        <v>33634</v>
      </c>
      <c r="Q297" s="18">
        <f ca="1">+INT(YEARFRAC(P297,TODAY()))</f>
        <v>29</v>
      </c>
      <c r="R297" s="20" t="s">
        <v>169</v>
      </c>
      <c r="S297" s="20" t="s">
        <v>169</v>
      </c>
      <c r="T297" s="20" t="s">
        <v>169</v>
      </c>
      <c r="U297" s="20" t="s">
        <v>1407</v>
      </c>
      <c r="V297" s="20">
        <v>2410544</v>
      </c>
      <c r="W297" s="21" t="s">
        <v>1408</v>
      </c>
      <c r="X297" s="22" t="s">
        <v>28</v>
      </c>
      <c r="Y297" s="23" t="s">
        <v>1238</v>
      </c>
      <c r="Z297" s="23" t="s">
        <v>1224</v>
      </c>
      <c r="AA297" s="22">
        <v>2021</v>
      </c>
    </row>
    <row r="298" spans="1:27" ht="22.5" x14ac:dyDescent="0.25">
      <c r="A298" s="24">
        <v>294</v>
      </c>
      <c r="B298" s="25" t="s">
        <v>1409</v>
      </c>
      <c r="C298" s="26" t="s">
        <v>1330</v>
      </c>
      <c r="D298" s="26" t="s">
        <v>1410</v>
      </c>
      <c r="E298" s="26" t="s">
        <v>1330</v>
      </c>
      <c r="F298" s="25" t="s">
        <v>739</v>
      </c>
      <c r="G298" s="25" t="s">
        <v>21</v>
      </c>
      <c r="H298" s="25" t="s">
        <v>22</v>
      </c>
      <c r="I298" s="25" t="s">
        <v>1411</v>
      </c>
      <c r="J298" s="25" t="s">
        <v>1412</v>
      </c>
      <c r="K298" s="25" t="s">
        <v>57</v>
      </c>
      <c r="L298" s="27" t="s">
        <v>58</v>
      </c>
      <c r="M298" s="28" t="s">
        <v>169</v>
      </c>
      <c r="N298" s="29" t="s">
        <v>169</v>
      </c>
      <c r="O298" s="28" t="s">
        <v>169</v>
      </c>
      <c r="P298" s="30">
        <v>25048</v>
      </c>
      <c r="Q298" s="29">
        <f ca="1">+INT(YEARFRAC(P298,TODAY()))</f>
        <v>52</v>
      </c>
      <c r="R298" s="31" t="s">
        <v>169</v>
      </c>
      <c r="S298" s="31" t="s">
        <v>169</v>
      </c>
      <c r="T298" s="31" t="s">
        <v>169</v>
      </c>
      <c r="U298" s="31" t="s">
        <v>1407</v>
      </c>
      <c r="V298" s="31">
        <v>2410544</v>
      </c>
      <c r="W298" s="32" t="s">
        <v>1370</v>
      </c>
      <c r="X298" s="27" t="s">
        <v>28</v>
      </c>
      <c r="Y298" s="33" t="s">
        <v>1238</v>
      </c>
      <c r="Z298" s="33" t="s">
        <v>1224</v>
      </c>
      <c r="AA298" s="27">
        <v>2021</v>
      </c>
    </row>
  </sheetData>
  <protectedRanges>
    <protectedRange sqref="F272" name="Rango1_1_1_1_1_2_1_1_1"/>
    <protectedRange sqref="B225:E227" name="Rango1_2_3_1"/>
    <protectedRange sqref="F225:F227" name="Rango1_2_1_1_1"/>
    <protectedRange sqref="G225:K225 I227:L227 I226:K226 G226:G227" name="Rango1_2_2_1_1"/>
    <protectedRange sqref="B234 E234" name="Rango1_1_1_3_1"/>
    <protectedRange sqref="F234 F232" name="Rango1_1_1_1_1_2"/>
    <protectedRange sqref="G234:H234" name="Rango1_1_1_2_1_1"/>
    <protectedRange sqref="K145" name="Rango1_3_3_1_1"/>
    <protectedRange sqref="B144" name="Rango1_3_8_1_1"/>
    <protectedRange sqref="H144:J144" name="Rango1_3_9_1_1"/>
    <protectedRange sqref="F144" name="Rango1_3_10_1_1"/>
    <protectedRange sqref="G165:J165" name="Rango1_1_2_1_1_2"/>
    <protectedRange sqref="B165" name="Rango1_1_3_1_1"/>
    <protectedRange sqref="E169" name="Rango1_4_1_1"/>
    <protectedRange sqref="B169:D169" name="Rango1_1_4_1_1"/>
    <protectedRange sqref="G169:J169" name="Rango1_1_5_1_1"/>
    <protectedRange sqref="E170" name="Rango1_5_1_1"/>
    <protectedRange sqref="B170:D170" name="Rango1_1_6_1_1"/>
    <protectedRange sqref="G170:J170" name="Rango1_1_7_1_1"/>
    <protectedRange sqref="G263:H263" name="Rango1_1_1_1_1_1_1"/>
    <protectedRange sqref="H59" name="Rango1_1_1"/>
    <protectedRange sqref="H77" name="Rango1_4_12"/>
    <protectedRange sqref="H78" name="Rango1_4_2_1"/>
    <protectedRange sqref="H80" name="Rango1_4_3_1"/>
    <protectedRange sqref="H81" name="Rango1_4_4_1"/>
    <protectedRange sqref="H82" name="Rango1_4_5_1"/>
    <protectedRange sqref="H88" name="Rango1_4_6_1"/>
    <protectedRange sqref="H90" name="Rango1_4_7_1"/>
    <protectedRange sqref="H92" name="Rango1_4_8_1"/>
    <protectedRange sqref="H93" name="Rango1_4_9_1"/>
    <protectedRange sqref="H96" name="Rango1_4_10_1"/>
    <protectedRange sqref="H97" name="Rango1_4_11_1"/>
    <protectedRange sqref="H115" name="Rango1_5_6"/>
    <protectedRange sqref="H118" name="Rango1_5_2_1"/>
    <protectedRange sqref="H132" name="Rango1_5_3_1"/>
    <protectedRange sqref="H134" name="Rango1_5_4_1"/>
    <protectedRange sqref="H136" name="Rango1_5_5_1"/>
    <protectedRange sqref="I136:J136" name="Rango1_1_2_1_1_1_1"/>
    <protectedRange sqref="H192" name="Rango1_7_2_11"/>
    <protectedRange sqref="H194" name="Rango1_8_1_2"/>
    <protectedRange sqref="D194:E195" name="Rango1_8_1_1_1"/>
    <protectedRange sqref="H195" name="Rango1_7_2_1_1"/>
    <protectedRange sqref="H197" name="Rango1_7_2_2_1"/>
    <protectedRange sqref="D197:E197 E201" name="Rango1_7_2_3_1"/>
    <protectedRange sqref="H204" name="Rango1_7_2_4_1"/>
    <protectedRange sqref="H208" name="Rango1_7_2_5_1"/>
    <protectedRange sqref="H212" name="Rango1_7_2_6_1"/>
    <protectedRange sqref="H214" name="Rango1_7_2_7_1"/>
    <protectedRange sqref="F214" name="Rango1_7_2_8_1"/>
    <protectedRange sqref="F216" name="Rango1_7_2_9_1"/>
    <protectedRange sqref="H216" name="Rango1_7_2_10_1"/>
    <protectedRange sqref="H238" name="Rango1_11_1_2"/>
    <protectedRange sqref="E238" name="Rango1_11_1_1_1"/>
    <protectedRange sqref="E239:F240" name="Rango1_11_1_4_1"/>
    <protectedRange sqref="I239:J239" name="Rango1_10_1_1"/>
    <protectedRange sqref="H240" name="Rango1_14_1"/>
    <protectedRange sqref="H253" name="Rango1_16_2"/>
    <protectedRange sqref="H261" name="Rango1_1_7_3"/>
    <protectedRange sqref="F261" name="Rango1_1_7_2_1"/>
    <protectedRange sqref="H255" name="Rango1_16_1_1"/>
  </protectedRanges>
  <autoFilter ref="A4:Y298"/>
  <mergeCells count="3">
    <mergeCell ref="A1:X1"/>
    <mergeCell ref="A2:X2"/>
    <mergeCell ref="A3:X3"/>
  </mergeCells>
  <dataValidations count="20">
    <dataValidation type="list" allowBlank="1" showErrorMessage="1" sqref="E5 E7:E8 E10 E90:E114 E50:E54 E12:E30 E59:F60 E61:E63 E65:E66 E68:E69 E72 E73:F75 E76:E88 E127:F127 E128:E129 E131 E133:E135 E137:E138 E167 E176:E177 E180:E182 E184:E193 E196 E57:E58 E204:E208 E210 E213:E224 E228:E233 E241:E242 E250:E264 E120:E126 E161 E32:E48 E198:E200 E202">
      <formula1>INDIRECT(D5)</formula1>
    </dataValidation>
    <dataValidation type="custom" allowBlank="1" showInputMessage="1" showErrorMessage="1" prompt="SOLO MAYÚSCULAS" sqref="F272 F262:F264 F5:F11 I5:J11 I13:J17 H18:J18 L18 I19:J21 I23:J26 F13:F30 F32:F36 I36:J36 H47:J47 E49:F49 I48:J50 F50:F54 H54 I43:J46 I59:J60 H61 F61:F63 F65:F66 F68:F69 H69:J69 F72 F76:F78 L77:L78 F79:G80 I73:J81 L80:L83 I83:J88 L88 F81:F89 H89:J89 I90:J90 L90 I92:J92 L92:L93 I94:J95 F91:F97 F98:G98 I114:J114 J115 I116:J116 L114:L116 F118 L118:L120 F120:F121 I118:J121 L123 I124:J124 H125:J125 F123:F126 I126:J126 L125:L127 F128:F129 I130:J130 F131 L130:L132 F133 I134:J134 F135 L134:L136 L138 F137:F143 I139:J143 I145:J146 H149:J149 I150:J150 F153:F159 J162 I163:J164 L163:L164 I167:J168 H171:J171 F176:F177 I176:J177 I180:J181 F180:F182 F184:F187 F188:G188 F189 F190:G190 F191 I186:J191 F192:G192 I193:J193 L195 I196:J196 L197 F193:F202 E203:F203 I203:J203 I205:J205 F204:F208 F215 L219 I218:J223 L227 I225:J228 H229:J230 F217:F233 E234:F234 F235:F237 I235:J237 K238:K239 I240:K240 I241:J241 F241:F242 I244:J246 F244:F252 I250:J252 F254:G254 I254:J254 I261:J261 I263:J263 I161:J161 F161 F256:F260 I256:J259 I38:J40 F38:F41 F99:F114 I99:J106 F43:F48 F57:F58 F145:F150">
      <formula1>EXACT(E5,UPPER(E5))</formula1>
    </dataValidation>
    <dataValidation type="list" allowBlank="1" showErrorMessage="1" sqref="K44 K159:K165 K5 K262 K23:K26 K34:K35 K37:K38 K41 K46:K50 K7:K21 K61:K62 K67 K73:K76 K79 K83:K87 K89 K94 K98:K105 K108:K109 K114 K120:K121 K123:K124 K126 K128 K131 K135 K139:K144 K146:K147 K171 K175:K177 K180:K181 K186:K191 K193 K196 K198 K203 K205:K206 K215 K220 K222:K223 K228:K230 K233 K235:K237 K241:K246 K251:K252 K254 K256 K259 K55 K57:K58">
      <formula1>$J$2:$J$43</formula1>
    </dataValidation>
    <dataValidation type="list" allowBlank="1" showErrorMessage="1" sqref="K36 K167:K168 K149 K125 K45 K40">
      <formula1>$J$2:$J$35</formula1>
    </dataValidation>
    <dataValidation type="list" allowBlank="1" showErrorMessage="1" sqref="K218">
      <formula1>$J$4:$J$26</formula1>
    </dataValidation>
    <dataValidation type="list" allowBlank="1" showErrorMessage="1" sqref="K219">
      <formula1>$J$4:$J$61</formula1>
    </dataValidation>
    <dataValidation type="list" allowBlank="1" showErrorMessage="1" sqref="K234">
      <formula1>$J$1:$J$43</formula1>
    </dataValidation>
    <dataValidation type="list" allowBlank="1" showErrorMessage="1" sqref="K95">
      <formula1>$J$2:$J$24</formula1>
    </dataValidation>
    <dataValidation type="list" allowBlank="1" showErrorMessage="1" sqref="K194 K261">
      <formula1>$I$2:$I$25</formula1>
    </dataValidation>
    <dataValidation type="list" allowBlank="1" showErrorMessage="1" sqref="K253 K255">
      <formula1>$I$2:$I$8</formula1>
    </dataValidation>
    <dataValidation type="list" allowBlank="1" showErrorMessage="1" sqref="K6">
      <formula1>$J$2:$J$25</formula1>
    </dataValidation>
    <dataValidation type="list" allowBlank="1" showErrorMessage="1" sqref="G225:G227 G234 G263">
      <formula1>GENERO</formula1>
    </dataValidation>
    <dataValidation type="list" allowBlank="1" showErrorMessage="1" sqref="D194:D195 C225:D227">
      <formula1>DEPORTE</formula1>
    </dataValidation>
    <dataValidation type="list" allowBlank="1" showErrorMessage="1" sqref="H263 H77:H78 H80:H82 H88 H90 H92:H93 H96:H97 H115 H118 H132 H134 H136 H144 H194 H225 H234 H240 H253 H255 H261 H59">
      <formula1>CATEGORIA_EDAD</formula1>
    </dataValidation>
    <dataValidation type="list" allowBlank="1" showErrorMessage="1" sqref="K225:K227">
      <formula1>$J$1:$J$25</formula1>
    </dataValidation>
    <dataValidation type="decimal" allowBlank="1" showErrorMessage="1" sqref="N5:N292">
      <formula1>1</formula1>
      <formula2>12</formula2>
    </dataValidation>
    <dataValidation type="list" allowBlank="1" showErrorMessage="1" sqref="L273 L265 L293:L298">
      <formula1>'C:\Users\ssalgado\Desktop\[LISTADO IV REUNIÓN COMITÉ EJECUTIVO.xlsx]INCENTIVO DEPORTIVO 2018'!CATEG_AR</formula1>
    </dataValidation>
    <dataValidation type="list" allowBlank="1" showErrorMessage="1" sqref="H284:H285 H289 H279:H282">
      <formula1>'C:\Users\ssalgado\Desktop\[LISTADO IV REUNIÓN COMITÉ EJECUTIVO.xlsx]INCENTIVO DEPORTIVO 2018'!CATEGORIA_EDAD</formula1>
    </dataValidation>
    <dataValidation type="list" allowBlank="1" showErrorMessage="1" sqref="K289 K277:K282 K275 K268">
      <formula1>$J$1:$J$53</formula1>
    </dataValidation>
    <dataValidation type="list" allowBlank="1" showErrorMessage="1" sqref="K136 K69 K77:K78 K80:K81 K88 K90 K92 K96 K115:K116 K118:K119 K130 K134 K59">
      <formula1>#REF!</formula1>
    </dataValidation>
  </dataValidations>
  <hyperlinks>
    <hyperlink ref="U265" r:id="rId1"/>
    <hyperlink ref="U266" r:id="rId2"/>
    <hyperlink ref="U268" r:id="rId3"/>
    <hyperlink ref="U267" r:id="rId4"/>
    <hyperlink ref="U269" r:id="rId5"/>
    <hyperlink ref="U270" r:id="rId6"/>
    <hyperlink ref="U271" r:id="rId7"/>
    <hyperlink ref="U272" r:id="rId8"/>
    <hyperlink ref="U273" r:id="rId9"/>
    <hyperlink ref="U274" r:id="rId10"/>
    <hyperlink ref="U275" r:id="rId11"/>
    <hyperlink ref="U276" r:id="rId12"/>
    <hyperlink ref="U277" r:id="rId13"/>
    <hyperlink ref="U278" r:id="rId14"/>
    <hyperlink ref="U279" r:id="rId15"/>
    <hyperlink ref="U280" r:id="rId16"/>
    <hyperlink ref="W279" r:id="rId17" display="guadalupevill.0206@hotmail.com"/>
    <hyperlink ref="W280" r:id="rId18" display="guadalupevill.0206@hotmail.com"/>
    <hyperlink ref="U281" r:id="rId19"/>
    <hyperlink ref="U282" r:id="rId20"/>
    <hyperlink ref="U284" r:id="rId21"/>
    <hyperlink ref="U285" r:id="rId22"/>
    <hyperlink ref="U286" r:id="rId23"/>
    <hyperlink ref="U288" r:id="rId24"/>
    <hyperlink ref="U289" r:id="rId25"/>
    <hyperlink ref="U290" r:id="rId26"/>
    <hyperlink ref="U293" r:id="rId27"/>
    <hyperlink ref="U294" r:id="rId28"/>
    <hyperlink ref="U295" r:id="rId29"/>
    <hyperlink ref="U296" r:id="rId30"/>
    <hyperlink ref="U297" r:id="rId31"/>
    <hyperlink ref="U298" r:id="rId32"/>
    <hyperlink ref="U291" r:id="rId33"/>
    <hyperlink ref="U292" r:id="rId34"/>
    <hyperlink ref="R6" r:id="rId35"/>
    <hyperlink ref="R9" r:id="rId36"/>
    <hyperlink ref="R14" r:id="rId37"/>
    <hyperlink ref="R32" r:id="rId38"/>
    <hyperlink ref="R27" r:id="rId39"/>
    <hyperlink ref="R15" r:id="rId40"/>
    <hyperlink ref="R19" r:id="rId41"/>
    <hyperlink ref="R40" r:id="rId42" display="mailto:miguelalejandro1@hotmail.es"/>
    <hyperlink ref="R38" r:id="rId43" display="mailto:carlitosjcc_95@hotmail.com"/>
    <hyperlink ref="R43" r:id="rId44"/>
    <hyperlink ref="R44" r:id="rId45" display="mailto:decesarecesar@gmail.com"/>
    <hyperlink ref="R45" r:id="rId46" display="mailto:stephy_perdomo22@hotmail.com"/>
    <hyperlink ref="R58" r:id="rId47" display="mailto:bytrik@hotmail.com"/>
    <hyperlink ref="R46" r:id="rId48"/>
    <hyperlink ref="R63" r:id="rId49" display="mailto:jorgegcxtc@hotmail.com"/>
    <hyperlink ref="R65" r:id="rId50" display="mailto:camachobmx@yahoo.com"/>
    <hyperlink ref="R68" r:id="rId51" display="mailto:negritabike@yahoo.com"/>
    <hyperlink ref="R66" r:id="rId52"/>
    <hyperlink ref="R48" r:id="rId53"/>
    <hyperlink ref="R50" r:id="rId54"/>
    <hyperlink ref="R52" r:id="rId55"/>
    <hyperlink ref="R75" r:id="rId56"/>
    <hyperlink ref="R95" r:id="rId57" display="mailto:vanessachavezm@hotmail.com"/>
    <hyperlink ref="R94" r:id="rId58" display="mailto:nenita180676@hotmail.com"/>
    <hyperlink ref="R105" r:id="rId59"/>
    <hyperlink ref="R104" r:id="rId60"/>
    <hyperlink ref="R106" r:id="rId61"/>
    <hyperlink ref="R111" r:id="rId62"/>
    <hyperlink ref="R103" r:id="rId63"/>
    <hyperlink ref="R108" r:id="rId64"/>
    <hyperlink ref="R109" r:id="rId65"/>
    <hyperlink ref="R121" r:id="rId66" display="mailto:dtsurdo10@hotmail.com"/>
    <hyperlink ref="R131" r:id="rId67" display="mailto:kevinandrestedo@outlook.com"/>
    <hyperlink ref="R128" r:id="rId68"/>
    <hyperlink ref="R141" r:id="rId69" display="mailto:jorgeintriago19@hotmail.com"/>
    <hyperlink ref="R148" r:id="rId70" display="mailto:dominikgracia@gmail.com"/>
    <hyperlink ref="R151" r:id="rId71" display="mailto:neisergrefa1@hotmail.com"/>
    <hyperlink ref="R146" r:id="rId72" display="mailto:neisi-20601@hotmail.com"/>
    <hyperlink ref="R158" r:id="rId73" display="mailto:lajuankita@gmail.com"/>
    <hyperlink ref="R143" r:id="rId74"/>
    <hyperlink ref="R171" r:id="rId75"/>
    <hyperlink ref="R166" r:id="rId76"/>
    <hyperlink ref="R176" r:id="rId77"/>
    <hyperlink ref="R168" r:id="rId78"/>
    <hyperlink ref="R180" r:id="rId79"/>
    <hyperlink ref="R189" r:id="rId80" display="mailto:ren_cam96@hotmail.com"/>
    <hyperlink ref="R198" r:id="rId81" display="mailto:gabyvargas98@hotmail.com"/>
    <hyperlink ref="R188" r:id="rId82" display="mailto:jota.patin_1db@hotmail.com"/>
    <hyperlink ref="R191" r:id="rId83" display="mailto:duditap@hotmail.com"/>
    <hyperlink ref="R199" r:id="rId84" display="mailto:ximevera2000@hotmail.com"/>
    <hyperlink ref="R193" r:id="rId85"/>
    <hyperlink ref="R196" r:id="rId86"/>
    <hyperlink ref="R186" r:id="rId87"/>
    <hyperlink ref="R205" r:id="rId88"/>
    <hyperlink ref="R213" r:id="rId89"/>
    <hyperlink ref="R220" r:id="rId90"/>
    <hyperlink ref="R223" r:id="rId91" display="mailto:claudiasofia93@hotmail.com"/>
    <hyperlink ref="R224" r:id="rId92"/>
    <hyperlink ref="R230" r:id="rId93" display="mailto:amarch@spartanecuador.con"/>
    <hyperlink ref="R231" r:id="rId94"/>
    <hyperlink ref="R232" r:id="rId95"/>
    <hyperlink ref="R237" r:id="rId96" display="mailto:marisolderiofrio@hotmail.com"/>
    <hyperlink ref="R229" r:id="rId97"/>
    <hyperlink ref="R228" r:id="rId98"/>
    <hyperlink ref="R243" r:id="rId99" display="mailto:mariperezmoda@hotmail.ec"/>
    <hyperlink ref="R242" r:id="rId100" display="mailto:dianyscris_19@hotmail.com"/>
    <hyperlink ref="R241" r:id="rId101"/>
    <hyperlink ref="R247" r:id="rId102" display="mailto:armandhino94@hotmail.com"/>
    <hyperlink ref="R244" r:id="rId103"/>
    <hyperlink ref="R250" r:id="rId104"/>
    <hyperlink ref="R256" r:id="rId105"/>
    <hyperlink ref="R140" r:id="rId106"/>
    <hyperlink ref="R157" r:id="rId107" display="mailto:salasmanguis@hotmail.com"/>
    <hyperlink ref="R159" r:id="rId108" display="mailto:davidzurita371@gmail.com"/>
    <hyperlink ref="R154" r:id="rId109" display="mailto:angiepaoladajomes@gmail.com"/>
    <hyperlink ref="R248" r:id="rId110"/>
    <hyperlink ref="R246" r:id="rId111"/>
    <hyperlink ref="R20" r:id="rId112"/>
    <hyperlink ref="R126" r:id="rId113" display="mailto:mela_loor2002@hotmail.com"/>
    <hyperlink ref="R133" r:id="rId114" display="mailto:ashlypt06@mail.com"/>
    <hyperlink ref="R137" r:id="rId115" display="mailto:louis.vasconez@gmail.com"/>
    <hyperlink ref="R129" r:id="rId116" display="mailto:brunsteven94@outlook.com"/>
    <hyperlink ref="R167" r:id="rId117"/>
    <hyperlink ref="R174" r:id="rId118"/>
    <hyperlink ref="R8" r:id="rId119"/>
    <hyperlink ref="R207" r:id="rId120"/>
    <hyperlink ref="R209" r:id="rId121"/>
    <hyperlink ref="R211" r:id="rId122"/>
    <hyperlink ref="R118" r:id="rId123"/>
    <hyperlink ref="R162" r:id="rId124"/>
    <hyperlink ref="R165" r:id="rId125"/>
    <hyperlink ref="R169" r:id="rId126"/>
    <hyperlink ref="R170" r:id="rId127"/>
    <hyperlink ref="R53" r:id="rId128"/>
    <hyperlink ref="R62" r:id="rId129"/>
    <hyperlink ref="R64" r:id="rId130"/>
    <hyperlink ref="R67" r:id="rId131"/>
    <hyperlink ref="R69" r:id="rId132"/>
    <hyperlink ref="R70" r:id="rId133"/>
    <hyperlink ref="R253" r:id="rId134"/>
    <hyperlink ref="R255" r:id="rId135"/>
    <hyperlink ref="R98" r:id="rId136"/>
    <hyperlink ref="R261" r:id="rId137"/>
    <hyperlink ref="R263" r:id="rId138"/>
    <hyperlink ref="R214" r:id="rId139"/>
    <hyperlink ref="R7" r:id="rId140"/>
    <hyperlink ref="R12" r:id="rId141"/>
    <hyperlink ref="R24" r:id="rId142"/>
    <hyperlink ref="R37" r:id="rId143"/>
    <hyperlink ref="R96" r:id="rId144"/>
    <hyperlink ref="R97" r:id="rId145"/>
    <hyperlink ref="R178" r:id="rId146"/>
    <hyperlink ref="R179" r:id="rId147"/>
    <hyperlink ref="R183" r:id="rId148"/>
    <hyperlink ref="R194" r:id="rId149"/>
    <hyperlink ref="R195" r:id="rId150"/>
    <hyperlink ref="R197" r:id="rId151"/>
    <hyperlink ref="R78" r:id="rId152"/>
    <hyperlink ref="R80" r:id="rId153"/>
    <hyperlink ref="R81" r:id="rId154"/>
    <hyperlink ref="R83" r:id="rId155"/>
    <hyperlink ref="R90" r:id="rId156"/>
    <hyperlink ref="R93" r:id="rId157"/>
    <hyperlink ref="R144" r:id="rId158"/>
    <hyperlink ref="R147" r:id="rId159"/>
    <hyperlink ref="R150" r:id="rId160"/>
    <hyperlink ref="R152" r:id="rId161"/>
    <hyperlink ref="R156" r:id="rId162"/>
    <hyperlink ref="R160" r:id="rId163"/>
    <hyperlink ref="R234" r:id="rId164"/>
    <hyperlink ref="R115" r:id="rId165"/>
    <hyperlink ref="R116" r:id="rId166"/>
    <hyperlink ref="R117" r:id="rId167"/>
    <hyperlink ref="R119" r:id="rId168"/>
    <hyperlink ref="R122" r:id="rId169"/>
    <hyperlink ref="R130" r:id="rId170"/>
    <hyperlink ref="R132" r:id="rId171"/>
    <hyperlink ref="R134" r:id="rId172"/>
    <hyperlink ref="R136" r:id="rId173"/>
    <hyperlink ref="R225" r:id="rId174" display="jdkdeportivosvhq@yahoo.es"/>
    <hyperlink ref="R226" r:id="rId175"/>
    <hyperlink ref="R227" r:id="rId176"/>
    <hyperlink ref="R219" r:id="rId177"/>
    <hyperlink ref="R238" r:id="rId178"/>
    <hyperlink ref="R239" r:id="rId179"/>
    <hyperlink ref="R240" r:id="rId180"/>
    <hyperlink ref="R161" r:id="rId181"/>
    <hyperlink ref="R200" r:id="rId182"/>
    <hyperlink ref="R201" r:id="rId183"/>
    <hyperlink ref="R202" r:id="rId184"/>
    <hyperlink ref="R113" r:id="rId185"/>
    <hyperlink ref="R16" r:id="rId186"/>
    <hyperlink ref="R77" r:id="rId187"/>
    <hyperlink ref="R57" r:id="rId188"/>
  </hyperlinks>
  <pageMargins left="0.7" right="0.7" top="0.75" bottom="0.75" header="0.3" footer="0.3"/>
  <pageSetup paperSize="9" orientation="portrait" horizontalDpi="300" verticalDpi="300" r:id="rId189"/>
  <drawing r:id="rId190"/>
  <legacyDrawing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36" t="s">
        <v>883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x14ac:dyDescent="0.25">
      <c r="A2" s="39" t="s">
        <v>984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ht="15.75" x14ac:dyDescent="0.25">
      <c r="A3" s="42" t="s">
        <v>985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33" customHeight="1" x14ac:dyDescent="0.25">
      <c r="A4" s="2" t="s">
        <v>0</v>
      </c>
      <c r="B4" s="3" t="s">
        <v>1</v>
      </c>
      <c r="C4" s="3" t="s">
        <v>977</v>
      </c>
      <c r="D4" s="3" t="s">
        <v>2</v>
      </c>
      <c r="E4" s="3" t="s">
        <v>5</v>
      </c>
      <c r="F4" s="3" t="s">
        <v>887</v>
      </c>
      <c r="G4" s="3" t="s">
        <v>6</v>
      </c>
      <c r="H4" s="3" t="s">
        <v>7</v>
      </c>
      <c r="I4" s="3" t="s">
        <v>888</v>
      </c>
      <c r="J4" s="4" t="s">
        <v>8</v>
      </c>
    </row>
    <row r="5" spans="1:10" s="1" customFormat="1" x14ac:dyDescent="0.25">
      <c r="A5" s="5">
        <v>1</v>
      </c>
      <c r="B5" s="6" t="s">
        <v>204</v>
      </c>
      <c r="C5" s="6" t="s">
        <v>205</v>
      </c>
      <c r="D5" s="6" t="s">
        <v>205</v>
      </c>
      <c r="E5" s="6" t="s">
        <v>21</v>
      </c>
      <c r="F5" s="6" t="s">
        <v>22</v>
      </c>
      <c r="G5" s="6" t="s">
        <v>208</v>
      </c>
      <c r="H5" s="6" t="s">
        <v>209</v>
      </c>
      <c r="I5" s="6" t="s">
        <v>119</v>
      </c>
      <c r="J5" s="7" t="s">
        <v>77</v>
      </c>
    </row>
    <row r="6" spans="1:10" s="1" customFormat="1" x14ac:dyDescent="0.25">
      <c r="A6" s="5">
        <f>+A5+1</f>
        <v>2</v>
      </c>
      <c r="B6" s="6" t="s">
        <v>211</v>
      </c>
      <c r="C6" s="6" t="s">
        <v>205</v>
      </c>
      <c r="D6" s="6" t="s">
        <v>205</v>
      </c>
      <c r="E6" s="6" t="s">
        <v>31</v>
      </c>
      <c r="F6" s="6" t="s">
        <v>22</v>
      </c>
      <c r="G6" s="6" t="s">
        <v>214</v>
      </c>
      <c r="H6" s="6" t="s">
        <v>215</v>
      </c>
      <c r="I6" s="6" t="s">
        <v>119</v>
      </c>
      <c r="J6" s="7" t="s">
        <v>92</v>
      </c>
    </row>
    <row r="7" spans="1:10" s="1" customFormat="1" x14ac:dyDescent="0.25">
      <c r="A7" s="5">
        <f t="shared" ref="A7:A23" si="0">+A6+1</f>
        <v>3</v>
      </c>
      <c r="B7" s="6" t="s">
        <v>217</v>
      </c>
      <c r="C7" s="6" t="s">
        <v>205</v>
      </c>
      <c r="D7" s="6" t="s">
        <v>205</v>
      </c>
      <c r="E7" s="6" t="s">
        <v>21</v>
      </c>
      <c r="F7" s="6" t="s">
        <v>22</v>
      </c>
      <c r="G7" s="6" t="s">
        <v>218</v>
      </c>
      <c r="H7" s="6" t="s">
        <v>219</v>
      </c>
      <c r="I7" s="6" t="s">
        <v>119</v>
      </c>
      <c r="J7" s="7" t="s">
        <v>77</v>
      </c>
    </row>
    <row r="8" spans="1:10" s="1" customFormat="1" x14ac:dyDescent="0.25">
      <c r="A8" s="5">
        <f t="shared" si="0"/>
        <v>4</v>
      </c>
      <c r="B8" s="6" t="s">
        <v>531</v>
      </c>
      <c r="C8" s="6" t="s">
        <v>947</v>
      </c>
      <c r="D8" s="6" t="s">
        <v>947</v>
      </c>
      <c r="E8" s="6" t="s">
        <v>31</v>
      </c>
      <c r="F8" s="6" t="s">
        <v>22</v>
      </c>
      <c r="G8" s="6" t="s">
        <v>532</v>
      </c>
      <c r="H8" s="6" t="s">
        <v>533</v>
      </c>
      <c r="I8" s="6" t="s">
        <v>119</v>
      </c>
      <c r="J8" s="7" t="s">
        <v>26</v>
      </c>
    </row>
    <row r="9" spans="1:10" s="1" customFormat="1" ht="24" x14ac:dyDescent="0.25">
      <c r="A9" s="5">
        <f t="shared" si="0"/>
        <v>5</v>
      </c>
      <c r="B9" s="6">
        <v>1600936858</v>
      </c>
      <c r="C9" s="6" t="s">
        <v>947</v>
      </c>
      <c r="D9" s="6" t="s">
        <v>947</v>
      </c>
      <c r="E9" s="6" t="s">
        <v>21</v>
      </c>
      <c r="F9" s="6" t="s">
        <v>40</v>
      </c>
      <c r="G9" s="6" t="s">
        <v>488</v>
      </c>
      <c r="H9" s="6" t="s">
        <v>489</v>
      </c>
      <c r="I9" s="6" t="s">
        <v>119</v>
      </c>
      <c r="J9" s="7" t="s">
        <v>34</v>
      </c>
    </row>
    <row r="10" spans="1:10" s="1" customFormat="1" x14ac:dyDescent="0.25">
      <c r="A10" s="5">
        <f t="shared" si="0"/>
        <v>6</v>
      </c>
      <c r="B10" s="6" t="s">
        <v>593</v>
      </c>
      <c r="C10" s="6" t="s">
        <v>556</v>
      </c>
      <c r="D10" s="6" t="s">
        <v>556</v>
      </c>
      <c r="E10" s="6" t="s">
        <v>31</v>
      </c>
      <c r="F10" s="6" t="s">
        <v>22</v>
      </c>
      <c r="G10" s="6" t="s">
        <v>595</v>
      </c>
      <c r="H10" s="6" t="s">
        <v>596</v>
      </c>
      <c r="I10" s="6" t="s">
        <v>119</v>
      </c>
      <c r="J10" s="7" t="s">
        <v>34</v>
      </c>
    </row>
    <row r="11" spans="1:10" s="1" customFormat="1" ht="24" x14ac:dyDescent="0.25">
      <c r="A11" s="5">
        <f t="shared" si="0"/>
        <v>7</v>
      </c>
      <c r="B11" s="6" t="s">
        <v>588</v>
      </c>
      <c r="C11" s="6" t="s">
        <v>556</v>
      </c>
      <c r="D11" s="6" t="s">
        <v>556</v>
      </c>
      <c r="E11" s="6" t="s">
        <v>21</v>
      </c>
      <c r="F11" s="6" t="s">
        <v>22</v>
      </c>
      <c r="G11" s="6" t="s">
        <v>589</v>
      </c>
      <c r="H11" s="6" t="s">
        <v>590</v>
      </c>
      <c r="I11" s="6" t="s">
        <v>119</v>
      </c>
      <c r="J11" s="7" t="s">
        <v>77</v>
      </c>
    </row>
    <row r="12" spans="1:10" s="1" customFormat="1" x14ac:dyDescent="0.25">
      <c r="A12" s="5">
        <f t="shared" si="0"/>
        <v>8</v>
      </c>
      <c r="B12" s="6" t="s">
        <v>648</v>
      </c>
      <c r="C12" s="6" t="s">
        <v>649</v>
      </c>
      <c r="D12" s="6" t="s">
        <v>649</v>
      </c>
      <c r="E12" s="6" t="s">
        <v>31</v>
      </c>
      <c r="F12" s="6" t="s">
        <v>22</v>
      </c>
      <c r="G12" s="6" t="s">
        <v>650</v>
      </c>
      <c r="H12" s="6" t="s">
        <v>651</v>
      </c>
      <c r="I12" s="6" t="s">
        <v>119</v>
      </c>
      <c r="J12" s="7" t="s">
        <v>34</v>
      </c>
    </row>
    <row r="13" spans="1:10" s="1" customFormat="1" x14ac:dyDescent="0.25">
      <c r="A13" s="5">
        <f t="shared" si="0"/>
        <v>9</v>
      </c>
      <c r="B13" s="6" t="s">
        <v>661</v>
      </c>
      <c r="C13" s="6" t="s">
        <v>649</v>
      </c>
      <c r="D13" s="6" t="s">
        <v>649</v>
      </c>
      <c r="E13" s="6" t="s">
        <v>21</v>
      </c>
      <c r="F13" s="6" t="s">
        <v>22</v>
      </c>
      <c r="G13" s="6" t="s">
        <v>664</v>
      </c>
      <c r="H13" s="6" t="s">
        <v>665</v>
      </c>
      <c r="I13" s="6" t="s">
        <v>119</v>
      </c>
      <c r="J13" s="7" t="s">
        <v>34</v>
      </c>
    </row>
    <row r="14" spans="1:10" s="1" customFormat="1" x14ac:dyDescent="0.25">
      <c r="A14" s="5">
        <f t="shared" si="0"/>
        <v>10</v>
      </c>
      <c r="B14" s="6" t="s">
        <v>765</v>
      </c>
      <c r="C14" s="6" t="s">
        <v>750</v>
      </c>
      <c r="D14" s="6" t="s">
        <v>750</v>
      </c>
      <c r="E14" s="6" t="s">
        <v>31</v>
      </c>
      <c r="F14" s="6" t="s">
        <v>22</v>
      </c>
      <c r="G14" s="6" t="s">
        <v>766</v>
      </c>
      <c r="H14" s="6" t="s">
        <v>767</v>
      </c>
      <c r="I14" s="6" t="s">
        <v>119</v>
      </c>
      <c r="J14" s="7" t="s">
        <v>26</v>
      </c>
    </row>
    <row r="15" spans="1:10" s="1" customFormat="1" x14ac:dyDescent="0.25">
      <c r="A15" s="5">
        <f t="shared" si="0"/>
        <v>11</v>
      </c>
      <c r="B15" s="6" t="s">
        <v>769</v>
      </c>
      <c r="C15" s="6" t="s">
        <v>750</v>
      </c>
      <c r="D15" s="6" t="s">
        <v>750</v>
      </c>
      <c r="E15" s="6" t="s">
        <v>31</v>
      </c>
      <c r="F15" s="6" t="s">
        <v>22</v>
      </c>
      <c r="G15" s="6" t="s">
        <v>770</v>
      </c>
      <c r="H15" s="6" t="s">
        <v>771</v>
      </c>
      <c r="I15" s="6" t="s">
        <v>119</v>
      </c>
      <c r="J15" s="7" t="s">
        <v>26</v>
      </c>
    </row>
    <row r="16" spans="1:10" s="1" customFormat="1" x14ac:dyDescent="0.25">
      <c r="A16" s="5">
        <f t="shared" si="0"/>
        <v>12</v>
      </c>
      <c r="B16" s="6" t="s">
        <v>761</v>
      </c>
      <c r="C16" s="6" t="s">
        <v>750</v>
      </c>
      <c r="D16" s="6" t="s">
        <v>750</v>
      </c>
      <c r="E16" s="6" t="s">
        <v>31</v>
      </c>
      <c r="F16" s="6" t="s">
        <v>22</v>
      </c>
      <c r="G16" s="6" t="s">
        <v>762</v>
      </c>
      <c r="H16" s="6" t="s">
        <v>763</v>
      </c>
      <c r="I16" s="6" t="s">
        <v>119</v>
      </c>
      <c r="J16" s="7" t="s">
        <v>92</v>
      </c>
    </row>
    <row r="17" spans="1:10" s="1" customFormat="1" ht="24" x14ac:dyDescent="0.25">
      <c r="A17" s="5">
        <f t="shared" si="0"/>
        <v>13</v>
      </c>
      <c r="B17" s="6">
        <v>3009845533</v>
      </c>
      <c r="C17" s="6" t="s">
        <v>750</v>
      </c>
      <c r="D17" s="6" t="s">
        <v>750</v>
      </c>
      <c r="E17" s="6" t="s">
        <v>31</v>
      </c>
      <c r="F17" s="6" t="s">
        <v>22</v>
      </c>
      <c r="G17" s="6" t="s">
        <v>969</v>
      </c>
      <c r="H17" s="6" t="s">
        <v>970</v>
      </c>
      <c r="I17" s="6" t="s">
        <v>119</v>
      </c>
      <c r="J17" s="7" t="s">
        <v>92</v>
      </c>
    </row>
    <row r="18" spans="1:10" s="1" customFormat="1" x14ac:dyDescent="0.25">
      <c r="A18" s="5">
        <f t="shared" si="0"/>
        <v>14</v>
      </c>
      <c r="B18" s="6" t="s">
        <v>773</v>
      </c>
      <c r="C18" s="6" t="s">
        <v>884</v>
      </c>
      <c r="D18" s="6" t="s">
        <v>884</v>
      </c>
      <c r="E18" s="6" t="s">
        <v>31</v>
      </c>
      <c r="F18" s="6" t="s">
        <v>22</v>
      </c>
      <c r="G18" s="6" t="s">
        <v>775</v>
      </c>
      <c r="H18" s="6" t="s">
        <v>776</v>
      </c>
      <c r="I18" s="6" t="s">
        <v>119</v>
      </c>
      <c r="J18" s="7" t="s">
        <v>26</v>
      </c>
    </row>
    <row r="19" spans="1:10" s="1" customFormat="1" x14ac:dyDescent="0.25">
      <c r="A19" s="5">
        <f t="shared" si="0"/>
        <v>15</v>
      </c>
      <c r="B19" s="6" t="s">
        <v>796</v>
      </c>
      <c r="C19" s="6" t="s">
        <v>891</v>
      </c>
      <c r="D19" s="6" t="s">
        <v>891</v>
      </c>
      <c r="E19" s="6" t="s">
        <v>31</v>
      </c>
      <c r="F19" s="6" t="s">
        <v>22</v>
      </c>
      <c r="G19" s="6" t="s">
        <v>798</v>
      </c>
      <c r="H19" s="6" t="s">
        <v>799</v>
      </c>
      <c r="I19" s="6" t="s">
        <v>119</v>
      </c>
      <c r="J19" s="7" t="s">
        <v>34</v>
      </c>
    </row>
    <row r="20" spans="1:10" s="1" customFormat="1" x14ac:dyDescent="0.25">
      <c r="A20" s="5">
        <f t="shared" si="0"/>
        <v>16</v>
      </c>
      <c r="B20" s="6" t="s">
        <v>786</v>
      </c>
      <c r="C20" s="6" t="s">
        <v>891</v>
      </c>
      <c r="D20" s="6" t="s">
        <v>891</v>
      </c>
      <c r="E20" s="6" t="s">
        <v>21</v>
      </c>
      <c r="F20" s="6" t="s">
        <v>22</v>
      </c>
      <c r="G20" s="6" t="s">
        <v>789</v>
      </c>
      <c r="H20" s="6" t="s">
        <v>790</v>
      </c>
      <c r="I20" s="6" t="s">
        <v>119</v>
      </c>
      <c r="J20" s="7" t="s">
        <v>34</v>
      </c>
    </row>
    <row r="21" spans="1:10" s="1" customFormat="1" ht="24" x14ac:dyDescent="0.25">
      <c r="A21" s="5">
        <f t="shared" si="0"/>
        <v>17</v>
      </c>
      <c r="B21" s="6" t="s">
        <v>841</v>
      </c>
      <c r="C21" s="6" t="s">
        <v>827</v>
      </c>
      <c r="D21" s="6" t="s">
        <v>827</v>
      </c>
      <c r="E21" s="6" t="s">
        <v>31</v>
      </c>
      <c r="F21" s="6" t="s">
        <v>22</v>
      </c>
      <c r="G21" s="6" t="s">
        <v>842</v>
      </c>
      <c r="H21" s="6" t="s">
        <v>843</v>
      </c>
      <c r="I21" s="6" t="s">
        <v>119</v>
      </c>
      <c r="J21" s="7" t="s">
        <v>26</v>
      </c>
    </row>
    <row r="22" spans="1:10" s="1" customFormat="1" x14ac:dyDescent="0.25">
      <c r="A22" s="5">
        <f t="shared" si="0"/>
        <v>18</v>
      </c>
      <c r="B22" s="6" t="s">
        <v>845</v>
      </c>
      <c r="C22" s="6" t="s">
        <v>827</v>
      </c>
      <c r="D22" s="6" t="s">
        <v>827</v>
      </c>
      <c r="E22" s="6" t="s">
        <v>31</v>
      </c>
      <c r="F22" s="6" t="s">
        <v>22</v>
      </c>
      <c r="G22" s="6" t="s">
        <v>846</v>
      </c>
      <c r="H22" s="6" t="s">
        <v>847</v>
      </c>
      <c r="I22" s="6" t="s">
        <v>119</v>
      </c>
      <c r="J22" s="7" t="s">
        <v>26</v>
      </c>
    </row>
    <row r="23" spans="1:10" s="1" customFormat="1" ht="15.75" thickBot="1" x14ac:dyDescent="0.3">
      <c r="A23" s="8">
        <f t="shared" si="0"/>
        <v>19</v>
      </c>
      <c r="B23" s="9" t="s">
        <v>829</v>
      </c>
      <c r="C23" s="9" t="s">
        <v>827</v>
      </c>
      <c r="D23" s="9" t="s">
        <v>827</v>
      </c>
      <c r="E23" s="9" t="s">
        <v>31</v>
      </c>
      <c r="F23" s="9" t="s">
        <v>22</v>
      </c>
      <c r="G23" s="9" t="s">
        <v>831</v>
      </c>
      <c r="H23" s="9" t="s">
        <v>832</v>
      </c>
      <c r="I23" s="9" t="s">
        <v>119</v>
      </c>
      <c r="J23" s="10" t="s">
        <v>26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Stalin Salgado</cp:lastModifiedBy>
  <cp:lastPrinted>2019-10-09T16:14:19Z</cp:lastPrinted>
  <dcterms:created xsi:type="dcterms:W3CDTF">2019-03-04T23:37:25Z</dcterms:created>
  <dcterms:modified xsi:type="dcterms:W3CDTF">2021-06-18T18:44:46Z</dcterms:modified>
</cp:coreProperties>
</file>