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insun/Documents/Senior Year/Science Research/"/>
    </mc:Choice>
  </mc:AlternateContent>
  <xr:revisionPtr revIDLastSave="0" documentId="13_ncr:1_{40068297-4CA7-7146-B390-E2948272ED8C}" xr6:coauthVersionLast="40" xr6:coauthVersionMax="40" xr10:uidLastSave="{00000000-0000-0000-0000-000000000000}"/>
  <bookViews>
    <workbookView xWindow="0" yWindow="460" windowWidth="20100" windowHeight="17540" activeTab="1" xr2:uid="{1C38CCCF-F9AF-5743-B95B-CC55263D6DE2}"/>
  </bookViews>
  <sheets>
    <sheet name="USA Spending" sheetId="11" r:id="rId1"/>
    <sheet name="USA with Election" sheetId="10" r:id="rId2"/>
    <sheet name="USA" sheetId="1" r:id="rId3"/>
    <sheet name="UK" sheetId="4" r:id="rId4"/>
    <sheet name="Netherlands" sheetId="5" r:id="rId5"/>
    <sheet name="Brazil" sheetId="8" r:id="rId6"/>
    <sheet name="Argentina" sheetId="9" r:id="rId7"/>
    <sheet name="Armenia" sheetId="12" r:id="rId8"/>
    <sheet name="EU" sheetId="2" r:id="rId9"/>
    <sheet name="Sudan" sheetId="7" r:id="rId10"/>
    <sheet name="Germany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1" i="9" l="1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10" i="9"/>
  <c r="E5" i="1" l="1"/>
  <c r="E6" i="1"/>
  <c r="E7" i="1"/>
  <c r="E8" i="1"/>
  <c r="E9" i="1"/>
  <c r="E10" i="1"/>
  <c r="E11" i="1"/>
  <c r="E12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1" i="1"/>
  <c r="E43" i="1"/>
  <c r="E44" i="1"/>
  <c r="E45" i="1"/>
  <c r="E46" i="1"/>
  <c r="E49" i="1"/>
  <c r="E50" i="1"/>
  <c r="E51" i="1"/>
  <c r="F7" i="1"/>
  <c r="F8" i="1"/>
  <c r="F9" i="1"/>
  <c r="F10" i="1"/>
  <c r="F11" i="1"/>
  <c r="F1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1" i="1"/>
  <c r="F43" i="1"/>
  <c r="F44" i="1"/>
  <c r="F45" i="1"/>
  <c r="F46" i="1"/>
  <c r="F49" i="1"/>
  <c r="F50" i="1"/>
  <c r="F51" i="1"/>
  <c r="F6" i="1"/>
  <c r="E5" i="4" l="1"/>
  <c r="E6" i="4"/>
  <c r="E7" i="4"/>
  <c r="E8" i="4"/>
  <c r="E9" i="4"/>
  <c r="E10" i="4"/>
  <c r="E11" i="4"/>
  <c r="E12" i="4"/>
  <c r="E16" i="4"/>
  <c r="E17" i="4"/>
  <c r="E18" i="4"/>
  <c r="E19" i="4"/>
  <c r="E20" i="4"/>
  <c r="E21" i="4"/>
  <c r="E22" i="4"/>
  <c r="D5" i="4"/>
  <c r="D6" i="4"/>
  <c r="D7" i="4"/>
  <c r="D8" i="4"/>
  <c r="D9" i="4"/>
  <c r="D10" i="4"/>
  <c r="D11" i="4"/>
  <c r="D12" i="4"/>
  <c r="D16" i="4"/>
  <c r="D17" i="4"/>
  <c r="D18" i="4"/>
  <c r="D19" i="4"/>
  <c r="D20" i="4"/>
  <c r="D21" i="4"/>
  <c r="D22" i="4"/>
  <c r="I9" i="9"/>
  <c r="I19" i="9"/>
  <c r="J19" i="9"/>
  <c r="J6" i="9"/>
  <c r="J9" i="9"/>
  <c r="J11" i="9"/>
  <c r="J14" i="9"/>
  <c r="J16" i="9"/>
  <c r="J21" i="9"/>
  <c r="J24" i="9"/>
  <c r="J26" i="9"/>
  <c r="J29" i="9"/>
  <c r="J31" i="9"/>
  <c r="J34" i="9"/>
  <c r="J36" i="9"/>
  <c r="J39" i="9"/>
  <c r="J41" i="9"/>
  <c r="J44" i="9"/>
  <c r="J46" i="9"/>
  <c r="J49" i="9"/>
  <c r="J54" i="9"/>
  <c r="J59" i="9"/>
  <c r="J4" i="9"/>
  <c r="I4" i="9"/>
  <c r="I5" i="9"/>
  <c r="I6" i="9"/>
  <c r="I7" i="9"/>
  <c r="I8" i="9"/>
  <c r="I10" i="9"/>
  <c r="I11" i="9"/>
  <c r="I12" i="9"/>
  <c r="I13" i="9"/>
  <c r="I14" i="9"/>
  <c r="I15" i="9"/>
  <c r="I16" i="9"/>
  <c r="I17" i="9"/>
  <c r="I18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3" i="9"/>
  <c r="E4" i="9"/>
  <c r="G4" i="9" s="1"/>
  <c r="E5" i="9"/>
  <c r="G5" i="9" s="1"/>
  <c r="E6" i="9"/>
  <c r="G6" i="9" s="1"/>
  <c r="E7" i="9"/>
  <c r="G7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E17" i="9"/>
  <c r="G17" i="9" s="1"/>
  <c r="E18" i="9"/>
  <c r="G18" i="9" s="1"/>
  <c r="E19" i="9"/>
  <c r="G19" i="9" s="1"/>
  <c r="E20" i="9"/>
  <c r="G20" i="9" s="1"/>
  <c r="E21" i="9"/>
  <c r="G21" i="9" s="1"/>
  <c r="E22" i="9"/>
  <c r="G22" i="9" s="1"/>
  <c r="E23" i="9"/>
  <c r="G23" i="9" s="1"/>
  <c r="E24" i="9"/>
  <c r="G24" i="9" s="1"/>
  <c r="E25" i="9"/>
  <c r="G25" i="9" s="1"/>
  <c r="E26" i="9"/>
  <c r="G26" i="9" s="1"/>
  <c r="E27" i="9"/>
  <c r="G27" i="9" s="1"/>
  <c r="E28" i="9"/>
  <c r="G28" i="9" s="1"/>
  <c r="E29" i="9"/>
  <c r="G29" i="9" s="1"/>
  <c r="E30" i="9"/>
  <c r="G30" i="9" s="1"/>
  <c r="E31" i="9"/>
  <c r="G31" i="9" s="1"/>
  <c r="E32" i="9"/>
  <c r="G32" i="9" s="1"/>
  <c r="E33" i="9"/>
  <c r="G33" i="9" s="1"/>
  <c r="E34" i="9"/>
  <c r="G34" i="9" s="1"/>
  <c r="E35" i="9"/>
  <c r="G35" i="9" s="1"/>
  <c r="E36" i="9"/>
  <c r="G36" i="9" s="1"/>
  <c r="E37" i="9"/>
  <c r="G37" i="9" s="1"/>
  <c r="E38" i="9"/>
  <c r="G38" i="9" s="1"/>
  <c r="E39" i="9"/>
  <c r="G39" i="9" s="1"/>
  <c r="E40" i="9"/>
  <c r="G40" i="9" s="1"/>
  <c r="E41" i="9"/>
  <c r="G41" i="9" s="1"/>
  <c r="E42" i="9"/>
  <c r="G42" i="9" s="1"/>
  <c r="E43" i="9"/>
  <c r="G43" i="9" s="1"/>
  <c r="E44" i="9"/>
  <c r="G44" i="9" s="1"/>
  <c r="E45" i="9"/>
  <c r="G45" i="9" s="1"/>
  <c r="E46" i="9"/>
  <c r="G46" i="9" s="1"/>
  <c r="E47" i="9"/>
  <c r="G47" i="9" s="1"/>
  <c r="E48" i="9"/>
  <c r="G48" i="9" s="1"/>
  <c r="E49" i="9"/>
  <c r="G49" i="9" s="1"/>
  <c r="E50" i="9"/>
  <c r="G50" i="9" s="1"/>
  <c r="E51" i="9"/>
  <c r="G51" i="9" s="1"/>
  <c r="E52" i="9"/>
  <c r="G52" i="9" s="1"/>
  <c r="E53" i="9"/>
  <c r="G53" i="9" s="1"/>
  <c r="E54" i="9"/>
  <c r="G54" i="9" s="1"/>
  <c r="E55" i="9"/>
  <c r="G55" i="9" s="1"/>
  <c r="E56" i="9"/>
  <c r="G56" i="9" s="1"/>
  <c r="E57" i="9"/>
  <c r="G57" i="9" s="1"/>
  <c r="E58" i="9"/>
  <c r="G58" i="9" s="1"/>
  <c r="E59" i="9"/>
  <c r="G59" i="9" s="1"/>
  <c r="E60" i="9"/>
  <c r="G60" i="9" s="1"/>
  <c r="E3" i="9"/>
  <c r="G3" i="9" l="1"/>
</calcChain>
</file>

<file path=xl/sharedStrings.xml><?xml version="1.0" encoding="utf-8"?>
<sst xmlns="http://schemas.openxmlformats.org/spreadsheetml/2006/main" count="73" uniqueCount="38">
  <si>
    <t>Year</t>
  </si>
  <si>
    <t>GDP</t>
  </si>
  <si>
    <t>Immigration</t>
  </si>
  <si>
    <t>LPR</t>
  </si>
  <si>
    <t>Refugees</t>
  </si>
  <si>
    <t>GDP Growth</t>
  </si>
  <si>
    <t>Net Migration</t>
  </si>
  <si>
    <t>log(GDP)</t>
  </si>
  <si>
    <t>log(LPR)</t>
  </si>
  <si>
    <t>Net Migration Rate</t>
  </si>
  <si>
    <t>CIA World Factbook</t>
  </si>
  <si>
    <t>per 1000 immigrants</t>
  </si>
  <si>
    <t>NM x1000</t>
  </si>
  <si>
    <t>NM</t>
  </si>
  <si>
    <t>Real immigraiton rate</t>
  </si>
  <si>
    <t>Brazil Population</t>
  </si>
  <si>
    <t>Log(GDP +10)</t>
  </si>
  <si>
    <t>log(immigration + 100000)</t>
  </si>
  <si>
    <t>log(immigration)</t>
  </si>
  <si>
    <t>social spending/GDP</t>
  </si>
  <si>
    <t>Social spending/GDP</t>
  </si>
  <si>
    <t>log(social spending)</t>
  </si>
  <si>
    <t>log(social spending) + 1 Year</t>
  </si>
  <si>
    <t>log(social spending) + 2 Years</t>
  </si>
  <si>
    <t>log(social spending) + 4 Years</t>
  </si>
  <si>
    <t>LPR + 1 Year</t>
  </si>
  <si>
    <t>Percent of Seats + 2 Year</t>
  </si>
  <si>
    <t>Percent of Seats + 4 Year</t>
  </si>
  <si>
    <t>log(GDP) + 1 year</t>
  </si>
  <si>
    <t>log(GDP) + 2 Year</t>
  </si>
  <si>
    <t xml:space="preserve">log(LPR) </t>
  </si>
  <si>
    <t>log(GDP) + 4 Year</t>
  </si>
  <si>
    <t>Percent of Seats + 1 year</t>
  </si>
  <si>
    <t xml:space="preserve">LPR </t>
  </si>
  <si>
    <t>Social Spending</t>
  </si>
  <si>
    <t>log(Social spending)</t>
  </si>
  <si>
    <t>Immigration Test</t>
  </si>
  <si>
    <t>GOP Vote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</si>
</sst>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"/>
    <numFmt numFmtId="166" formatCode="0.0"/>
  </numFmts>
  <fonts count="6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</cellStyleXfs>
  <cellXfs count="43">
    <xf numFmtId="0" fontId="0" fillId="0" borderId="0" xfId="0"/>
    <xf numFmtId="3" fontId="1" fillId="0" borderId="1" xfId="0" applyNumberFormat="1" applyFont="1" applyBorder="1" applyAlignment="1">
      <alignment horizontal="right"/>
    </xf>
    <xf numFmtId="37" fontId="1" fillId="0" borderId="0" xfId="0" applyNumberFormat="1" applyFont="1" applyBorder="1" applyProtection="1"/>
    <xf numFmtId="37" fontId="1" fillId="0" borderId="0" xfId="0" applyNumberFormat="1" applyFont="1" applyBorder="1" applyAlignment="1" applyProtection="1">
      <alignment horizontal="right"/>
    </xf>
    <xf numFmtId="164" fontId="1" fillId="0" borderId="0" xfId="1" applyNumberFormat="1" applyFont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3" fontId="1" fillId="0" borderId="0" xfId="0" applyNumberFormat="1" applyFont="1" applyBorder="1"/>
    <xf numFmtId="3" fontId="3" fillId="0" borderId="0" xfId="0" applyNumberFormat="1" applyFont="1" applyAlignment="1">
      <alignment horizontal="right"/>
    </xf>
    <xf numFmtId="3" fontId="3" fillId="0" borderId="0" xfId="2" applyNumberFormat="1" applyFont="1"/>
    <xf numFmtId="3" fontId="1" fillId="0" borderId="0" xfId="3" applyNumberFormat="1" applyFont="1" applyFill="1" applyAlignment="1">
      <alignment horizontal="right"/>
    </xf>
    <xf numFmtId="165" fontId="0" fillId="0" borderId="0" xfId="0" applyNumberFormat="1" applyBorder="1" applyAlignment="1">
      <alignment horizontal="right" wrapText="1"/>
    </xf>
    <xf numFmtId="164" fontId="0" fillId="0" borderId="0" xfId="0" applyNumberFormat="1" applyAlignment="1">
      <alignment horizontal="right" wrapText="1"/>
    </xf>
    <xf numFmtId="3" fontId="1" fillId="0" borderId="0" xfId="0" applyNumberFormat="1" applyFont="1" applyBorder="1" applyAlignment="1">
      <alignment horizontal="right" wrapText="1"/>
    </xf>
    <xf numFmtId="3" fontId="0" fillId="0" borderId="0" xfId="0" applyNumberFormat="1"/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165" fontId="0" fillId="0" borderId="2" xfId="0" applyNumberFormat="1" applyBorder="1" applyAlignment="1">
      <alignment horizontal="right" wrapText="1"/>
    </xf>
    <xf numFmtId="3" fontId="1" fillId="0" borderId="0" xfId="0" applyNumberFormat="1" applyFont="1" applyAlignment="1">
      <alignment horizontal="right"/>
    </xf>
    <xf numFmtId="37" fontId="0" fillId="0" borderId="0" xfId="0" applyNumberFormat="1" applyBorder="1" applyProtection="1"/>
    <xf numFmtId="39" fontId="0" fillId="0" borderId="0" xfId="0" applyNumberFormat="1" applyBorder="1" applyProtection="1"/>
    <xf numFmtId="3" fontId="4" fillId="0" borderId="3" xfId="0" applyNumberFormat="1" applyFont="1" applyFill="1" applyBorder="1" applyAlignment="1"/>
    <xf numFmtId="0" fontId="0" fillId="0" borderId="0" xfId="0" quotePrefix="1"/>
    <xf numFmtId="3" fontId="4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0" fillId="2" borderId="0" xfId="0" applyFill="1"/>
    <xf numFmtId="166" fontId="1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6" fontId="1" fillId="0" borderId="2" xfId="0" applyNumberFormat="1" applyFont="1" applyFill="1" applyBorder="1" applyAlignment="1">
      <alignment horizontal="center"/>
    </xf>
    <xf numFmtId="0" fontId="0" fillId="0" borderId="2" xfId="0" applyBorder="1"/>
    <xf numFmtId="0" fontId="1" fillId="0" borderId="0" xfId="0" applyFont="1" applyBorder="1"/>
    <xf numFmtId="0" fontId="1" fillId="0" borderId="0" xfId="3" applyFont="1" applyFill="1" applyAlignment="1">
      <alignment horizontal="right"/>
    </xf>
    <xf numFmtId="0" fontId="3" fillId="0" borderId="0" xfId="2" applyFont="1"/>
    <xf numFmtId="0" fontId="3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1" applyNumberFormat="1" applyFont="1" applyBorder="1" applyAlignment="1">
      <alignment horizontal="right"/>
    </xf>
    <xf numFmtId="0" fontId="1" fillId="0" borderId="0" xfId="0" applyFont="1" applyBorder="1" applyAlignment="1" applyProtection="1">
      <alignment horizontal="right"/>
    </xf>
    <xf numFmtId="0" fontId="1" fillId="0" borderId="0" xfId="0" applyFont="1" applyBorder="1" applyProtection="1"/>
    <xf numFmtId="0" fontId="0" fillId="0" borderId="0" xfId="0" applyBorder="1" applyProtection="1"/>
    <xf numFmtId="0" fontId="5" fillId="0" borderId="0" xfId="0" applyFont="1"/>
    <xf numFmtId="0" fontId="0" fillId="0" borderId="0" xfId="0" applyFont="1"/>
  </cellXfs>
  <cellStyles count="4">
    <cellStyle name="Comma" xfId="1" builtinId="3"/>
    <cellStyle name="Normal" xfId="0" builtinId="0"/>
    <cellStyle name="Normal 2 2" xfId="3" xr:uid="{723EA0EB-FD35-0E44-9775-E52570B7D274}"/>
    <cellStyle name="Normal 3" xfId="2" xr:uid="{5B021848-079E-F842-85A8-89BA363AF3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'USA Spending'!$B$3:$B$39</c:f>
              <c:numCache>
                <c:formatCode>General</c:formatCode>
                <c:ptCount val="37"/>
                <c:pt idx="0">
                  <c:v>19.321000000000002</c:v>
                </c:pt>
                <c:pt idx="1">
                  <c:v>18.954000000000001</c:v>
                </c:pt>
                <c:pt idx="2">
                  <c:v>18.812999999999999</c:v>
                </c:pt>
                <c:pt idx="3">
                  <c:v>18.815999999999999</c:v>
                </c:pt>
                <c:pt idx="4">
                  <c:v>18.794</c:v>
                </c:pt>
                <c:pt idx="5">
                  <c:v>19.085000000000001</c:v>
                </c:pt>
                <c:pt idx="6">
                  <c:v>19.346</c:v>
                </c:pt>
                <c:pt idx="7">
                  <c:v>18.593</c:v>
                </c:pt>
                <c:pt idx="8">
                  <c:v>16.550999999999998</c:v>
                </c:pt>
                <c:pt idx="9">
                  <c:v>15.863</c:v>
                </c:pt>
                <c:pt idx="10">
                  <c:v>15.73</c:v>
                </c:pt>
                <c:pt idx="11">
                  <c:v>15.648999999999999</c:v>
                </c:pt>
                <c:pt idx="12">
                  <c:v>15.798</c:v>
                </c:pt>
                <c:pt idx="13">
                  <c:v>15.929</c:v>
                </c:pt>
                <c:pt idx="14">
                  <c:v>15.673999999999999</c:v>
                </c:pt>
                <c:pt idx="15">
                  <c:v>14.861000000000001</c:v>
                </c:pt>
                <c:pt idx="16">
                  <c:v>14.25</c:v>
                </c:pt>
                <c:pt idx="17">
                  <c:v>14.214</c:v>
                </c:pt>
                <c:pt idx="18">
                  <c:v>14.484</c:v>
                </c:pt>
                <c:pt idx="19">
                  <c:v>14.452999999999999</c:v>
                </c:pt>
                <c:pt idx="20">
                  <c:v>14.848000000000001</c:v>
                </c:pt>
                <c:pt idx="21">
                  <c:v>15.057</c:v>
                </c:pt>
                <c:pt idx="22">
                  <c:v>15.012</c:v>
                </c:pt>
                <c:pt idx="23">
                  <c:v>15.08</c:v>
                </c:pt>
                <c:pt idx="24">
                  <c:v>14.802</c:v>
                </c:pt>
                <c:pt idx="25">
                  <c:v>14.125999999999999</c:v>
                </c:pt>
                <c:pt idx="26">
                  <c:v>13.167</c:v>
                </c:pt>
                <c:pt idx="27">
                  <c:v>12.8</c:v>
                </c:pt>
                <c:pt idx="28">
                  <c:v>12.808999999999999</c:v>
                </c:pt>
                <c:pt idx="29">
                  <c:v>12.856</c:v>
                </c:pt>
                <c:pt idx="30">
                  <c:v>12.894</c:v>
                </c:pt>
                <c:pt idx="31">
                  <c:v>12.837</c:v>
                </c:pt>
                <c:pt idx="32">
                  <c:v>12.884</c:v>
                </c:pt>
                <c:pt idx="33">
                  <c:v>13.77</c:v>
                </c:pt>
                <c:pt idx="34">
                  <c:v>13.611000000000001</c:v>
                </c:pt>
                <c:pt idx="35">
                  <c:v>13.182</c:v>
                </c:pt>
                <c:pt idx="36">
                  <c:v>12.836</c:v>
                </c:pt>
              </c:numCache>
            </c:numRef>
          </c:xVal>
          <c:yVal>
            <c:numRef>
              <c:f>'USA Spending'!$C$3:$C$39</c:f>
              <c:numCache>
                <c:formatCode>#,##0</c:formatCode>
                <c:ptCount val="37"/>
                <c:pt idx="0">
                  <c:v>1183505</c:v>
                </c:pt>
                <c:pt idx="1">
                  <c:v>1051031</c:v>
                </c:pt>
                <c:pt idx="2">
                  <c:v>1016518</c:v>
                </c:pt>
                <c:pt idx="3">
                  <c:v>990553</c:v>
                </c:pt>
                <c:pt idx="4">
                  <c:v>1031631</c:v>
                </c:pt>
                <c:pt idx="5">
                  <c:v>1062040</c:v>
                </c:pt>
                <c:pt idx="6">
                  <c:v>1042625</c:v>
                </c:pt>
                <c:pt idx="7">
                  <c:v>1130818</c:v>
                </c:pt>
                <c:pt idx="8">
                  <c:v>1107126</c:v>
                </c:pt>
                <c:pt idx="9">
                  <c:v>1052415</c:v>
                </c:pt>
                <c:pt idx="10">
                  <c:v>1266129</c:v>
                </c:pt>
                <c:pt idx="11">
                  <c:v>1122257</c:v>
                </c:pt>
                <c:pt idx="12" formatCode="_(* #,##0_);_(* \(#,##0\);_(* &quot;-&quot;??_);_(@_)">
                  <c:v>957883</c:v>
                </c:pt>
                <c:pt idx="13" formatCode="_(* #,##0_);_(* \(#,##0\);_(* &quot;-&quot;??_);_(@_)">
                  <c:v>703542</c:v>
                </c:pt>
                <c:pt idx="14" formatCode="_(* #,##0_);_(* \(#,##0\);_(* &quot;-&quot;??_);_(@_)">
                  <c:v>1059356</c:v>
                </c:pt>
                <c:pt idx="15" formatCode="_(* #,##0_);_(* \(#,##0\);_(* &quot;-&quot;??_);_(@_)">
                  <c:v>1058902</c:v>
                </c:pt>
                <c:pt idx="16" formatCode="_(* #,##0_);_(* \(#,##0\);_(* &quot;-&quot;??_);_(@_)">
                  <c:v>841002</c:v>
                </c:pt>
                <c:pt idx="17" formatCode="_(* #,##0_);_(* \(#,##0\);_(* &quot;-&quot;??_);_(@_)">
                  <c:v>644787</c:v>
                </c:pt>
                <c:pt idx="18" formatCode="_(* #,##0_);_(* \(#,##0\);_(* &quot;-&quot;??_);_(@_)">
                  <c:v>653206</c:v>
                </c:pt>
                <c:pt idx="19" formatCode="_(* #,##0_);_(* \(#,##0\);_(* &quot;-&quot;??_);_(@_)">
                  <c:v>797847</c:v>
                </c:pt>
                <c:pt idx="20" formatCode="_(* #,##0_);_(* \(#,##0\);_(* &quot;-&quot;??_);_(@_)">
                  <c:v>915560</c:v>
                </c:pt>
                <c:pt idx="21" formatCode="#,##0_);\(#,##0\)">
                  <c:v>720177</c:v>
                </c:pt>
                <c:pt idx="22" formatCode="#,##0_);\(#,##0\)">
                  <c:v>803993</c:v>
                </c:pt>
                <c:pt idx="23" formatCode="#,##0_);\(#,##0\)">
                  <c:v>903916</c:v>
                </c:pt>
                <c:pt idx="24" formatCode="#,##0_);\(#,##0\)">
                  <c:v>973445</c:v>
                </c:pt>
                <c:pt idx="25" formatCode="#,##0_);\(#,##0\)">
                  <c:v>1826595</c:v>
                </c:pt>
                <c:pt idx="26" formatCode="#,##0_);\(#,##0\)">
                  <c:v>1535872</c:v>
                </c:pt>
                <c:pt idx="27" formatCode="#,##0_);\(#,##0\)">
                  <c:v>1090924</c:v>
                </c:pt>
                <c:pt idx="28" formatCode="#,##0_);\(#,##0\)">
                  <c:v>643025</c:v>
                </c:pt>
                <c:pt idx="29" formatCode="#,##0_);\(#,##0\)">
                  <c:v>601516</c:v>
                </c:pt>
                <c:pt idx="30" formatCode="#,##0_);\(#,##0\)">
                  <c:v>601708</c:v>
                </c:pt>
                <c:pt idx="31" formatCode="#,##0_);\(#,##0\)">
                  <c:v>570009</c:v>
                </c:pt>
                <c:pt idx="32" formatCode="#,##0_);\(#,##0\)">
                  <c:v>543903</c:v>
                </c:pt>
                <c:pt idx="33" formatCode="#,##0_);\(#,##0\)">
                  <c:v>559763</c:v>
                </c:pt>
                <c:pt idx="34" formatCode="#,##0_);\(#,##0\)">
                  <c:v>594131</c:v>
                </c:pt>
                <c:pt idx="35" formatCode="#,##0_);\(#,##0\)">
                  <c:v>596600</c:v>
                </c:pt>
                <c:pt idx="36" formatCode="#,##0_);\(#,##0\)">
                  <c:v>530639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A-AD48-8BA2-0AB59C00B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181167"/>
        <c:axId val="1147658831"/>
      </c:scatterChart>
      <c:valAx>
        <c:axId val="114918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58831"/>
        <c:crosses val="autoZero"/>
        <c:crossBetween val="midCat"/>
      </c:valAx>
      <c:valAx>
        <c:axId val="114765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18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Regression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USA!$B$6:$B$51</c:f>
              <c:numCache>
                <c:formatCode>General</c:formatCode>
                <c:ptCount val="46"/>
                <c:pt idx="0">
                  <c:v>1.6</c:v>
                </c:pt>
                <c:pt idx="1">
                  <c:v>2.9</c:v>
                </c:pt>
                <c:pt idx="2">
                  <c:v>2.5</c:v>
                </c:pt>
                <c:pt idx="3">
                  <c:v>1.8</c:v>
                </c:pt>
                <c:pt idx="4">
                  <c:v>2.2000000000000002</c:v>
                </c:pt>
                <c:pt idx="5">
                  <c:v>1.6</c:v>
                </c:pt>
                <c:pt idx="6">
                  <c:v>2.6</c:v>
                </c:pt>
                <c:pt idx="7">
                  <c:v>-2.5</c:v>
                </c:pt>
                <c:pt idx="8">
                  <c:v>-0.1</c:v>
                </c:pt>
                <c:pt idx="9">
                  <c:v>1.9</c:v>
                </c:pt>
                <c:pt idx="10">
                  <c:v>3.5</c:v>
                </c:pt>
                <c:pt idx="11">
                  <c:v>2.9</c:v>
                </c:pt>
                <c:pt idx="12">
                  <c:v>3.8</c:v>
                </c:pt>
                <c:pt idx="13">
                  <c:v>2.9</c:v>
                </c:pt>
                <c:pt idx="14">
                  <c:v>1.7</c:v>
                </c:pt>
                <c:pt idx="15">
                  <c:v>1</c:v>
                </c:pt>
                <c:pt idx="16">
                  <c:v>4.0999999999999996</c:v>
                </c:pt>
                <c:pt idx="17">
                  <c:v>4.8</c:v>
                </c:pt>
                <c:pt idx="18">
                  <c:v>4.5</c:v>
                </c:pt>
                <c:pt idx="19">
                  <c:v>4.4000000000000004</c:v>
                </c:pt>
                <c:pt idx="20">
                  <c:v>3.8</c:v>
                </c:pt>
                <c:pt idx="21">
                  <c:v>2.7</c:v>
                </c:pt>
                <c:pt idx="22">
                  <c:v>4</c:v>
                </c:pt>
                <c:pt idx="23">
                  <c:v>2.8</c:v>
                </c:pt>
                <c:pt idx="24">
                  <c:v>3.5</c:v>
                </c:pt>
                <c:pt idx="25">
                  <c:v>-0.1</c:v>
                </c:pt>
                <c:pt idx="26">
                  <c:v>1.9</c:v>
                </c:pt>
                <c:pt idx="27" formatCode="#,##0.00_);\(#,##0.00\)">
                  <c:v>3.7</c:v>
                </c:pt>
                <c:pt idx="28" formatCode="#,##0.00_);\(#,##0.00\)">
                  <c:v>4.2</c:v>
                </c:pt>
                <c:pt idx="29" formatCode="#,##0.00_);\(#,##0.00\)">
                  <c:v>3.5</c:v>
                </c:pt>
                <c:pt idx="30" formatCode="#,##0.00_);\(#,##0.00\)">
                  <c:v>3.5</c:v>
                </c:pt>
                <c:pt idx="31" formatCode="#,##0.00_);\(#,##0.00\)">
                  <c:v>4.2</c:v>
                </c:pt>
                <c:pt idx="32" formatCode="#,##0.00_);\(#,##0.00\)">
                  <c:v>7.2</c:v>
                </c:pt>
                <c:pt idx="33" formatCode="#,##0.00_);\(#,##0.00\)">
                  <c:v>4.5999999999999996</c:v>
                </c:pt>
                <c:pt idx="34" formatCode="#,##0.00_);\(#,##0.00\)">
                  <c:v>-1.8</c:v>
                </c:pt>
                <c:pt idx="35" formatCode="#,##0.00_);\(#,##0.00\)">
                  <c:v>2.5</c:v>
                </c:pt>
                <c:pt idx="36" formatCode="#,##0.00_);\(#,##0.00\)">
                  <c:v>-0.3</c:v>
                </c:pt>
                <c:pt idx="37" formatCode="#,##0.00_);\(#,##0.00\)">
                  <c:v>3.2</c:v>
                </c:pt>
                <c:pt idx="38" formatCode="#,##0.00_);\(#,##0.00\)">
                  <c:v>5.5</c:v>
                </c:pt>
                <c:pt idx="39" formatCode="#,##0.00_);\(#,##0.00\)">
                  <c:v>4.5999999999999996</c:v>
                </c:pt>
                <c:pt idx="40" formatCode="#,##0.00_);\(#,##0.00\)">
                  <c:v>5.4</c:v>
                </c:pt>
                <c:pt idx="41" formatCode="#,##0.00_);\(#,##0.00\)">
                  <c:v>-0.2</c:v>
                </c:pt>
                <c:pt idx="42" formatCode="#,##0.00_);\(#,##0.00\)">
                  <c:v>-0.5</c:v>
                </c:pt>
                <c:pt idx="43" formatCode="#,##0.00_);\(#,##0.00\)">
                  <c:v>5.6</c:v>
                </c:pt>
                <c:pt idx="44" formatCode="#,##0.00_);\(#,##0.00\)">
                  <c:v>5.3</c:v>
                </c:pt>
                <c:pt idx="45" formatCode="#,##0.00_);\(#,##0.00\)">
                  <c:v>3.3</c:v>
                </c:pt>
              </c:numCache>
            </c:numRef>
          </c:xVal>
          <c:yVal>
            <c:numRef>
              <c:f>USA!$C$6:$C$51</c:f>
              <c:numCache>
                <c:formatCode>#,##0</c:formatCode>
                <c:ptCount val="46"/>
                <c:pt idx="0">
                  <c:v>1183505</c:v>
                </c:pt>
                <c:pt idx="1">
                  <c:v>1051031</c:v>
                </c:pt>
                <c:pt idx="2">
                  <c:v>1016518</c:v>
                </c:pt>
                <c:pt idx="3">
                  <c:v>990553</c:v>
                </c:pt>
                <c:pt idx="4">
                  <c:v>1031631</c:v>
                </c:pt>
                <c:pt idx="5">
                  <c:v>1062040</c:v>
                </c:pt>
                <c:pt idx="6">
                  <c:v>1042625</c:v>
                </c:pt>
                <c:pt idx="7">
                  <c:v>1130818</c:v>
                </c:pt>
                <c:pt idx="8">
                  <c:v>1107126</c:v>
                </c:pt>
                <c:pt idx="9">
                  <c:v>1052415</c:v>
                </c:pt>
                <c:pt idx="10">
                  <c:v>1266129</c:v>
                </c:pt>
                <c:pt idx="11">
                  <c:v>1122257</c:v>
                </c:pt>
                <c:pt idx="12" formatCode="_(* #,##0_);_(* \(#,##0\);_(* &quot;-&quot;??_);_(@_)">
                  <c:v>957883</c:v>
                </c:pt>
                <c:pt idx="13" formatCode="_(* #,##0_);_(* \(#,##0\);_(* &quot;-&quot;??_);_(@_)">
                  <c:v>703542</c:v>
                </c:pt>
                <c:pt idx="14" formatCode="_(* #,##0_);_(* \(#,##0\);_(* &quot;-&quot;??_);_(@_)">
                  <c:v>1059356</c:v>
                </c:pt>
                <c:pt idx="15" formatCode="_(* #,##0_);_(* \(#,##0\);_(* &quot;-&quot;??_);_(@_)">
                  <c:v>1058902</c:v>
                </c:pt>
                <c:pt idx="16" formatCode="_(* #,##0_);_(* \(#,##0\);_(* &quot;-&quot;??_);_(@_)">
                  <c:v>841002</c:v>
                </c:pt>
                <c:pt idx="17" formatCode="_(* #,##0_);_(* \(#,##0\);_(* &quot;-&quot;??_);_(@_)">
                  <c:v>644787</c:v>
                </c:pt>
                <c:pt idx="18" formatCode="_(* #,##0_);_(* \(#,##0\);_(* &quot;-&quot;??_);_(@_)">
                  <c:v>653206</c:v>
                </c:pt>
                <c:pt idx="19" formatCode="_(* #,##0_);_(* \(#,##0\);_(* &quot;-&quot;??_);_(@_)">
                  <c:v>797847</c:v>
                </c:pt>
                <c:pt idx="20" formatCode="_(* #,##0_);_(* \(#,##0\);_(* &quot;-&quot;??_);_(@_)">
                  <c:v>915560</c:v>
                </c:pt>
                <c:pt idx="21" formatCode="#,##0_);\(#,##0\)">
                  <c:v>720177</c:v>
                </c:pt>
                <c:pt idx="22" formatCode="#,##0_);\(#,##0\)">
                  <c:v>803993</c:v>
                </c:pt>
                <c:pt idx="23" formatCode="#,##0_);\(#,##0\)">
                  <c:v>903916</c:v>
                </c:pt>
                <c:pt idx="24" formatCode="#,##0_);\(#,##0\)">
                  <c:v>973445</c:v>
                </c:pt>
                <c:pt idx="25" formatCode="#,##0_);\(#,##0\)">
                  <c:v>1826595</c:v>
                </c:pt>
                <c:pt idx="26" formatCode="#,##0_);\(#,##0\)">
                  <c:v>1535872</c:v>
                </c:pt>
                <c:pt idx="27" formatCode="#,##0_);\(#,##0\)">
                  <c:v>1090924</c:v>
                </c:pt>
                <c:pt idx="28" formatCode="#,##0_);\(#,##0\)">
                  <c:v>643025</c:v>
                </c:pt>
                <c:pt idx="29" formatCode="#,##0_);\(#,##0\)">
                  <c:v>601516</c:v>
                </c:pt>
                <c:pt idx="30" formatCode="#,##0_);\(#,##0\)">
                  <c:v>601708</c:v>
                </c:pt>
                <c:pt idx="31" formatCode="#,##0_);\(#,##0\)">
                  <c:v>570009</c:v>
                </c:pt>
                <c:pt idx="32" formatCode="#,##0_);\(#,##0\)">
                  <c:v>543903</c:v>
                </c:pt>
                <c:pt idx="33" formatCode="#,##0_);\(#,##0\)">
                  <c:v>559763</c:v>
                </c:pt>
                <c:pt idx="34" formatCode="#,##0_);\(#,##0\)">
                  <c:v>594131</c:v>
                </c:pt>
                <c:pt idx="35" formatCode="#,##0_);\(#,##0\)">
                  <c:v>596600</c:v>
                </c:pt>
                <c:pt idx="36" formatCode="#,##0_);\(#,##0\)">
                  <c:v>530639</c:v>
                </c:pt>
                <c:pt idx="37" formatCode="#,##0_);\(#,##0\)">
                  <c:v>460348</c:v>
                </c:pt>
                <c:pt idx="38" formatCode="#,##0_);\(#,##0\)">
                  <c:v>601442</c:v>
                </c:pt>
                <c:pt idx="39" formatCode="#,##0_);\(#,##0\)">
                  <c:v>462315</c:v>
                </c:pt>
                <c:pt idx="40" formatCode="#,##0_);\(#,##0\)">
                  <c:v>398613</c:v>
                </c:pt>
                <c:pt idx="41" formatCode="#,##0_);\(#,##0\)">
                  <c:v>386194</c:v>
                </c:pt>
                <c:pt idx="42" formatCode="#,##0_);\(#,##0\)">
                  <c:v>394861</c:v>
                </c:pt>
                <c:pt idx="43" formatCode="#,##0_);\(#,##0\)">
                  <c:v>400063</c:v>
                </c:pt>
                <c:pt idx="44" formatCode="#,##0_);\(#,##0\)">
                  <c:v>384685</c:v>
                </c:pt>
                <c:pt idx="45" formatCode="#,##0_);\(#,##0\)">
                  <c:v>370478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B-8A48-8B08-B73A91CF2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863663"/>
        <c:axId val="7534896"/>
      </c:scatterChart>
      <c:valAx>
        <c:axId val="20788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4896"/>
        <c:crosses val="autoZero"/>
        <c:crossBetween val="midCat"/>
      </c:valAx>
      <c:valAx>
        <c:axId val="753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USA!$E$6:$E$51</c:f>
              <c:numCache>
                <c:formatCode>General</c:formatCode>
                <c:ptCount val="46"/>
                <c:pt idx="0">
                  <c:v>0.20411998265592479</c:v>
                </c:pt>
                <c:pt idx="1">
                  <c:v>0.46239799789895608</c:v>
                </c:pt>
                <c:pt idx="2">
                  <c:v>0.3979400086720376</c:v>
                </c:pt>
                <c:pt idx="3">
                  <c:v>0.25527250510330607</c:v>
                </c:pt>
                <c:pt idx="4">
                  <c:v>0.34242268082220628</c:v>
                </c:pt>
                <c:pt idx="5">
                  <c:v>0.20411998265592479</c:v>
                </c:pt>
                <c:pt idx="6">
                  <c:v>0.41497334797081797</c:v>
                </c:pt>
                <c:pt idx="9">
                  <c:v>0.27875360095282892</c:v>
                </c:pt>
                <c:pt idx="10">
                  <c:v>0.54406804435027567</c:v>
                </c:pt>
                <c:pt idx="11">
                  <c:v>0.46239799789895608</c:v>
                </c:pt>
                <c:pt idx="12">
                  <c:v>0.57978359661681012</c:v>
                </c:pt>
                <c:pt idx="13">
                  <c:v>0.46239799789895608</c:v>
                </c:pt>
                <c:pt idx="14">
                  <c:v>0.23044892137827391</c:v>
                </c:pt>
                <c:pt idx="15">
                  <c:v>0</c:v>
                </c:pt>
                <c:pt idx="16">
                  <c:v>0.61278385671973545</c:v>
                </c:pt>
                <c:pt idx="17">
                  <c:v>0.68124123737558717</c:v>
                </c:pt>
                <c:pt idx="18">
                  <c:v>0.65321251377534373</c:v>
                </c:pt>
                <c:pt idx="19">
                  <c:v>0.64345267648618742</c:v>
                </c:pt>
                <c:pt idx="20">
                  <c:v>0.57978359661681012</c:v>
                </c:pt>
                <c:pt idx="21">
                  <c:v>0.43136376415898736</c:v>
                </c:pt>
                <c:pt idx="22">
                  <c:v>0.6020599913279624</c:v>
                </c:pt>
                <c:pt idx="23">
                  <c:v>0.44715803134221921</c:v>
                </c:pt>
                <c:pt idx="24">
                  <c:v>0.54406804435027567</c:v>
                </c:pt>
                <c:pt idx="26">
                  <c:v>0.27875360095282892</c:v>
                </c:pt>
                <c:pt idx="27">
                  <c:v>0.56820172406699498</c:v>
                </c:pt>
                <c:pt idx="28">
                  <c:v>0.62324929039790045</c:v>
                </c:pt>
                <c:pt idx="29">
                  <c:v>0.54406804435027567</c:v>
                </c:pt>
                <c:pt idx="30">
                  <c:v>0.54406804435027567</c:v>
                </c:pt>
                <c:pt idx="31">
                  <c:v>0.62324929039790045</c:v>
                </c:pt>
                <c:pt idx="32">
                  <c:v>0.85733249643126852</c:v>
                </c:pt>
                <c:pt idx="33">
                  <c:v>0.66275783168157409</c:v>
                </c:pt>
                <c:pt idx="35">
                  <c:v>0.3979400086720376</c:v>
                </c:pt>
                <c:pt idx="37">
                  <c:v>0.50514997831990605</c:v>
                </c:pt>
                <c:pt idx="38">
                  <c:v>0.74036268949424389</c:v>
                </c:pt>
                <c:pt idx="39">
                  <c:v>0.66275783168157409</c:v>
                </c:pt>
                <c:pt idx="40">
                  <c:v>0.7323937598229685</c:v>
                </c:pt>
                <c:pt idx="43">
                  <c:v>0.74818802700620035</c:v>
                </c:pt>
                <c:pt idx="44">
                  <c:v>0.72427586960078905</c:v>
                </c:pt>
                <c:pt idx="45">
                  <c:v>0.51851393987788741</c:v>
                </c:pt>
              </c:numCache>
            </c:numRef>
          </c:xVal>
          <c:yVal>
            <c:numRef>
              <c:f>USA!$F$6:$F$51</c:f>
              <c:numCache>
                <c:formatCode>General</c:formatCode>
                <c:ptCount val="46"/>
                <c:pt idx="0">
                  <c:v>6.0731700970499114</c:v>
                </c:pt>
                <c:pt idx="1">
                  <c:v>6.0216155256670536</c:v>
                </c:pt>
                <c:pt idx="2">
                  <c:v>6.0071150733148952</c:v>
                </c:pt>
                <c:pt idx="3">
                  <c:v>5.99587771762494</c:v>
                </c:pt>
                <c:pt idx="4">
                  <c:v>6.0135243839958115</c:v>
                </c:pt>
                <c:pt idx="5">
                  <c:v>6.0261408740450095</c:v>
                </c:pt>
                <c:pt idx="6">
                  <c:v>6.0181281342030069</c:v>
                </c:pt>
                <c:pt idx="9">
                  <c:v>6.022187029427732</c:v>
                </c:pt>
                <c:pt idx="10">
                  <c:v>6.1024779561821711</c:v>
                </c:pt>
                <c:pt idx="11">
                  <c:v>6.0500923229637706</c:v>
                </c:pt>
                <c:pt idx="12">
                  <c:v>5.9813124656991254</c:v>
                </c:pt>
                <c:pt idx="13">
                  <c:v>5.8472900290255945</c:v>
                </c:pt>
                <c:pt idx="14">
                  <c:v>6.025041930696954</c:v>
                </c:pt>
                <c:pt idx="15">
                  <c:v>6.0248557685790223</c:v>
                </c:pt>
                <c:pt idx="16">
                  <c:v>5.9247970286016347</c:v>
                </c:pt>
                <c:pt idx="17">
                  <c:v>5.8094162727716325</c:v>
                </c:pt>
                <c:pt idx="18">
                  <c:v>5.8150501652791498</c:v>
                </c:pt>
                <c:pt idx="19">
                  <c:v>5.9019196163802157</c:v>
                </c:pt>
                <c:pt idx="20">
                  <c:v>5.9616868104783141</c:v>
                </c:pt>
                <c:pt idx="21">
                  <c:v>5.8574392473704711</c:v>
                </c:pt>
                <c:pt idx="22">
                  <c:v>5.9052522675611288</c:v>
                </c:pt>
                <c:pt idx="23">
                  <c:v>5.9561280738033648</c:v>
                </c:pt>
                <c:pt idx="24">
                  <c:v>5.9883114187514987</c:v>
                </c:pt>
                <c:pt idx="26">
                  <c:v>6.1863550229806172</c:v>
                </c:pt>
                <c:pt idx="27">
                  <c:v>6.0377944962067609</c:v>
                </c:pt>
                <c:pt idx="28">
                  <c:v>5.8082278580734981</c:v>
                </c:pt>
                <c:pt idx="29">
                  <c:v>5.77924718382764</c:v>
                </c:pt>
                <c:pt idx="30">
                  <c:v>5.7793857856860358</c:v>
                </c:pt>
                <c:pt idx="31">
                  <c:v>5.7558817128996491</c:v>
                </c:pt>
                <c:pt idx="32">
                  <c:v>5.7355214542552382</c:v>
                </c:pt>
                <c:pt idx="33">
                  <c:v>5.7480041884729607</c:v>
                </c:pt>
                <c:pt idx="35">
                  <c:v>5.7756832490260441</c:v>
                </c:pt>
                <c:pt idx="37">
                  <c:v>5.6630862606821371</c:v>
                </c:pt>
                <c:pt idx="38">
                  <c:v>5.7791937525495714</c:v>
                </c:pt>
                <c:pt idx="39">
                  <c:v>5.6649379845294634</c:v>
                </c:pt>
                <c:pt idx="40">
                  <c:v>5.6005514582786677</c:v>
                </c:pt>
                <c:pt idx="43">
                  <c:v>5.6021283873228187</c:v>
                </c:pt>
                <c:pt idx="44">
                  <c:v>5.5851052522173044</c:v>
                </c:pt>
                <c:pt idx="45">
                  <c:v>5.5687624234832773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B-9244-9B5A-B8B2E82CA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93392"/>
        <c:axId val="84639056"/>
      </c:scatterChart>
      <c:valAx>
        <c:axId val="8439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9056"/>
        <c:crosses val="autoZero"/>
        <c:crossBetween val="midCat"/>
      </c:valAx>
      <c:valAx>
        <c:axId val="846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Year Stagger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USA!$I$3</c:f>
              <c:strCache>
                <c:ptCount val="1"/>
                <c:pt idx="0">
                  <c:v>log(LPR)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USA!$H$4:$H$51</c:f>
              <c:numCache>
                <c:formatCode>General</c:formatCode>
                <c:ptCount val="48"/>
                <c:pt idx="2">
                  <c:v>0.46239799789895608</c:v>
                </c:pt>
                <c:pt idx="3">
                  <c:v>0.3979400086720376</c:v>
                </c:pt>
                <c:pt idx="4">
                  <c:v>0.25527250510330607</c:v>
                </c:pt>
                <c:pt idx="5">
                  <c:v>0.34242268082220628</c:v>
                </c:pt>
                <c:pt idx="6">
                  <c:v>0.20411998265592479</c:v>
                </c:pt>
                <c:pt idx="7">
                  <c:v>0.41497334797081797</c:v>
                </c:pt>
                <c:pt idx="10">
                  <c:v>0.27875360095282892</c:v>
                </c:pt>
                <c:pt idx="11">
                  <c:v>0.54406804435027567</c:v>
                </c:pt>
                <c:pt idx="12">
                  <c:v>0.46239799789895608</c:v>
                </c:pt>
                <c:pt idx="13">
                  <c:v>0.57978359661681012</c:v>
                </c:pt>
                <c:pt idx="14">
                  <c:v>0.46239799789895608</c:v>
                </c:pt>
                <c:pt idx="15">
                  <c:v>0.23044892137827391</c:v>
                </c:pt>
                <c:pt idx="16">
                  <c:v>0</c:v>
                </c:pt>
                <c:pt idx="17">
                  <c:v>0.61278385671973545</c:v>
                </c:pt>
                <c:pt idx="18">
                  <c:v>0.68124123737558717</c:v>
                </c:pt>
                <c:pt idx="19">
                  <c:v>0.65321251377534373</c:v>
                </c:pt>
                <c:pt idx="20">
                  <c:v>0.64345267648618742</c:v>
                </c:pt>
                <c:pt idx="21">
                  <c:v>0.57978359661681012</c:v>
                </c:pt>
                <c:pt idx="22">
                  <c:v>0.43136376415898736</c:v>
                </c:pt>
                <c:pt idx="23">
                  <c:v>0.6020599913279624</c:v>
                </c:pt>
                <c:pt idx="24">
                  <c:v>0.44715803134221921</c:v>
                </c:pt>
                <c:pt idx="25">
                  <c:v>0.54406804435027567</c:v>
                </c:pt>
                <c:pt idx="27">
                  <c:v>0.27875360095282892</c:v>
                </c:pt>
                <c:pt idx="28">
                  <c:v>0.56820172406699498</c:v>
                </c:pt>
                <c:pt idx="29">
                  <c:v>0.62324929039790045</c:v>
                </c:pt>
                <c:pt idx="30">
                  <c:v>0.54406804435027567</c:v>
                </c:pt>
                <c:pt idx="31">
                  <c:v>0.54406804435027567</c:v>
                </c:pt>
                <c:pt idx="32">
                  <c:v>0.62324929039790045</c:v>
                </c:pt>
                <c:pt idx="33">
                  <c:v>0.85733249643126852</c:v>
                </c:pt>
                <c:pt idx="34">
                  <c:v>0.66275783168157409</c:v>
                </c:pt>
                <c:pt idx="36">
                  <c:v>0.3979400086720376</c:v>
                </c:pt>
                <c:pt idx="38">
                  <c:v>0.50514997831990605</c:v>
                </c:pt>
                <c:pt idx="39">
                  <c:v>0.74036268949424389</c:v>
                </c:pt>
                <c:pt idx="40">
                  <c:v>0.66275783168157409</c:v>
                </c:pt>
                <c:pt idx="41">
                  <c:v>0.7323937598229685</c:v>
                </c:pt>
                <c:pt idx="44">
                  <c:v>0.74818802700620035</c:v>
                </c:pt>
                <c:pt idx="45">
                  <c:v>0.72427586960078905</c:v>
                </c:pt>
                <c:pt idx="46">
                  <c:v>0.51851393987788741</c:v>
                </c:pt>
              </c:numCache>
            </c:numRef>
          </c:xVal>
          <c:yVal>
            <c:numRef>
              <c:f>USA!$I$4:$I$51</c:f>
              <c:numCache>
                <c:formatCode>General</c:formatCode>
                <c:ptCount val="48"/>
                <c:pt idx="2">
                  <c:v>6.0731700970499114</c:v>
                </c:pt>
                <c:pt idx="3">
                  <c:v>6.0216155256670536</c:v>
                </c:pt>
                <c:pt idx="4">
                  <c:v>6.0071150733148952</c:v>
                </c:pt>
                <c:pt idx="5">
                  <c:v>5.99587771762494</c:v>
                </c:pt>
                <c:pt idx="6">
                  <c:v>6.0135243839958115</c:v>
                </c:pt>
                <c:pt idx="7">
                  <c:v>6.0261408740450095</c:v>
                </c:pt>
                <c:pt idx="8">
                  <c:v>6.0181281342030069</c:v>
                </c:pt>
                <c:pt idx="11">
                  <c:v>6.022187029427732</c:v>
                </c:pt>
                <c:pt idx="12">
                  <c:v>6.1024779561821711</c:v>
                </c:pt>
                <c:pt idx="13">
                  <c:v>6.0500923229637706</c:v>
                </c:pt>
                <c:pt idx="14">
                  <c:v>5.9813124656991254</c:v>
                </c:pt>
                <c:pt idx="15">
                  <c:v>5.8472900290255945</c:v>
                </c:pt>
                <c:pt idx="16">
                  <c:v>6.025041930696954</c:v>
                </c:pt>
                <c:pt idx="17">
                  <c:v>6.0248557685790223</c:v>
                </c:pt>
                <c:pt idx="18">
                  <c:v>5.9247970286016347</c:v>
                </c:pt>
                <c:pt idx="19">
                  <c:v>5.8094162727716325</c:v>
                </c:pt>
                <c:pt idx="20">
                  <c:v>5.8150501652791498</c:v>
                </c:pt>
                <c:pt idx="21">
                  <c:v>5.9019196163802157</c:v>
                </c:pt>
                <c:pt idx="22">
                  <c:v>5.9616868104783141</c:v>
                </c:pt>
                <c:pt idx="23">
                  <c:v>5.8574392473704711</c:v>
                </c:pt>
                <c:pt idx="24">
                  <c:v>5.9052522675611288</c:v>
                </c:pt>
                <c:pt idx="25">
                  <c:v>5.9561280738033648</c:v>
                </c:pt>
                <c:pt idx="26">
                  <c:v>5.9883114187514987</c:v>
                </c:pt>
                <c:pt idx="28">
                  <c:v>6.1863550229806172</c:v>
                </c:pt>
                <c:pt idx="29">
                  <c:v>6.0377944962067609</c:v>
                </c:pt>
                <c:pt idx="30">
                  <c:v>5.8082278580734981</c:v>
                </c:pt>
                <c:pt idx="31">
                  <c:v>5.77924718382764</c:v>
                </c:pt>
                <c:pt idx="32">
                  <c:v>5.7793857856860358</c:v>
                </c:pt>
                <c:pt idx="33">
                  <c:v>5.7558817128996491</c:v>
                </c:pt>
                <c:pt idx="34">
                  <c:v>5.7355214542552382</c:v>
                </c:pt>
                <c:pt idx="35">
                  <c:v>5.7480041884729607</c:v>
                </c:pt>
                <c:pt idx="37">
                  <c:v>5.7756832490260441</c:v>
                </c:pt>
                <c:pt idx="39">
                  <c:v>5.6630862606821371</c:v>
                </c:pt>
                <c:pt idx="40">
                  <c:v>5.7791937525495714</c:v>
                </c:pt>
                <c:pt idx="41">
                  <c:v>5.6649379845294634</c:v>
                </c:pt>
                <c:pt idx="42">
                  <c:v>5.6005514582786677</c:v>
                </c:pt>
                <c:pt idx="45">
                  <c:v>5.6021283873228187</c:v>
                </c:pt>
                <c:pt idx="46">
                  <c:v>5.5851052522173044</c:v>
                </c:pt>
                <c:pt idx="47">
                  <c:v>5.5687624234832773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79-6B4D-BD93-792B00CA8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15023"/>
        <c:axId val="2141245951"/>
      </c:scatterChart>
      <c:valAx>
        <c:axId val="214161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245951"/>
        <c:crosses val="autoZero"/>
        <c:crossBetween val="midCat"/>
      </c:valAx>
      <c:valAx>
        <c:axId val="214124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1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Year Stagger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USA!$K$6:$K$51</c:f>
              <c:numCache>
                <c:formatCode>General</c:formatCode>
                <c:ptCount val="46"/>
                <c:pt idx="0">
                  <c:v>0.25527250510330607</c:v>
                </c:pt>
                <c:pt idx="1">
                  <c:v>0.34242268082220628</c:v>
                </c:pt>
                <c:pt idx="2">
                  <c:v>0.20411998265592479</c:v>
                </c:pt>
                <c:pt idx="3">
                  <c:v>0.41497334797081797</c:v>
                </c:pt>
                <c:pt idx="6">
                  <c:v>0.27875360095282892</c:v>
                </c:pt>
                <c:pt idx="7">
                  <c:v>0.54406804435027567</c:v>
                </c:pt>
                <c:pt idx="8">
                  <c:v>0.46239799789895608</c:v>
                </c:pt>
                <c:pt idx="9">
                  <c:v>0.57978359661681012</c:v>
                </c:pt>
                <c:pt idx="10">
                  <c:v>0.46239799789895608</c:v>
                </c:pt>
                <c:pt idx="11">
                  <c:v>0.23044892137827391</c:v>
                </c:pt>
                <c:pt idx="12">
                  <c:v>0</c:v>
                </c:pt>
                <c:pt idx="13">
                  <c:v>0.61278385671973545</c:v>
                </c:pt>
                <c:pt idx="14">
                  <c:v>0.68124123737558717</c:v>
                </c:pt>
                <c:pt idx="15">
                  <c:v>0.65321251377534373</c:v>
                </c:pt>
                <c:pt idx="16">
                  <c:v>0.64345267648618742</c:v>
                </c:pt>
                <c:pt idx="17">
                  <c:v>0.57978359661681012</c:v>
                </c:pt>
                <c:pt idx="18">
                  <c:v>0.43136376415898736</c:v>
                </c:pt>
                <c:pt idx="19">
                  <c:v>0.6020599913279624</c:v>
                </c:pt>
                <c:pt idx="20">
                  <c:v>0.44715803134221921</c:v>
                </c:pt>
                <c:pt idx="21">
                  <c:v>0.54406804435027567</c:v>
                </c:pt>
                <c:pt idx="23">
                  <c:v>0.27875360095282892</c:v>
                </c:pt>
                <c:pt idx="24">
                  <c:v>0.56820172406699498</c:v>
                </c:pt>
                <c:pt idx="25">
                  <c:v>0.62324929039790045</c:v>
                </c:pt>
                <c:pt idx="26">
                  <c:v>0.54406804435027567</c:v>
                </c:pt>
                <c:pt idx="27">
                  <c:v>0.54406804435027567</c:v>
                </c:pt>
                <c:pt idx="28">
                  <c:v>0.62324929039790045</c:v>
                </c:pt>
                <c:pt idx="29">
                  <c:v>0.85733249643126852</c:v>
                </c:pt>
                <c:pt idx="30">
                  <c:v>0.66275783168157409</c:v>
                </c:pt>
                <c:pt idx="32">
                  <c:v>0.3979400086720376</c:v>
                </c:pt>
                <c:pt idx="34">
                  <c:v>0.50514997831990605</c:v>
                </c:pt>
                <c:pt idx="35">
                  <c:v>0.74036268949424389</c:v>
                </c:pt>
                <c:pt idx="36">
                  <c:v>0.66275783168157409</c:v>
                </c:pt>
                <c:pt idx="37">
                  <c:v>0.7323937598229685</c:v>
                </c:pt>
                <c:pt idx="40">
                  <c:v>0.74818802700620035</c:v>
                </c:pt>
                <c:pt idx="41">
                  <c:v>0.72427586960078905</c:v>
                </c:pt>
                <c:pt idx="42">
                  <c:v>0.51851393987788741</c:v>
                </c:pt>
              </c:numCache>
            </c:numRef>
          </c:xVal>
          <c:yVal>
            <c:numRef>
              <c:f>USA!$L$6:$L$51</c:f>
              <c:numCache>
                <c:formatCode>General</c:formatCode>
                <c:ptCount val="46"/>
                <c:pt idx="0">
                  <c:v>6.0731700970499114</c:v>
                </c:pt>
                <c:pt idx="1">
                  <c:v>6.0216155256670536</c:v>
                </c:pt>
                <c:pt idx="2">
                  <c:v>6.0071150733148952</c:v>
                </c:pt>
                <c:pt idx="3">
                  <c:v>5.99587771762494</c:v>
                </c:pt>
                <c:pt idx="4">
                  <c:v>6.0135243839958115</c:v>
                </c:pt>
                <c:pt idx="5">
                  <c:v>6.0261408740450095</c:v>
                </c:pt>
                <c:pt idx="6">
                  <c:v>6.0181281342030069</c:v>
                </c:pt>
                <c:pt idx="9">
                  <c:v>6.022187029427732</c:v>
                </c:pt>
                <c:pt idx="10">
                  <c:v>6.1024779561821711</c:v>
                </c:pt>
                <c:pt idx="11">
                  <c:v>6.0500923229637706</c:v>
                </c:pt>
                <c:pt idx="12">
                  <c:v>5.9813124656991254</c:v>
                </c:pt>
                <c:pt idx="13">
                  <c:v>5.8472900290255945</c:v>
                </c:pt>
                <c:pt idx="14">
                  <c:v>6.025041930696954</c:v>
                </c:pt>
                <c:pt idx="15">
                  <c:v>6.0248557685790223</c:v>
                </c:pt>
                <c:pt idx="16">
                  <c:v>5.9247970286016347</c:v>
                </c:pt>
                <c:pt idx="17">
                  <c:v>5.8094162727716325</c:v>
                </c:pt>
                <c:pt idx="18">
                  <c:v>5.8150501652791498</c:v>
                </c:pt>
                <c:pt idx="19">
                  <c:v>5.9019196163802157</c:v>
                </c:pt>
                <c:pt idx="20">
                  <c:v>5.9616868104783141</c:v>
                </c:pt>
                <c:pt idx="21">
                  <c:v>5.8574392473704711</c:v>
                </c:pt>
                <c:pt idx="22">
                  <c:v>5.9052522675611288</c:v>
                </c:pt>
                <c:pt idx="23">
                  <c:v>5.9561280738033648</c:v>
                </c:pt>
                <c:pt idx="24">
                  <c:v>5.9883114187514987</c:v>
                </c:pt>
                <c:pt idx="26">
                  <c:v>6.1863550229806172</c:v>
                </c:pt>
                <c:pt idx="27">
                  <c:v>6.0377944962067609</c:v>
                </c:pt>
                <c:pt idx="28">
                  <c:v>5.8082278580734981</c:v>
                </c:pt>
                <c:pt idx="29">
                  <c:v>5.77924718382764</c:v>
                </c:pt>
                <c:pt idx="30">
                  <c:v>5.7793857856860358</c:v>
                </c:pt>
                <c:pt idx="31">
                  <c:v>5.7558817128996491</c:v>
                </c:pt>
                <c:pt idx="32">
                  <c:v>5.7355214542552382</c:v>
                </c:pt>
                <c:pt idx="33">
                  <c:v>5.7480041884729607</c:v>
                </c:pt>
                <c:pt idx="35">
                  <c:v>5.7756832490260441</c:v>
                </c:pt>
                <c:pt idx="37">
                  <c:v>5.6630862606821371</c:v>
                </c:pt>
                <c:pt idx="38">
                  <c:v>5.7791937525495714</c:v>
                </c:pt>
                <c:pt idx="39">
                  <c:v>5.6649379845294634</c:v>
                </c:pt>
                <c:pt idx="40">
                  <c:v>5.6005514582786677</c:v>
                </c:pt>
                <c:pt idx="43">
                  <c:v>5.6021283873228187</c:v>
                </c:pt>
                <c:pt idx="44">
                  <c:v>5.5851052522173044</c:v>
                </c:pt>
                <c:pt idx="45">
                  <c:v>5.5687624234832773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4-4C47-942D-1DBC55F8F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129151"/>
        <c:axId val="2141018543"/>
      </c:scatterChart>
      <c:valAx>
        <c:axId val="207912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18543"/>
        <c:crosses val="autoZero"/>
        <c:crossBetween val="midCat"/>
      </c:valAx>
      <c:valAx>
        <c:axId val="21410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2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Year Stagger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USA!$N$6:$N$51</c:f>
              <c:numCache>
                <c:formatCode>General</c:formatCode>
                <c:ptCount val="46"/>
                <c:pt idx="0">
                  <c:v>0.20411998265592479</c:v>
                </c:pt>
                <c:pt idx="1">
                  <c:v>0.41497334797081797</c:v>
                </c:pt>
                <c:pt idx="4">
                  <c:v>0.27875360095282892</c:v>
                </c:pt>
                <c:pt idx="5">
                  <c:v>0.54406804435027567</c:v>
                </c:pt>
                <c:pt idx="6">
                  <c:v>0.46239799789895608</c:v>
                </c:pt>
                <c:pt idx="7">
                  <c:v>0.57978359661681012</c:v>
                </c:pt>
                <c:pt idx="8">
                  <c:v>0.46239799789895608</c:v>
                </c:pt>
                <c:pt idx="9">
                  <c:v>0.23044892137827391</c:v>
                </c:pt>
                <c:pt idx="10">
                  <c:v>0</c:v>
                </c:pt>
                <c:pt idx="11">
                  <c:v>0.61278385671973545</c:v>
                </c:pt>
                <c:pt idx="12">
                  <c:v>0.68124123737558717</c:v>
                </c:pt>
                <c:pt idx="13">
                  <c:v>0.65321251377534373</c:v>
                </c:pt>
                <c:pt idx="14">
                  <c:v>0.64345267648618742</c:v>
                </c:pt>
                <c:pt idx="15">
                  <c:v>0.57978359661681012</c:v>
                </c:pt>
                <c:pt idx="16">
                  <c:v>0.43136376415898736</c:v>
                </c:pt>
                <c:pt idx="17">
                  <c:v>0.6020599913279624</c:v>
                </c:pt>
                <c:pt idx="18">
                  <c:v>0.44715803134221921</c:v>
                </c:pt>
                <c:pt idx="19">
                  <c:v>0.54406804435027567</c:v>
                </c:pt>
                <c:pt idx="21">
                  <c:v>0.27875360095282892</c:v>
                </c:pt>
                <c:pt idx="22">
                  <c:v>0.56820172406699498</c:v>
                </c:pt>
                <c:pt idx="23">
                  <c:v>0.62324929039790045</c:v>
                </c:pt>
                <c:pt idx="24">
                  <c:v>0.54406804435027567</c:v>
                </c:pt>
                <c:pt idx="25">
                  <c:v>0.54406804435027567</c:v>
                </c:pt>
                <c:pt idx="26">
                  <c:v>0.62324929039790045</c:v>
                </c:pt>
                <c:pt idx="27">
                  <c:v>0.85733249643126852</c:v>
                </c:pt>
                <c:pt idx="28">
                  <c:v>0.66275783168157409</c:v>
                </c:pt>
                <c:pt idx="30">
                  <c:v>0.3979400086720376</c:v>
                </c:pt>
                <c:pt idx="32">
                  <c:v>0.50514997831990605</c:v>
                </c:pt>
                <c:pt idx="33">
                  <c:v>0.74036268949424389</c:v>
                </c:pt>
                <c:pt idx="34">
                  <c:v>0.66275783168157409</c:v>
                </c:pt>
                <c:pt idx="35">
                  <c:v>0.7323937598229685</c:v>
                </c:pt>
                <c:pt idx="38">
                  <c:v>0.74818802700620035</c:v>
                </c:pt>
                <c:pt idx="39">
                  <c:v>0.72427586960078905</c:v>
                </c:pt>
                <c:pt idx="40">
                  <c:v>0.51851393987788741</c:v>
                </c:pt>
              </c:numCache>
            </c:numRef>
          </c:xVal>
          <c:yVal>
            <c:numRef>
              <c:f>USA!$O$6:$O$51</c:f>
              <c:numCache>
                <c:formatCode>General</c:formatCode>
                <c:ptCount val="46"/>
                <c:pt idx="0">
                  <c:v>6.0731700970499114</c:v>
                </c:pt>
                <c:pt idx="1">
                  <c:v>6.0216155256670536</c:v>
                </c:pt>
                <c:pt idx="2">
                  <c:v>6.0071150733148952</c:v>
                </c:pt>
                <c:pt idx="3">
                  <c:v>5.99587771762494</c:v>
                </c:pt>
                <c:pt idx="4">
                  <c:v>6.0135243839958115</c:v>
                </c:pt>
                <c:pt idx="5">
                  <c:v>6.0261408740450095</c:v>
                </c:pt>
                <c:pt idx="6">
                  <c:v>6.0181281342030069</c:v>
                </c:pt>
                <c:pt idx="9">
                  <c:v>6.022187029427732</c:v>
                </c:pt>
                <c:pt idx="10">
                  <c:v>6.1024779561821711</c:v>
                </c:pt>
                <c:pt idx="11">
                  <c:v>6.0500923229637706</c:v>
                </c:pt>
                <c:pt idx="12">
                  <c:v>5.9813124656991254</c:v>
                </c:pt>
                <c:pt idx="13">
                  <c:v>5.8472900290255945</c:v>
                </c:pt>
                <c:pt idx="14">
                  <c:v>6.025041930696954</c:v>
                </c:pt>
                <c:pt idx="15">
                  <c:v>6.0248557685790223</c:v>
                </c:pt>
                <c:pt idx="16">
                  <c:v>5.9247970286016347</c:v>
                </c:pt>
                <c:pt idx="17">
                  <c:v>5.8094162727716325</c:v>
                </c:pt>
                <c:pt idx="18">
                  <c:v>5.8150501652791498</c:v>
                </c:pt>
                <c:pt idx="19">
                  <c:v>5.9019196163802157</c:v>
                </c:pt>
                <c:pt idx="20">
                  <c:v>5.9616868104783141</c:v>
                </c:pt>
                <c:pt idx="21">
                  <c:v>5.8574392473704711</c:v>
                </c:pt>
                <c:pt idx="22">
                  <c:v>5.9052522675611288</c:v>
                </c:pt>
                <c:pt idx="23">
                  <c:v>5.9561280738033648</c:v>
                </c:pt>
                <c:pt idx="24">
                  <c:v>5.9883114187514987</c:v>
                </c:pt>
                <c:pt idx="26">
                  <c:v>6.1863550229806172</c:v>
                </c:pt>
                <c:pt idx="27">
                  <c:v>6.0377944962067609</c:v>
                </c:pt>
                <c:pt idx="28">
                  <c:v>5.8082278580734981</c:v>
                </c:pt>
                <c:pt idx="29">
                  <c:v>5.77924718382764</c:v>
                </c:pt>
                <c:pt idx="30">
                  <c:v>5.7793857856860358</c:v>
                </c:pt>
                <c:pt idx="31">
                  <c:v>5.7558817128996491</c:v>
                </c:pt>
                <c:pt idx="32">
                  <c:v>5.7355214542552382</c:v>
                </c:pt>
                <c:pt idx="33">
                  <c:v>5.7480041884729607</c:v>
                </c:pt>
                <c:pt idx="35">
                  <c:v>5.7756832490260441</c:v>
                </c:pt>
                <c:pt idx="37">
                  <c:v>5.6630862606821371</c:v>
                </c:pt>
                <c:pt idx="38">
                  <c:v>5.7791937525495714</c:v>
                </c:pt>
                <c:pt idx="39">
                  <c:v>5.6649379845294634</c:v>
                </c:pt>
                <c:pt idx="40">
                  <c:v>5.6005514582786677</c:v>
                </c:pt>
                <c:pt idx="43">
                  <c:v>5.6021283873228187</c:v>
                </c:pt>
                <c:pt idx="44">
                  <c:v>5.5851052522173044</c:v>
                </c:pt>
                <c:pt idx="45">
                  <c:v>5.5687624234832773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B-CF4E-B086-610999392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471695"/>
        <c:axId val="2145696655"/>
      </c:scatterChart>
      <c:valAx>
        <c:axId val="207747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96655"/>
        <c:crosses val="autoZero"/>
        <c:crossBetween val="midCat"/>
      </c:valAx>
      <c:valAx>
        <c:axId val="21456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7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UK!$D$5:$D$22</c:f>
              <c:numCache>
                <c:formatCode>General</c:formatCode>
                <c:ptCount val="18"/>
                <c:pt idx="0">
                  <c:v>1.0714088465651213</c:v>
                </c:pt>
                <c:pt idx="1">
                  <c:v>1.0768512037118332</c:v>
                </c:pt>
                <c:pt idx="2">
                  <c:v>1.0915241450242139</c:v>
                </c:pt>
                <c:pt idx="3">
                  <c:v>1.1157519592080409</c:v>
                </c:pt>
                <c:pt idx="4">
                  <c:v>1.0810731226980446</c:v>
                </c:pt>
                <c:pt idx="5">
                  <c:v>1.0599921932851246</c:v>
                </c:pt>
                <c:pt idx="6">
                  <c:v>1.058905001538389</c:v>
                </c:pt>
                <c:pt idx="7">
                  <c:v>1.0679834088289666</c:v>
                </c:pt>
                <c:pt idx="11">
                  <c:v>1.0953785873956663</c:v>
                </c:pt>
                <c:pt idx="12">
                  <c:v>1.1171416157496152</c:v>
                </c:pt>
                <c:pt idx="13">
                  <c:v>1.0921749901521025</c:v>
                </c:pt>
                <c:pt idx="14">
                  <c:v>1.1246968535100657</c:v>
                </c:pt>
                <c:pt idx="15">
                  <c:v>1.0954440601707995</c:v>
                </c:pt>
                <c:pt idx="16">
                  <c:v>1.0984405659878036</c:v>
                </c:pt>
                <c:pt idx="17">
                  <c:v>1.1355819521841182</c:v>
                </c:pt>
              </c:numCache>
            </c:numRef>
          </c:xVal>
          <c:yVal>
            <c:numRef>
              <c:f>UK!$E$5:$E$22</c:f>
              <c:numCache>
                <c:formatCode>General</c:formatCode>
                <c:ptCount val="18"/>
                <c:pt idx="0">
                  <c:v>5.8003403431297915</c:v>
                </c:pt>
                <c:pt idx="1">
                  <c:v>5.8007108936650305</c:v>
                </c:pt>
                <c:pt idx="2">
                  <c:v>5.7210237226189014</c:v>
                </c:pt>
                <c:pt idx="3">
                  <c:v>5.6972642244497811</c:v>
                </c:pt>
                <c:pt idx="4">
                  <c:v>5.752850191284546</c:v>
                </c:pt>
                <c:pt idx="5">
                  <c:v>5.7715507369849686</c:v>
                </c:pt>
                <c:pt idx="6">
                  <c:v>5.7532106468518753</c:v>
                </c:pt>
                <c:pt idx="7">
                  <c:v>5.7710301094663086</c:v>
                </c:pt>
                <c:pt idx="11">
                  <c:v>5.7144110775463028</c:v>
                </c:pt>
                <c:pt idx="12">
                  <c:v>5.6349677156634792</c:v>
                </c:pt>
                <c:pt idx="13">
                  <c:v>5.5864759039767327</c:v>
                </c:pt>
                <c:pt idx="14">
                  <c:v>5.5707833697240572</c:v>
                </c:pt>
                <c:pt idx="15">
                  <c:v>5.5615390368880053</c:v>
                </c:pt>
                <c:pt idx="16">
                  <c:v>5.549097716937438</c:v>
                </c:pt>
                <c:pt idx="17">
                  <c:v>5.5216479494979112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3-054C-A169-BF714CE39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19231"/>
        <c:axId val="773043935"/>
      </c:scatterChart>
      <c:valAx>
        <c:axId val="71611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43935"/>
        <c:crosses val="autoZero"/>
        <c:crossBetween val="midCat"/>
      </c:valAx>
      <c:valAx>
        <c:axId val="7730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11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GDP vs Immigration</a:t>
            </a:r>
          </a:p>
        </c:rich>
      </c:tx>
      <c:layout>
        <c:manualLayout>
          <c:xMode val="edge"/>
          <c:yMode val="edge"/>
          <c:x val="0.3881944444444444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Argentina!$I$4:$I$60</c:f>
              <c:numCache>
                <c:formatCode>General</c:formatCode>
                <c:ptCount val="57"/>
                <c:pt idx="0">
                  <c:v>2.0122630828875101</c:v>
                </c:pt>
                <c:pt idx="1">
                  <c:v>1.9920117824509316</c:v>
                </c:pt>
                <c:pt idx="2">
                  <c:v>2.0117021912990216</c:v>
                </c:pt>
                <c:pt idx="3">
                  <c:v>1.9889484196094041</c:v>
                </c:pt>
                <c:pt idx="4">
                  <c:v>2.0103225350433389</c:v>
                </c:pt>
                <c:pt idx="5">
                  <c:v>1.9955192775376707</c:v>
                </c:pt>
                <c:pt idx="6">
                  <c:v>2.0253220555137372</c:v>
                </c:pt>
                <c:pt idx="7">
                  <c:v>2.0418874916056633</c:v>
                </c:pt>
                <c:pt idx="8">
                  <c:v>1.9735041172586538</c:v>
                </c:pt>
                <c:pt idx="9">
                  <c:v>2.017272273761888</c:v>
                </c:pt>
                <c:pt idx="10">
                  <c:v>2.0374569806581149</c:v>
                </c:pt>
                <c:pt idx="11">
                  <c:v>2.0336133218536734</c:v>
                </c:pt>
                <c:pt idx="12">
                  <c:v>2.0368350561484325</c:v>
                </c:pt>
                <c:pt idx="13">
                  <c:v>2.0375443124295667</c:v>
                </c:pt>
                <c:pt idx="14">
                  <c:v>2.0367767251001907</c:v>
                </c:pt>
                <c:pt idx="15">
                  <c:v>1.9499045854553141</c:v>
                </c:pt>
                <c:pt idx="16">
                  <c:v>1.9804177332502848</c:v>
                </c:pt>
                <c:pt idx="17">
                  <c:v>1.9965598317828486</c:v>
                </c:pt>
                <c:pt idx="18">
                  <c:v>1.9850425037615145</c:v>
                </c:pt>
                <c:pt idx="19">
                  <c:v>2.0164072488169986</c:v>
                </c:pt>
                <c:pt idx="20">
                  <c:v>2.0338700723664722</c:v>
                </c:pt>
                <c:pt idx="21">
                  <c:v>2.0233623153560045</c:v>
                </c:pt>
                <c:pt idx="22">
                  <c:v>1.9874642191242164</c:v>
                </c:pt>
                <c:pt idx="23">
                  <c:v>2.0246342412036298</c:v>
                </c:pt>
                <c:pt idx="24">
                  <c:v>2.0249243359236822</c:v>
                </c:pt>
                <c:pt idx="25">
                  <c:v>2.0489883082949141</c:v>
                </c:pt>
                <c:pt idx="26">
                  <c:v>2.0518071768432145</c:v>
                </c:pt>
                <c:pt idx="27">
                  <c:v>1.9894544488457717</c:v>
                </c:pt>
                <c:pt idx="28">
                  <c:v>1.9661596225625839</c:v>
                </c:pt>
                <c:pt idx="29">
                  <c:v>1.9887510701729825</c:v>
                </c:pt>
                <c:pt idx="30">
                  <c:v>2.0124575492108292</c:v>
                </c:pt>
                <c:pt idx="31">
                  <c:v>2.0329239482349402</c:v>
                </c:pt>
                <c:pt idx="32">
                  <c:v>1.965734586028772</c:v>
                </c:pt>
                <c:pt idx="33">
                  <c:v>2.009500923912428</c:v>
                </c:pt>
                <c:pt idx="34">
                  <c:v>2.0165115528194528</c:v>
                </c:pt>
                <c:pt idx="35">
                  <c:v>1.9779193204761678</c:v>
                </c:pt>
                <c:pt idx="36">
                  <c:v>1.9745599183918898</c:v>
                </c:pt>
                <c:pt idx="37">
                  <c:v>2.0176666230031488</c:v>
                </c:pt>
                <c:pt idx="38">
                  <c:v>2.042271295298598</c:v>
                </c:pt>
                <c:pt idx="39">
                  <c:v>1.9799755176233338</c:v>
                </c:pt>
                <c:pt idx="40">
                  <c:v>2.0291164125388517</c:v>
                </c:pt>
                <c:pt idx="41">
                  <c:v>1.9911451851701594</c:v>
                </c:pt>
                <c:pt idx="42">
                  <c:v>1.9998765902730102</c:v>
                </c:pt>
                <c:pt idx="43">
                  <c:v>2.0233915943311822</c:v>
                </c:pt>
                <c:pt idx="44">
                  <c:v>2.0120427685825688</c:v>
                </c:pt>
                <c:pt idx="45">
                  <c:v>2.0070151588404133</c:v>
                </c:pt>
                <c:pt idx="46">
                  <c:v>2.0239029244709252</c:v>
                </c:pt>
                <c:pt idx="47">
                  <c:v>2.0130296349069488</c:v>
                </c:pt>
                <c:pt idx="48">
                  <c:v>2.0401255649349492</c:v>
                </c:pt>
                <c:pt idx="49">
                  <c:v>2.0204545165828303</c:v>
                </c:pt>
                <c:pt idx="50">
                  <c:v>2.0136460155364202</c:v>
                </c:pt>
                <c:pt idx="51">
                  <c:v>1.9971253527802226</c:v>
                </c:pt>
                <c:pt idx="52">
                  <c:v>2.0436350838731818</c:v>
                </c:pt>
                <c:pt idx="53">
                  <c:v>2.0419068130413507</c:v>
                </c:pt>
                <c:pt idx="54">
                  <c:v>1.9763123867055272</c:v>
                </c:pt>
                <c:pt idx="55">
                  <c:v>1.9962838638217724</c:v>
                </c:pt>
                <c:pt idx="56">
                  <c:v>2.0229553206685336</c:v>
                </c:pt>
              </c:numCache>
            </c:numRef>
          </c:xVal>
          <c:yVal>
            <c:numRef>
              <c:f>Argentina!$J$4:$J$60</c:f>
              <c:numCache>
                <c:formatCode>General</c:formatCode>
                <c:ptCount val="57"/>
                <c:pt idx="0">
                  <c:v>6.0103008048703934</c:v>
                </c:pt>
                <c:pt idx="2">
                  <c:v>6.0123456014249141</c:v>
                </c:pt>
                <c:pt idx="5">
                  <c:v>6.012837224705172</c:v>
                </c:pt>
                <c:pt idx="7">
                  <c:v>5.9625329666176325</c:v>
                </c:pt>
                <c:pt idx="10">
                  <c:v>5.9614220433429672</c:v>
                </c:pt>
                <c:pt idx="12">
                  <c:v>5.9600657103238568</c:v>
                </c:pt>
                <c:pt idx="15">
                  <c:v>5.9590413923210939</c:v>
                </c:pt>
                <c:pt idx="17">
                  <c:v>5.9651421575328403</c:v>
                </c:pt>
                <c:pt idx="20">
                  <c:v>5.9637878273455556</c:v>
                </c:pt>
                <c:pt idx="22">
                  <c:v>6.0125054277858521</c:v>
                </c:pt>
                <c:pt idx="25">
                  <c:v>6.0128368030598391</c:v>
                </c:pt>
                <c:pt idx="27">
                  <c:v>6.061017086702603</c:v>
                </c:pt>
                <c:pt idx="30">
                  <c:v>6.0644587380098622</c:v>
                </c:pt>
                <c:pt idx="32">
                  <c:v>6.0531742197442915</c:v>
                </c:pt>
                <c:pt idx="35">
                  <c:v>6.0569044703762334</c:v>
                </c:pt>
                <c:pt idx="37">
                  <c:v>5.8998360395538798</c:v>
                </c:pt>
                <c:pt idx="40">
                  <c:v>5.8864901611533078</c:v>
                </c:pt>
                <c:pt idx="42">
                  <c:v>6.096791893862811</c:v>
                </c:pt>
                <c:pt idx="45">
                  <c:v>6.1105897102992488</c:v>
                </c:pt>
                <c:pt idx="50">
                  <c:v>6.0530788278146499</c:v>
                </c:pt>
                <c:pt idx="55">
                  <c:v>6.0499932439917012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F-1F4A-8737-C8D9D9F32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618207"/>
        <c:axId val="856554703"/>
      </c:scatterChart>
      <c:valAx>
        <c:axId val="81861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54703"/>
        <c:crosses val="autoZero"/>
        <c:crossBetween val="midCat"/>
      </c:valAx>
      <c:valAx>
        <c:axId val="8565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1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  <a:r>
              <a:rPr lang="en-US" baseline="0"/>
              <a:t> v Immigration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Argentina!$C$2</c:f>
              <c:strCache>
                <c:ptCount val="1"/>
                <c:pt idx="0">
                  <c:v>Immigration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Argentina!$B$3:$B$60</c:f>
              <c:numCache>
                <c:formatCode>General</c:formatCode>
                <c:ptCount val="58"/>
                <c:pt idx="1">
                  <c:v>2.8639228972573676</c:v>
                </c:pt>
                <c:pt idx="2">
                  <c:v>-1.8225421702890259</c:v>
                </c:pt>
                <c:pt idx="3">
                  <c:v>2.7311598282894636</c:v>
                </c:pt>
                <c:pt idx="4">
                  <c:v>-2.5126153208139641</c:v>
                </c:pt>
                <c:pt idx="5">
                  <c:v>2.4053237807943617</c:v>
                </c:pt>
                <c:pt idx="6">
                  <c:v>-1.0264204544320847</c:v>
                </c:pt>
                <c:pt idx="7">
                  <c:v>6.003951692805785</c:v>
                </c:pt>
                <c:pt idx="8">
                  <c:v>10.125398156100232</c:v>
                </c:pt>
                <c:pt idx="9">
                  <c:v>-5.9185250763494679</c:v>
                </c:pt>
                <c:pt idx="10">
                  <c:v>4.057233103464057</c:v>
                </c:pt>
                <c:pt idx="11">
                  <c:v>9.0076508750475739</c:v>
                </c:pt>
                <c:pt idx="12">
                  <c:v>8.0471515004302745</c:v>
                </c:pt>
                <c:pt idx="13">
                  <c:v>8.8516599201343524</c:v>
                </c:pt>
                <c:pt idx="14">
                  <c:v>9.0295733006815482</c:v>
                </c:pt>
                <c:pt idx="15">
                  <c:v>8.8370407957692407</c:v>
                </c:pt>
                <c:pt idx="16">
                  <c:v>-10.894484828590279</c:v>
                </c:pt>
                <c:pt idx="17">
                  <c:v>-4.4088396825855654</c:v>
                </c:pt>
                <c:pt idx="18">
                  <c:v>-0.78899893905690988</c:v>
                </c:pt>
                <c:pt idx="19">
                  <c:v>-3.3854570406327014</c:v>
                </c:pt>
                <c:pt idx="20">
                  <c:v>3.8501788515622906</c:v>
                </c:pt>
                <c:pt idx="21">
                  <c:v>8.1110467707457019</c:v>
                </c:pt>
                <c:pt idx="22">
                  <c:v>5.5266898271523388</c:v>
                </c:pt>
                <c:pt idx="23">
                  <c:v>-2.8452096105708051</c:v>
                </c:pt>
                <c:pt idx="24">
                  <c:v>5.8362007036852646</c:v>
                </c:pt>
                <c:pt idx="25">
                  <c:v>5.9069194918022845</c:v>
                </c:pt>
                <c:pt idx="26">
                  <c:v>11.940774732228078</c:v>
                </c:pt>
                <c:pt idx="27">
                  <c:v>12.669710091596855</c:v>
                </c:pt>
                <c:pt idx="28">
                  <c:v>-2.3989592189008846</c:v>
                </c:pt>
                <c:pt idx="29">
                  <c:v>-7.4961895837247567</c:v>
                </c:pt>
                <c:pt idx="30">
                  <c:v>-2.5569048769462484</c:v>
                </c:pt>
                <c:pt idx="31">
                  <c:v>2.9099931305710101</c:v>
                </c:pt>
                <c:pt idx="32">
                  <c:v>7.8757798304148565</c:v>
                </c:pt>
                <c:pt idx="33">
                  <c:v>-7.5866771841353113</c:v>
                </c:pt>
                <c:pt idx="34">
                  <c:v>2.2117735037724344</c:v>
                </c:pt>
                <c:pt idx="35">
                  <c:v>3.8751234240091463</c:v>
                </c:pt>
                <c:pt idx="36">
                  <c:v>-4.9571785190402124</c:v>
                </c:pt>
                <c:pt idx="37">
                  <c:v>-5.6895280001945423</c:v>
                </c:pt>
                <c:pt idx="38">
                  <c:v>4.151762342445565</c:v>
                </c:pt>
                <c:pt idx="39">
                  <c:v>10.222763464872671</c:v>
                </c:pt>
                <c:pt idx="40">
                  <c:v>-4.5061248024769327</c:v>
                </c:pt>
                <c:pt idx="41">
                  <c:v>6.9341477553797546</c:v>
                </c:pt>
                <c:pt idx="42">
                  <c:v>-2.0182515166756616</c:v>
                </c:pt>
                <c:pt idx="43">
                  <c:v>-2.8412102767092051E-2</c:v>
                </c:pt>
                <c:pt idx="44">
                  <c:v>5.5338043948322166</c:v>
                </c:pt>
                <c:pt idx="45">
                  <c:v>2.8117540409577515</c:v>
                </c:pt>
                <c:pt idx="46">
                  <c:v>1.6284165162551147</c:v>
                </c:pt>
                <c:pt idx="47">
                  <c:v>5.6581310831803648</c:v>
                </c:pt>
                <c:pt idx="48">
                  <c:v>3.0456433190032755</c:v>
                </c:pt>
                <c:pt idx="49">
                  <c:v>9.67952600806899</c:v>
                </c:pt>
                <c:pt idx="50">
                  <c:v>4.8225007815864558</c:v>
                </c:pt>
                <c:pt idx="51">
                  <c:v>3.1919966233703008</c:v>
                </c:pt>
                <c:pt idx="52">
                  <c:v>-0.65972617159370373</c:v>
                </c:pt>
                <c:pt idx="53">
                  <c:v>10.569433340342854</c:v>
                </c:pt>
                <c:pt idx="54">
                  <c:v>10.130297661433829</c:v>
                </c:pt>
                <c:pt idx="55">
                  <c:v>-5.3081968265172748</c:v>
                </c:pt>
                <c:pt idx="56">
                  <c:v>-0.85202152348196591</c:v>
                </c:pt>
                <c:pt idx="57">
                  <c:v>5.4278428795124825</c:v>
                </c:pt>
              </c:numCache>
            </c:numRef>
          </c:xVal>
          <c:yVal>
            <c:numRef>
              <c:f>Argentina!$C$3:$C$60</c:f>
              <c:numCache>
                <c:formatCode>General</c:formatCode>
                <c:ptCount val="58"/>
                <c:pt idx="1">
                  <c:v>24002</c:v>
                </c:pt>
                <c:pt idx="3">
                  <c:v>28834.695120000004</c:v>
                </c:pt>
                <c:pt idx="6">
                  <c:v>30000</c:v>
                </c:pt>
                <c:pt idx="8">
                  <c:v>-82654.432979999998</c:v>
                </c:pt>
                <c:pt idx="11">
                  <c:v>-84998</c:v>
                </c:pt>
                <c:pt idx="13">
                  <c:v>-87851.159669999994</c:v>
                </c:pt>
                <c:pt idx="16">
                  <c:v>-90000</c:v>
                </c:pt>
                <c:pt idx="18">
                  <c:v>-77126.538280000008</c:v>
                </c:pt>
                <c:pt idx="21">
                  <c:v>-80000</c:v>
                </c:pt>
                <c:pt idx="23">
                  <c:v>29213.390159999999</c:v>
                </c:pt>
                <c:pt idx="26">
                  <c:v>29999</c:v>
                </c:pt>
                <c:pt idx="28">
                  <c:v>150845.66645000002</c:v>
                </c:pt>
                <c:pt idx="31">
                  <c:v>160002</c:v>
                </c:pt>
                <c:pt idx="33">
                  <c:v>130249.22975999999</c:v>
                </c:pt>
                <c:pt idx="36">
                  <c:v>139999</c:v>
                </c:pt>
                <c:pt idx="38">
                  <c:v>-205971.5937</c:v>
                </c:pt>
                <c:pt idx="41">
                  <c:v>-230001</c:v>
                </c:pt>
                <c:pt idx="43">
                  <c:v>249660.07200000001</c:v>
                </c:pt>
                <c:pt idx="46">
                  <c:v>290000</c:v>
                </c:pt>
                <c:pt idx="51">
                  <c:v>130001</c:v>
                </c:pt>
                <c:pt idx="56">
                  <c:v>122001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2-084B-B538-0E91A9795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717423"/>
        <c:axId val="892164127"/>
      </c:scatterChart>
      <c:valAx>
        <c:axId val="89171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64127"/>
        <c:crosses val="autoZero"/>
        <c:crossBetween val="midCat"/>
      </c:valAx>
      <c:valAx>
        <c:axId val="8921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71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Social Spending vs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Argentina!$L$2</c:f>
              <c:strCache>
                <c:ptCount val="1"/>
                <c:pt idx="0">
                  <c:v>Social Spending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Argentina!$B$3:$B$61</c:f>
              <c:numCache>
                <c:formatCode>General</c:formatCode>
                <c:ptCount val="59"/>
                <c:pt idx="1">
                  <c:v>2.8639228972573676</c:v>
                </c:pt>
                <c:pt idx="2">
                  <c:v>-1.8225421702890259</c:v>
                </c:pt>
                <c:pt idx="3">
                  <c:v>2.7311598282894636</c:v>
                </c:pt>
                <c:pt idx="4">
                  <c:v>-2.5126153208139641</c:v>
                </c:pt>
                <c:pt idx="5">
                  <c:v>2.4053237807943617</c:v>
                </c:pt>
                <c:pt idx="6">
                  <c:v>-1.0264204544320847</c:v>
                </c:pt>
                <c:pt idx="7">
                  <c:v>6.003951692805785</c:v>
                </c:pt>
                <c:pt idx="8">
                  <c:v>10.125398156100232</c:v>
                </c:pt>
                <c:pt idx="9">
                  <c:v>-5.9185250763494679</c:v>
                </c:pt>
                <c:pt idx="10">
                  <c:v>4.057233103464057</c:v>
                </c:pt>
                <c:pt idx="11">
                  <c:v>9.0076508750475739</c:v>
                </c:pt>
                <c:pt idx="12">
                  <c:v>8.0471515004302745</c:v>
                </c:pt>
                <c:pt idx="13">
                  <c:v>8.8516599201343524</c:v>
                </c:pt>
                <c:pt idx="14">
                  <c:v>9.0295733006815482</c:v>
                </c:pt>
                <c:pt idx="15">
                  <c:v>8.8370407957692407</c:v>
                </c:pt>
                <c:pt idx="16">
                  <c:v>-10.894484828590279</c:v>
                </c:pt>
                <c:pt idx="17">
                  <c:v>-4.4088396825855654</c:v>
                </c:pt>
                <c:pt idx="18">
                  <c:v>-0.78899893905690988</c:v>
                </c:pt>
                <c:pt idx="19">
                  <c:v>-3.3854570406327014</c:v>
                </c:pt>
                <c:pt idx="20">
                  <c:v>3.8501788515622906</c:v>
                </c:pt>
                <c:pt idx="21">
                  <c:v>8.1110467707457019</c:v>
                </c:pt>
                <c:pt idx="22">
                  <c:v>5.5266898271523388</c:v>
                </c:pt>
                <c:pt idx="23">
                  <c:v>-2.8452096105708051</c:v>
                </c:pt>
                <c:pt idx="24">
                  <c:v>5.8362007036852646</c:v>
                </c:pt>
                <c:pt idx="25">
                  <c:v>5.9069194918022845</c:v>
                </c:pt>
                <c:pt idx="26">
                  <c:v>11.940774732228078</c:v>
                </c:pt>
                <c:pt idx="27">
                  <c:v>12.669710091596855</c:v>
                </c:pt>
                <c:pt idx="28">
                  <c:v>-2.3989592189008846</c:v>
                </c:pt>
                <c:pt idx="29">
                  <c:v>-7.4961895837247567</c:v>
                </c:pt>
                <c:pt idx="30">
                  <c:v>-2.5569048769462484</c:v>
                </c:pt>
                <c:pt idx="31">
                  <c:v>2.9099931305710101</c:v>
                </c:pt>
                <c:pt idx="32">
                  <c:v>7.8757798304148565</c:v>
                </c:pt>
                <c:pt idx="33">
                  <c:v>-7.5866771841353113</c:v>
                </c:pt>
                <c:pt idx="34">
                  <c:v>2.2117735037724344</c:v>
                </c:pt>
                <c:pt idx="35">
                  <c:v>3.8751234240091463</c:v>
                </c:pt>
                <c:pt idx="36">
                  <c:v>-4.9571785190402124</c:v>
                </c:pt>
                <c:pt idx="37">
                  <c:v>-5.6895280001945423</c:v>
                </c:pt>
                <c:pt idx="38">
                  <c:v>4.151762342445565</c:v>
                </c:pt>
                <c:pt idx="39">
                  <c:v>10.222763464872671</c:v>
                </c:pt>
                <c:pt idx="40">
                  <c:v>-4.5061248024769327</c:v>
                </c:pt>
                <c:pt idx="41">
                  <c:v>6.9341477553797546</c:v>
                </c:pt>
                <c:pt idx="42">
                  <c:v>-2.0182515166756616</c:v>
                </c:pt>
                <c:pt idx="43">
                  <c:v>-2.8412102767092051E-2</c:v>
                </c:pt>
                <c:pt idx="44">
                  <c:v>5.5338043948322166</c:v>
                </c:pt>
                <c:pt idx="45">
                  <c:v>2.8117540409577515</c:v>
                </c:pt>
                <c:pt idx="46">
                  <c:v>1.6284165162551147</c:v>
                </c:pt>
                <c:pt idx="47">
                  <c:v>5.6581310831803648</c:v>
                </c:pt>
                <c:pt idx="48">
                  <c:v>3.0456433190032755</c:v>
                </c:pt>
                <c:pt idx="49">
                  <c:v>9.67952600806899</c:v>
                </c:pt>
                <c:pt idx="50">
                  <c:v>4.8225007815864558</c:v>
                </c:pt>
                <c:pt idx="51">
                  <c:v>3.1919966233703008</c:v>
                </c:pt>
                <c:pt idx="52">
                  <c:v>-0.65972617159370373</c:v>
                </c:pt>
                <c:pt idx="53">
                  <c:v>10.569433340342854</c:v>
                </c:pt>
                <c:pt idx="54">
                  <c:v>10.130297661433829</c:v>
                </c:pt>
                <c:pt idx="55">
                  <c:v>-5.3081968265172748</c:v>
                </c:pt>
                <c:pt idx="56">
                  <c:v>-0.85202152348196591</c:v>
                </c:pt>
                <c:pt idx="57">
                  <c:v>5.4278428795124825</c:v>
                </c:pt>
              </c:numCache>
            </c:numRef>
          </c:xVal>
          <c:yVal>
            <c:numRef>
              <c:f>Argentina!$L$3:$L$61</c:f>
              <c:numCache>
                <c:formatCode>General</c:formatCode>
                <c:ptCount val="59"/>
                <c:pt idx="7">
                  <c:v>43.265590000000003</c:v>
                </c:pt>
                <c:pt idx="8">
                  <c:v>42.00562</c:v>
                </c:pt>
                <c:pt idx="9">
                  <c:v>41.749659999999999</c:v>
                </c:pt>
                <c:pt idx="10">
                  <c:v>37.774520000000003</c:v>
                </c:pt>
                <c:pt idx="11">
                  <c:v>38.141860000000001</c:v>
                </c:pt>
                <c:pt idx="12">
                  <c:v>35.855730000000001</c:v>
                </c:pt>
                <c:pt idx="13">
                  <c:v>37.193019999999997</c:v>
                </c:pt>
                <c:pt idx="14">
                  <c:v>40.177210000000002</c:v>
                </c:pt>
                <c:pt idx="15">
                  <c:v>38.044029999999999</c:v>
                </c:pt>
                <c:pt idx="16">
                  <c:v>55.702300000000001</c:v>
                </c:pt>
                <c:pt idx="17">
                  <c:v>34.400689999999997</c:v>
                </c:pt>
                <c:pt idx="18">
                  <c:v>32.268129999999999</c:v>
                </c:pt>
                <c:pt idx="19">
                  <c:v>31.872440000000001</c:v>
                </c:pt>
                <c:pt idx="20">
                  <c:v>28.488969999999998</c:v>
                </c:pt>
                <c:pt idx="21">
                  <c:v>27.540890000000001</c:v>
                </c:pt>
                <c:pt idx="22">
                  <c:v>15.63246</c:v>
                </c:pt>
                <c:pt idx="23">
                  <c:v>16.029499999999999</c:v>
                </c:pt>
                <c:pt idx="24">
                  <c:v>15.41488</c:v>
                </c:pt>
                <c:pt idx="25">
                  <c:v>14.39733</c:v>
                </c:pt>
                <c:pt idx="26">
                  <c:v>13.693160000000001</c:v>
                </c:pt>
                <c:pt idx="27">
                  <c:v>12.318349</c:v>
                </c:pt>
                <c:pt idx="28">
                  <c:v>11.691373</c:v>
                </c:pt>
                <c:pt idx="29">
                  <c:v>11.944063999999999</c:v>
                </c:pt>
                <c:pt idx="30">
                  <c:v>13.264507</c:v>
                </c:pt>
                <c:pt idx="31">
                  <c:v>15.271520000000001</c:v>
                </c:pt>
                <c:pt idx="32">
                  <c:v>15.55879</c:v>
                </c:pt>
                <c:pt idx="33">
                  <c:v>17.089559999999999</c:v>
                </c:pt>
                <c:pt idx="34">
                  <c:v>15.1568</c:v>
                </c:pt>
                <c:pt idx="35">
                  <c:v>16.441520000000001</c:v>
                </c:pt>
                <c:pt idx="36">
                  <c:v>20.37538</c:v>
                </c:pt>
                <c:pt idx="37">
                  <c:v>19.906510000000001</c:v>
                </c:pt>
                <c:pt idx="38">
                  <c:v>16.580570000000002</c:v>
                </c:pt>
                <c:pt idx="39">
                  <c:v>16.128979999999999</c:v>
                </c:pt>
                <c:pt idx="40">
                  <c:v>16.399629999999998</c:v>
                </c:pt>
                <c:pt idx="41">
                  <c:v>13.506911000000001</c:v>
                </c:pt>
                <c:pt idx="42">
                  <c:v>14.193390000000001</c:v>
                </c:pt>
                <c:pt idx="43">
                  <c:v>17.72757</c:v>
                </c:pt>
                <c:pt idx="44">
                  <c:v>20.172799999999999</c:v>
                </c:pt>
                <c:pt idx="45">
                  <c:v>16.654039999999998</c:v>
                </c:pt>
                <c:pt idx="46">
                  <c:v>15.4068</c:v>
                </c:pt>
                <c:pt idx="47">
                  <c:v>15.338609999999999</c:v>
                </c:pt>
                <c:pt idx="48">
                  <c:v>15.0816</c:v>
                </c:pt>
                <c:pt idx="49">
                  <c:v>15.1355</c:v>
                </c:pt>
                <c:pt idx="50">
                  <c:v>13.193254</c:v>
                </c:pt>
                <c:pt idx="51">
                  <c:v>13.340315</c:v>
                </c:pt>
                <c:pt idx="52">
                  <c:v>12.590199</c:v>
                </c:pt>
                <c:pt idx="53">
                  <c:v>12.117183000000001</c:v>
                </c:pt>
                <c:pt idx="54">
                  <c:v>12.595530999999999</c:v>
                </c:pt>
                <c:pt idx="55">
                  <c:v>11.787588</c:v>
                </c:pt>
                <c:pt idx="56">
                  <c:v>11.901185</c:v>
                </c:pt>
                <c:pt idx="57">
                  <c:v>12.707058999999999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6-E442-A130-C9FD1425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78448"/>
        <c:axId val="1091726928"/>
      </c:scatterChart>
      <c:valAx>
        <c:axId val="109177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26928"/>
        <c:crosses val="autoZero"/>
        <c:crossBetween val="midCat"/>
      </c:valAx>
      <c:valAx>
        <c:axId val="10917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Argentina!$L$2</c:f>
              <c:strCache>
                <c:ptCount val="1"/>
                <c:pt idx="0">
                  <c:v>Social Spending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Argentina!$L:$L</c:f>
              <c:strCache>
                <c:ptCount val="60"/>
                <c:pt idx="1">
                  <c:v>Social Spending</c:v>
                </c:pt>
                <c:pt idx="9">
                  <c:v>43.26559</c:v>
                </c:pt>
                <c:pt idx="10">
                  <c:v>42.00562</c:v>
                </c:pt>
                <c:pt idx="11">
                  <c:v>41.74966</c:v>
                </c:pt>
                <c:pt idx="12">
                  <c:v>37.77452</c:v>
                </c:pt>
                <c:pt idx="13">
                  <c:v>38.14186</c:v>
                </c:pt>
                <c:pt idx="14">
                  <c:v>35.85573</c:v>
                </c:pt>
                <c:pt idx="15">
                  <c:v>37.19302</c:v>
                </c:pt>
                <c:pt idx="16">
                  <c:v>40.17721</c:v>
                </c:pt>
                <c:pt idx="17">
                  <c:v>38.04403</c:v>
                </c:pt>
                <c:pt idx="18">
                  <c:v>55.7023</c:v>
                </c:pt>
                <c:pt idx="19">
                  <c:v>34.40069</c:v>
                </c:pt>
                <c:pt idx="20">
                  <c:v>32.26813</c:v>
                </c:pt>
                <c:pt idx="21">
                  <c:v>31.87244</c:v>
                </c:pt>
                <c:pt idx="22">
                  <c:v>28.48897</c:v>
                </c:pt>
                <c:pt idx="23">
                  <c:v>27.54089</c:v>
                </c:pt>
                <c:pt idx="24">
                  <c:v>15.63246</c:v>
                </c:pt>
                <c:pt idx="25">
                  <c:v>16.0295</c:v>
                </c:pt>
                <c:pt idx="26">
                  <c:v>15.41488</c:v>
                </c:pt>
                <c:pt idx="27">
                  <c:v>14.39733</c:v>
                </c:pt>
                <c:pt idx="28">
                  <c:v>13.69316</c:v>
                </c:pt>
                <c:pt idx="29">
                  <c:v>12.318349</c:v>
                </c:pt>
                <c:pt idx="30">
                  <c:v>11.691373</c:v>
                </c:pt>
                <c:pt idx="31">
                  <c:v>11.944064</c:v>
                </c:pt>
                <c:pt idx="32">
                  <c:v>13.264507</c:v>
                </c:pt>
                <c:pt idx="33">
                  <c:v>15.27152</c:v>
                </c:pt>
                <c:pt idx="34">
                  <c:v>15.55879</c:v>
                </c:pt>
                <c:pt idx="35">
                  <c:v>17.08956</c:v>
                </c:pt>
                <c:pt idx="36">
                  <c:v>15.1568</c:v>
                </c:pt>
                <c:pt idx="37">
                  <c:v>16.44152</c:v>
                </c:pt>
                <c:pt idx="38">
                  <c:v>20.37538</c:v>
                </c:pt>
                <c:pt idx="39">
                  <c:v>19.90651</c:v>
                </c:pt>
                <c:pt idx="40">
                  <c:v>16.58057</c:v>
                </c:pt>
                <c:pt idx="41">
                  <c:v>16.12898</c:v>
                </c:pt>
                <c:pt idx="42">
                  <c:v>16.39963</c:v>
                </c:pt>
                <c:pt idx="43">
                  <c:v>13.506911</c:v>
                </c:pt>
                <c:pt idx="44">
                  <c:v>14.19339</c:v>
                </c:pt>
                <c:pt idx="45">
                  <c:v>17.72757</c:v>
                </c:pt>
                <c:pt idx="46">
                  <c:v>20.1728</c:v>
                </c:pt>
                <c:pt idx="47">
                  <c:v>16.65404</c:v>
                </c:pt>
                <c:pt idx="48">
                  <c:v>15.4068</c:v>
                </c:pt>
                <c:pt idx="49">
                  <c:v>15.33861</c:v>
                </c:pt>
                <c:pt idx="50">
                  <c:v>15.0816</c:v>
                </c:pt>
                <c:pt idx="51">
                  <c:v>15.1355</c:v>
                </c:pt>
                <c:pt idx="52">
                  <c:v>13.193254</c:v>
                </c:pt>
                <c:pt idx="53">
                  <c:v>13.340315</c:v>
                </c:pt>
                <c:pt idx="54">
                  <c:v>12.590199</c:v>
                </c:pt>
                <c:pt idx="55">
                  <c:v>12.117183</c:v>
                </c:pt>
                <c:pt idx="56">
                  <c:v>12.595531</c:v>
                </c:pt>
                <c:pt idx="57">
                  <c:v>11.787588</c:v>
                </c:pt>
                <c:pt idx="58">
                  <c:v>11.901185</c:v>
                </c:pt>
                <c:pt idx="59">
                  <c:v>12.707059</c:v>
                </c:pt>
              </c:strCache>
            </c:strRef>
          </c:xVal>
          <c:yVal>
            <c:numRef>
              <c:f>Argentina!$C$3:$C$61</c:f>
              <c:numCache>
                <c:formatCode>General</c:formatCode>
                <c:ptCount val="59"/>
                <c:pt idx="1">
                  <c:v>24002</c:v>
                </c:pt>
                <c:pt idx="3">
                  <c:v>28834.695120000004</c:v>
                </c:pt>
                <c:pt idx="6">
                  <c:v>30000</c:v>
                </c:pt>
                <c:pt idx="8">
                  <c:v>-82654.432979999998</c:v>
                </c:pt>
                <c:pt idx="11">
                  <c:v>-84998</c:v>
                </c:pt>
                <c:pt idx="13">
                  <c:v>-87851.159669999994</c:v>
                </c:pt>
                <c:pt idx="16">
                  <c:v>-90000</c:v>
                </c:pt>
                <c:pt idx="18">
                  <c:v>-77126.538280000008</c:v>
                </c:pt>
                <c:pt idx="21">
                  <c:v>-80000</c:v>
                </c:pt>
                <c:pt idx="23">
                  <c:v>29213.390159999999</c:v>
                </c:pt>
                <c:pt idx="26">
                  <c:v>29999</c:v>
                </c:pt>
                <c:pt idx="28">
                  <c:v>150845.66645000002</c:v>
                </c:pt>
                <c:pt idx="31">
                  <c:v>160002</c:v>
                </c:pt>
                <c:pt idx="33">
                  <c:v>130249.22975999999</c:v>
                </c:pt>
                <c:pt idx="36">
                  <c:v>139999</c:v>
                </c:pt>
                <c:pt idx="38">
                  <c:v>-205971.5937</c:v>
                </c:pt>
                <c:pt idx="41">
                  <c:v>-230001</c:v>
                </c:pt>
                <c:pt idx="43">
                  <c:v>249660.07200000001</c:v>
                </c:pt>
                <c:pt idx="46">
                  <c:v>290000</c:v>
                </c:pt>
                <c:pt idx="51">
                  <c:v>130001</c:v>
                </c:pt>
                <c:pt idx="56">
                  <c:v>122001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6-F94A-BECC-79489F76A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47632"/>
        <c:axId val="1074563248"/>
      </c:scatterChart>
      <c:valAx>
        <c:axId val="109374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3248"/>
        <c:crosses val="autoZero"/>
        <c:crossBetween val="midCat"/>
      </c:valAx>
      <c:valAx>
        <c:axId val="107456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4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'USA Spending'!$E$3:$E$39</c:f>
              <c:numCache>
                <c:formatCode>General</c:formatCode>
                <c:ptCount val="37"/>
                <c:pt idx="0">
                  <c:v>6.0731700970499114</c:v>
                </c:pt>
                <c:pt idx="1">
                  <c:v>6.0216155256670536</c:v>
                </c:pt>
                <c:pt idx="2">
                  <c:v>6.0071150733148952</c:v>
                </c:pt>
                <c:pt idx="3">
                  <c:v>5.99587771762494</c:v>
                </c:pt>
                <c:pt idx="4">
                  <c:v>6.0135243839958115</c:v>
                </c:pt>
                <c:pt idx="5">
                  <c:v>6.0261408740450095</c:v>
                </c:pt>
                <c:pt idx="6">
                  <c:v>6.0181281342030069</c:v>
                </c:pt>
                <c:pt idx="7">
                  <c:v>6.0533927128334506</c:v>
                </c:pt>
                <c:pt idx="8">
                  <c:v>6.0441970499579885</c:v>
                </c:pt>
                <c:pt idx="9">
                  <c:v>6.022187029427732</c:v>
                </c:pt>
                <c:pt idx="10">
                  <c:v>6.1024779561821711</c:v>
                </c:pt>
                <c:pt idx="11">
                  <c:v>6.0500923229637706</c:v>
                </c:pt>
                <c:pt idx="12">
                  <c:v>5.9813124656991254</c:v>
                </c:pt>
                <c:pt idx="13">
                  <c:v>5.8472900290255945</c:v>
                </c:pt>
                <c:pt idx="14">
                  <c:v>6.025041930696954</c:v>
                </c:pt>
                <c:pt idx="15">
                  <c:v>6.0248557685790223</c:v>
                </c:pt>
                <c:pt idx="16">
                  <c:v>5.9247970286016347</c:v>
                </c:pt>
                <c:pt idx="17">
                  <c:v>5.8094162727716325</c:v>
                </c:pt>
                <c:pt idx="18">
                  <c:v>5.8150501652791498</c:v>
                </c:pt>
                <c:pt idx="19">
                  <c:v>5.9019196163802157</c:v>
                </c:pt>
                <c:pt idx="20">
                  <c:v>5.9616868104783141</c:v>
                </c:pt>
                <c:pt idx="21">
                  <c:v>5.8574392473704711</c:v>
                </c:pt>
                <c:pt idx="22">
                  <c:v>5.9052522675611288</c:v>
                </c:pt>
                <c:pt idx="23">
                  <c:v>5.9561280738033648</c:v>
                </c:pt>
                <c:pt idx="24">
                  <c:v>5.9883114187514987</c:v>
                </c:pt>
                <c:pt idx="25">
                  <c:v>6.2616422645046077</c:v>
                </c:pt>
                <c:pt idx="26">
                  <c:v>6.1863550229806172</c:v>
                </c:pt>
                <c:pt idx="27">
                  <c:v>6.0377944962067609</c:v>
                </c:pt>
                <c:pt idx="28">
                  <c:v>5.8082278580734981</c:v>
                </c:pt>
                <c:pt idx="29">
                  <c:v>5.77924718382764</c:v>
                </c:pt>
                <c:pt idx="30">
                  <c:v>5.7793857856860358</c:v>
                </c:pt>
                <c:pt idx="31">
                  <c:v>5.7558817128996491</c:v>
                </c:pt>
                <c:pt idx="32">
                  <c:v>5.7355214542552382</c:v>
                </c:pt>
                <c:pt idx="33">
                  <c:v>5.7480041884729607</c:v>
                </c:pt>
                <c:pt idx="34">
                  <c:v>5.7738822131706611</c:v>
                </c:pt>
                <c:pt idx="35">
                  <c:v>5.7756832490260441</c:v>
                </c:pt>
                <c:pt idx="36">
                  <c:v>5.7247991658542974</c:v>
                </c:pt>
              </c:numCache>
            </c:numRef>
          </c:xVal>
          <c:yVal>
            <c:numRef>
              <c:f>'USA Spending'!$F$3:$F$39</c:f>
              <c:numCache>
                <c:formatCode>General</c:formatCode>
                <c:ptCount val="37"/>
                <c:pt idx="0">
                  <c:v>1.2860296005081902</c:v>
                </c:pt>
                <c:pt idx="1">
                  <c:v>1.2777008762887927</c:v>
                </c:pt>
                <c:pt idx="2">
                  <c:v>1.2744580554950122</c:v>
                </c:pt>
                <c:pt idx="3">
                  <c:v>1.2745273043960443</c:v>
                </c:pt>
                <c:pt idx="4">
                  <c:v>1.2740192225193301</c:v>
                </c:pt>
                <c:pt idx="5">
                  <c:v>1.2806921642851177</c:v>
                </c:pt>
                <c:pt idx="6">
                  <c:v>1.2865911834373263</c:v>
                </c:pt>
                <c:pt idx="7">
                  <c:v>1.26934946929472</c:v>
                </c:pt>
                <c:pt idx="8">
                  <c:v>1.2188242386774024</c:v>
                </c:pt>
                <c:pt idx="9">
                  <c:v>1.2003853242323868</c:v>
                </c:pt>
                <c:pt idx="10">
                  <c:v>1.1967287226232868</c:v>
                </c:pt>
                <c:pt idx="11">
                  <c:v>1.1944865905497057</c:v>
                </c:pt>
                <c:pt idx="12">
                  <c:v>1.1986021094897117</c:v>
                </c:pt>
                <c:pt idx="13">
                  <c:v>1.2021885122660523</c:v>
                </c:pt>
                <c:pt idx="14">
                  <c:v>1.1951798424319033</c:v>
                </c:pt>
                <c:pt idx="15">
                  <c:v>1.1720480341802557</c:v>
                </c:pt>
                <c:pt idx="16">
                  <c:v>1.153814864344529</c:v>
                </c:pt>
                <c:pt idx="17">
                  <c:v>1.1527163111064087</c:v>
                </c:pt>
                <c:pt idx="18">
                  <c:v>1.160888516144974</c:v>
                </c:pt>
                <c:pt idx="19">
                  <c:v>1.1599580026785188</c:v>
                </c:pt>
                <c:pt idx="20">
                  <c:v>1.1716679588747869</c:v>
                </c:pt>
                <c:pt idx="21">
                  <c:v>1.1777384504017194</c:v>
                </c:pt>
                <c:pt idx="22">
                  <c:v>1.1764385557410448</c:v>
                </c:pt>
                <c:pt idx="23">
                  <c:v>1.1784013415337553</c:v>
                </c:pt>
                <c:pt idx="24">
                  <c:v>1.1703203998733795</c:v>
                </c:pt>
                <c:pt idx="25">
                  <c:v>1.1500192019151485</c:v>
                </c:pt>
                <c:pt idx="26">
                  <c:v>1.1194868355646357</c:v>
                </c:pt>
                <c:pt idx="27">
                  <c:v>1.1072099696478683</c:v>
                </c:pt>
                <c:pt idx="28">
                  <c:v>1.1075152256514647</c:v>
                </c:pt>
                <c:pt idx="29">
                  <c:v>1.1091058637552882</c:v>
                </c:pt>
                <c:pt idx="30">
                  <c:v>1.1103876658750869</c:v>
                </c:pt>
                <c:pt idx="31">
                  <c:v>1.1084635412035952</c:v>
                </c:pt>
                <c:pt idx="32">
                  <c:v>1.1100507161476538</c:v>
                </c:pt>
                <c:pt idx="33">
                  <c:v>1.1389339402569236</c:v>
                </c:pt>
                <c:pt idx="34">
                  <c:v>1.1338900339856792</c:v>
                </c:pt>
                <c:pt idx="35">
                  <c:v>1.119981307304154</c:v>
                </c:pt>
                <c:pt idx="36">
                  <c:v>1.1084297084234664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6-9B4F-87DD-ECF41A097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402799"/>
        <c:axId val="1194404479"/>
      </c:scatterChart>
      <c:valAx>
        <c:axId val="11944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04479"/>
        <c:crosses val="autoZero"/>
        <c:crossBetween val="midCat"/>
      </c:valAx>
      <c:valAx>
        <c:axId val="119440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0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Argentina!$M$2</c:f>
              <c:strCache>
                <c:ptCount val="1"/>
                <c:pt idx="0">
                  <c:v>log(Social spending)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Argentina!$C$3:$C$61</c:f>
              <c:numCache>
                <c:formatCode>General</c:formatCode>
                <c:ptCount val="59"/>
                <c:pt idx="1">
                  <c:v>24002</c:v>
                </c:pt>
                <c:pt idx="3">
                  <c:v>28834.695120000004</c:v>
                </c:pt>
                <c:pt idx="6">
                  <c:v>30000</c:v>
                </c:pt>
                <c:pt idx="8">
                  <c:v>-82654.432979999998</c:v>
                </c:pt>
                <c:pt idx="11">
                  <c:v>-84998</c:v>
                </c:pt>
                <c:pt idx="13">
                  <c:v>-87851.159669999994</c:v>
                </c:pt>
                <c:pt idx="16">
                  <c:v>-90000</c:v>
                </c:pt>
                <c:pt idx="18">
                  <c:v>-77126.538280000008</c:v>
                </c:pt>
                <c:pt idx="21">
                  <c:v>-80000</c:v>
                </c:pt>
                <c:pt idx="23">
                  <c:v>29213.390159999999</c:v>
                </c:pt>
                <c:pt idx="26">
                  <c:v>29999</c:v>
                </c:pt>
                <c:pt idx="28">
                  <c:v>150845.66645000002</c:v>
                </c:pt>
                <c:pt idx="31">
                  <c:v>160002</c:v>
                </c:pt>
                <c:pt idx="33">
                  <c:v>130249.22975999999</c:v>
                </c:pt>
                <c:pt idx="36">
                  <c:v>139999</c:v>
                </c:pt>
                <c:pt idx="38">
                  <c:v>-205971.5937</c:v>
                </c:pt>
                <c:pt idx="41">
                  <c:v>-230001</c:v>
                </c:pt>
                <c:pt idx="43">
                  <c:v>249660.07200000001</c:v>
                </c:pt>
                <c:pt idx="46">
                  <c:v>290000</c:v>
                </c:pt>
                <c:pt idx="51">
                  <c:v>130001</c:v>
                </c:pt>
                <c:pt idx="56">
                  <c:v>122001</c:v>
                </c:pt>
              </c:numCache>
            </c:numRef>
          </c:xVal>
          <c:yVal>
            <c:numRef>
              <c:f>Argentina!$M$3:$M$61</c:f>
              <c:numCache>
                <c:formatCode>General</c:formatCode>
                <c:ptCount val="59"/>
                <c:pt idx="7">
                  <c:v>1.6361426304362872</c:v>
                </c:pt>
                <c:pt idx="8">
                  <c:v>1.6233073992480449</c:v>
                </c:pt>
                <c:pt idx="9">
                  <c:v>1.6206529430357861</c:v>
                </c:pt>
                <c:pt idx="10">
                  <c:v>1.5771989544756357</c:v>
                </c:pt>
                <c:pt idx="11">
                  <c:v>1.5814018677356818</c:v>
                </c:pt>
                <c:pt idx="12">
                  <c:v>1.5545585688888997</c:v>
                </c:pt>
                <c:pt idx="13">
                  <c:v>1.5704614436476383</c:v>
                </c:pt>
                <c:pt idx="14">
                  <c:v>1.6039797750285931</c:v>
                </c:pt>
                <c:pt idx="15">
                  <c:v>1.5802865154698766</c:v>
                </c:pt>
                <c:pt idx="16">
                  <c:v>1.7458731279688062</c:v>
                </c:pt>
                <c:pt idx="17">
                  <c:v>1.536567153623484</c:v>
                </c:pt>
                <c:pt idx="18">
                  <c:v>1.5087737979352662</c:v>
                </c:pt>
                <c:pt idx="19">
                  <c:v>1.5034153122334715</c:v>
                </c:pt>
                <c:pt idx="20">
                  <c:v>1.4546767478915441</c:v>
                </c:pt>
                <c:pt idx="21">
                  <c:v>1.4399779706283662</c:v>
                </c:pt>
                <c:pt idx="22">
                  <c:v>1.1940273260908159</c:v>
                </c:pt>
                <c:pt idx="23">
                  <c:v>1.2049199758396347</c:v>
                </c:pt>
                <c:pt idx="24">
                  <c:v>1.1879401482295282</c:v>
                </c:pt>
                <c:pt idx="25">
                  <c:v>1.1582819591937616</c:v>
                </c:pt>
                <c:pt idx="26">
                  <c:v>1.1365036827722792</c:v>
                </c:pt>
                <c:pt idx="27">
                  <c:v>1.0905525042376794</c:v>
                </c:pt>
                <c:pt idx="28">
                  <c:v>1.0678655164064286</c:v>
                </c:pt>
                <c:pt idx="29">
                  <c:v>1.0771521218077573</c:v>
                </c:pt>
                <c:pt idx="30">
                  <c:v>1.1226911132585384</c:v>
                </c:pt>
                <c:pt idx="31">
                  <c:v>1.1838822652659562</c:v>
                </c:pt>
                <c:pt idx="32">
                  <c:v>1.1919758190832088</c:v>
                </c:pt>
                <c:pt idx="33">
                  <c:v>1.2327308812092108</c:v>
                </c:pt>
                <c:pt idx="34">
                  <c:v>1.1806075199611148</c:v>
                </c:pt>
                <c:pt idx="35">
                  <c:v>1.2159419650956087</c:v>
                </c:pt>
                <c:pt idx="36">
                  <c:v>1.3091057170617906</c:v>
                </c:pt>
                <c:pt idx="37">
                  <c:v>1.2989951263961232</c:v>
                </c:pt>
                <c:pt idx="38">
                  <c:v>1.2195994564675472</c:v>
                </c:pt>
                <c:pt idx="39">
                  <c:v>1.2076069033853452</c:v>
                </c:pt>
                <c:pt idx="40">
                  <c:v>1.214834049829955</c:v>
                </c:pt>
                <c:pt idx="41">
                  <c:v>1.1305560382118165</c:v>
                </c:pt>
                <c:pt idx="42">
                  <c:v>1.1520861362932693</c:v>
                </c:pt>
                <c:pt idx="43">
                  <c:v>1.2486492089276191</c:v>
                </c:pt>
                <c:pt idx="44">
                  <c:v>1.3047661828014048</c:v>
                </c:pt>
                <c:pt idx="45">
                  <c:v>1.2215196034205384</c:v>
                </c:pt>
                <c:pt idx="46">
                  <c:v>1.1877124449054937</c:v>
                </c:pt>
                <c:pt idx="47">
                  <c:v>1.1857860052008646</c:v>
                </c:pt>
                <c:pt idx="48">
                  <c:v>1.1784474180795417</c:v>
                </c:pt>
                <c:pt idx="49">
                  <c:v>1.1799967724121287</c:v>
                </c:pt>
                <c:pt idx="50">
                  <c:v>1.1203519236702335</c:v>
                </c:pt>
                <c:pt idx="51">
                  <c:v>1.1251660845390496</c:v>
                </c:pt>
                <c:pt idx="52">
                  <c:v>1.100032594597051</c:v>
                </c:pt>
                <c:pt idx="53">
                  <c:v>1.0834016668803284</c:v>
                </c:pt>
                <c:pt idx="54">
                  <c:v>1.1002164811242316</c:v>
                </c:pt>
                <c:pt idx="55">
                  <c:v>1.0714249479741653</c:v>
                </c:pt>
                <c:pt idx="56">
                  <c:v>1.0755902062109279</c:v>
                </c:pt>
                <c:pt idx="57">
                  <c:v>1.1040450463944216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F-FB41-A226-5B31E649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311328"/>
        <c:axId val="1093313008"/>
      </c:scatterChart>
      <c:valAx>
        <c:axId val="109331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13008"/>
        <c:crosses val="autoZero"/>
        <c:crossBetween val="midCat"/>
      </c:valAx>
      <c:valAx>
        <c:axId val="10933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31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Argentina!$X$2</c:f>
              <c:strCache>
                <c:ptCount val="1"/>
                <c:pt idx="0">
                  <c:v>Immigration 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Argentina!$L$3:$L$61</c:f>
              <c:numCache>
                <c:formatCode>General</c:formatCode>
                <c:ptCount val="59"/>
                <c:pt idx="7">
                  <c:v>43.265590000000003</c:v>
                </c:pt>
                <c:pt idx="8">
                  <c:v>42.00562</c:v>
                </c:pt>
                <c:pt idx="9">
                  <c:v>41.749659999999999</c:v>
                </c:pt>
                <c:pt idx="10">
                  <c:v>37.774520000000003</c:v>
                </c:pt>
                <c:pt idx="11">
                  <c:v>38.141860000000001</c:v>
                </c:pt>
                <c:pt idx="12">
                  <c:v>35.855730000000001</c:v>
                </c:pt>
                <c:pt idx="13">
                  <c:v>37.193019999999997</c:v>
                </c:pt>
                <c:pt idx="14">
                  <c:v>40.177210000000002</c:v>
                </c:pt>
                <c:pt idx="15">
                  <c:v>38.044029999999999</c:v>
                </c:pt>
                <c:pt idx="16">
                  <c:v>55.702300000000001</c:v>
                </c:pt>
                <c:pt idx="17">
                  <c:v>34.400689999999997</c:v>
                </c:pt>
                <c:pt idx="18">
                  <c:v>32.268129999999999</c:v>
                </c:pt>
                <c:pt idx="19">
                  <c:v>31.872440000000001</c:v>
                </c:pt>
                <c:pt idx="20">
                  <c:v>28.488969999999998</c:v>
                </c:pt>
                <c:pt idx="21">
                  <c:v>27.540890000000001</c:v>
                </c:pt>
                <c:pt idx="22">
                  <c:v>15.63246</c:v>
                </c:pt>
                <c:pt idx="23">
                  <c:v>16.029499999999999</c:v>
                </c:pt>
                <c:pt idx="24">
                  <c:v>15.41488</c:v>
                </c:pt>
                <c:pt idx="25">
                  <c:v>14.39733</c:v>
                </c:pt>
                <c:pt idx="26">
                  <c:v>13.693160000000001</c:v>
                </c:pt>
                <c:pt idx="27">
                  <c:v>12.318349</c:v>
                </c:pt>
                <c:pt idx="28">
                  <c:v>11.691373</c:v>
                </c:pt>
                <c:pt idx="29">
                  <c:v>11.944063999999999</c:v>
                </c:pt>
                <c:pt idx="30">
                  <c:v>13.264507</c:v>
                </c:pt>
                <c:pt idx="31">
                  <c:v>15.271520000000001</c:v>
                </c:pt>
                <c:pt idx="32">
                  <c:v>15.55879</c:v>
                </c:pt>
                <c:pt idx="33">
                  <c:v>17.089559999999999</c:v>
                </c:pt>
                <c:pt idx="34">
                  <c:v>15.1568</c:v>
                </c:pt>
                <c:pt idx="35">
                  <c:v>16.441520000000001</c:v>
                </c:pt>
                <c:pt idx="36">
                  <c:v>20.37538</c:v>
                </c:pt>
                <c:pt idx="37">
                  <c:v>19.906510000000001</c:v>
                </c:pt>
                <c:pt idx="38">
                  <c:v>16.580570000000002</c:v>
                </c:pt>
                <c:pt idx="39">
                  <c:v>16.128979999999999</c:v>
                </c:pt>
                <c:pt idx="40">
                  <c:v>16.399629999999998</c:v>
                </c:pt>
                <c:pt idx="41">
                  <c:v>13.506911000000001</c:v>
                </c:pt>
                <c:pt idx="42">
                  <c:v>14.193390000000001</c:v>
                </c:pt>
                <c:pt idx="43">
                  <c:v>17.72757</c:v>
                </c:pt>
                <c:pt idx="44">
                  <c:v>20.172799999999999</c:v>
                </c:pt>
                <c:pt idx="45">
                  <c:v>16.654039999999998</c:v>
                </c:pt>
                <c:pt idx="46">
                  <c:v>15.4068</c:v>
                </c:pt>
                <c:pt idx="47">
                  <c:v>15.338609999999999</c:v>
                </c:pt>
                <c:pt idx="48">
                  <c:v>15.0816</c:v>
                </c:pt>
                <c:pt idx="49">
                  <c:v>15.1355</c:v>
                </c:pt>
                <c:pt idx="50">
                  <c:v>13.193254</c:v>
                </c:pt>
                <c:pt idx="51">
                  <c:v>13.340315</c:v>
                </c:pt>
                <c:pt idx="52">
                  <c:v>12.590199</c:v>
                </c:pt>
                <c:pt idx="53">
                  <c:v>12.117183000000001</c:v>
                </c:pt>
                <c:pt idx="54">
                  <c:v>12.595530999999999</c:v>
                </c:pt>
                <c:pt idx="55">
                  <c:v>11.787588</c:v>
                </c:pt>
                <c:pt idx="56">
                  <c:v>11.901185</c:v>
                </c:pt>
                <c:pt idx="57">
                  <c:v>12.707058999999999</c:v>
                </c:pt>
              </c:numCache>
            </c:numRef>
          </c:xVal>
          <c:yVal>
            <c:numRef>
              <c:f>Argentina!$X$3:$X$61</c:f>
              <c:numCache>
                <c:formatCode>General</c:formatCode>
                <c:ptCount val="59"/>
                <c:pt idx="1">
                  <c:v>1024002</c:v>
                </c:pt>
                <c:pt idx="3">
                  <c:v>1028834.69512</c:v>
                </c:pt>
                <c:pt idx="6">
                  <c:v>1030000</c:v>
                </c:pt>
                <c:pt idx="8">
                  <c:v>917345.56701999996</c:v>
                </c:pt>
                <c:pt idx="11">
                  <c:v>915002</c:v>
                </c:pt>
                <c:pt idx="13">
                  <c:v>912148.84033000004</c:v>
                </c:pt>
                <c:pt idx="16">
                  <c:v>910000</c:v>
                </c:pt>
                <c:pt idx="18">
                  <c:v>922873.46172000002</c:v>
                </c:pt>
                <c:pt idx="21">
                  <c:v>920000</c:v>
                </c:pt>
                <c:pt idx="23">
                  <c:v>1029213.39016</c:v>
                </c:pt>
                <c:pt idx="26">
                  <c:v>1029999</c:v>
                </c:pt>
                <c:pt idx="28">
                  <c:v>1150845.6664499999</c:v>
                </c:pt>
                <c:pt idx="31">
                  <c:v>1160002</c:v>
                </c:pt>
                <c:pt idx="33">
                  <c:v>1130249.22976</c:v>
                </c:pt>
                <c:pt idx="36">
                  <c:v>1139999</c:v>
                </c:pt>
                <c:pt idx="43">
                  <c:v>1249660.0719999999</c:v>
                </c:pt>
                <c:pt idx="46">
                  <c:v>1290000</c:v>
                </c:pt>
                <c:pt idx="51">
                  <c:v>1130001</c:v>
                </c:pt>
                <c:pt idx="56">
                  <c:v>1122001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E-2644-B1A3-37FD634A9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88480"/>
        <c:axId val="1092212400"/>
      </c:scatterChart>
      <c:valAx>
        <c:axId val="109178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12400"/>
        <c:crosses val="autoZero"/>
        <c:crossBetween val="midCat"/>
      </c:valAx>
      <c:valAx>
        <c:axId val="10922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8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r>
              <a:rPr lang="en-US" baseline="0"/>
              <a:t> Year Stagger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'USA Spending'!$H$3:$H$38</c:f>
              <c:numCache>
                <c:formatCode>General</c:formatCode>
                <c:ptCount val="36"/>
                <c:pt idx="0">
                  <c:v>6.0731700970499114</c:v>
                </c:pt>
                <c:pt idx="1">
                  <c:v>6.0216155256670536</c:v>
                </c:pt>
                <c:pt idx="2">
                  <c:v>6.0071150733148952</c:v>
                </c:pt>
                <c:pt idx="3">
                  <c:v>5.99587771762494</c:v>
                </c:pt>
                <c:pt idx="4">
                  <c:v>6.0135243839958115</c:v>
                </c:pt>
                <c:pt idx="5">
                  <c:v>6.0261408740450095</c:v>
                </c:pt>
                <c:pt idx="6">
                  <c:v>6.0181281342030069</c:v>
                </c:pt>
                <c:pt idx="7">
                  <c:v>6.0533927128334506</c:v>
                </c:pt>
                <c:pt idx="8">
                  <c:v>6.0441970499579885</c:v>
                </c:pt>
                <c:pt idx="9">
                  <c:v>6.022187029427732</c:v>
                </c:pt>
                <c:pt idx="10">
                  <c:v>6.1024779561821711</c:v>
                </c:pt>
                <c:pt idx="11">
                  <c:v>6.0500923229637706</c:v>
                </c:pt>
                <c:pt idx="12">
                  <c:v>5.9813124656991254</c:v>
                </c:pt>
                <c:pt idx="13">
                  <c:v>5.8472900290255945</c:v>
                </c:pt>
                <c:pt idx="14">
                  <c:v>6.025041930696954</c:v>
                </c:pt>
                <c:pt idx="15">
                  <c:v>6.0248557685790223</c:v>
                </c:pt>
                <c:pt idx="16">
                  <c:v>5.9247970286016347</c:v>
                </c:pt>
                <c:pt idx="17">
                  <c:v>5.8094162727716325</c:v>
                </c:pt>
                <c:pt idx="18">
                  <c:v>5.8150501652791498</c:v>
                </c:pt>
                <c:pt idx="19">
                  <c:v>5.9019196163802157</c:v>
                </c:pt>
                <c:pt idx="20">
                  <c:v>5.9616868104783141</c:v>
                </c:pt>
                <c:pt idx="21">
                  <c:v>5.8574392473704711</c:v>
                </c:pt>
                <c:pt idx="22">
                  <c:v>5.9052522675611288</c:v>
                </c:pt>
                <c:pt idx="23">
                  <c:v>5.9561280738033648</c:v>
                </c:pt>
                <c:pt idx="24">
                  <c:v>5.9883114187514987</c:v>
                </c:pt>
                <c:pt idx="25">
                  <c:v>6.2616422645046077</c:v>
                </c:pt>
                <c:pt idx="26">
                  <c:v>6.1863550229806172</c:v>
                </c:pt>
                <c:pt idx="27">
                  <c:v>6.0377944962067609</c:v>
                </c:pt>
                <c:pt idx="28">
                  <c:v>5.8082278580734981</c:v>
                </c:pt>
                <c:pt idx="29">
                  <c:v>5.77924718382764</c:v>
                </c:pt>
                <c:pt idx="30">
                  <c:v>5.7793857856860358</c:v>
                </c:pt>
                <c:pt idx="31">
                  <c:v>5.7558817128996491</c:v>
                </c:pt>
                <c:pt idx="32">
                  <c:v>5.7355214542552382</c:v>
                </c:pt>
                <c:pt idx="33">
                  <c:v>5.7480041884729607</c:v>
                </c:pt>
                <c:pt idx="34">
                  <c:v>5.7738822131706611</c:v>
                </c:pt>
                <c:pt idx="35">
                  <c:v>5.7756832490260441</c:v>
                </c:pt>
              </c:numCache>
            </c:numRef>
          </c:xVal>
          <c:yVal>
            <c:numRef>
              <c:f>'USA Spending'!$I$3:$I$38</c:f>
              <c:numCache>
                <c:formatCode>General</c:formatCode>
                <c:ptCount val="36"/>
                <c:pt idx="0">
                  <c:v>1.2777008762887927</c:v>
                </c:pt>
                <c:pt idx="1">
                  <c:v>1.2744580554950122</c:v>
                </c:pt>
                <c:pt idx="2">
                  <c:v>1.2745273043960443</c:v>
                </c:pt>
                <c:pt idx="3">
                  <c:v>1.2740192225193301</c:v>
                </c:pt>
                <c:pt idx="4">
                  <c:v>1.2806921642851177</c:v>
                </c:pt>
                <c:pt idx="5">
                  <c:v>1.2865911834373263</c:v>
                </c:pt>
                <c:pt idx="6">
                  <c:v>1.26934946929472</c:v>
                </c:pt>
                <c:pt idx="7">
                  <c:v>1.2188242386774024</c:v>
                </c:pt>
                <c:pt idx="8">
                  <c:v>1.2003853242323868</c:v>
                </c:pt>
                <c:pt idx="9">
                  <c:v>1.1967287226232868</c:v>
                </c:pt>
                <c:pt idx="10">
                  <c:v>1.1944865905497057</c:v>
                </c:pt>
                <c:pt idx="11">
                  <c:v>1.1986021094897117</c:v>
                </c:pt>
                <c:pt idx="12">
                  <c:v>1.2021885122660523</c:v>
                </c:pt>
                <c:pt idx="13">
                  <c:v>1.1951798424319033</c:v>
                </c:pt>
                <c:pt idx="14">
                  <c:v>1.1720480341802557</c:v>
                </c:pt>
                <c:pt idx="15">
                  <c:v>1.153814864344529</c:v>
                </c:pt>
                <c:pt idx="16">
                  <c:v>1.1527163111064087</c:v>
                </c:pt>
                <c:pt idx="17">
                  <c:v>1.160888516144974</c:v>
                </c:pt>
                <c:pt idx="18">
                  <c:v>1.1599580026785188</c:v>
                </c:pt>
                <c:pt idx="19">
                  <c:v>1.1716679588747869</c:v>
                </c:pt>
                <c:pt idx="20">
                  <c:v>1.1777384504017194</c:v>
                </c:pt>
                <c:pt idx="21">
                  <c:v>1.1764385557410448</c:v>
                </c:pt>
                <c:pt idx="22">
                  <c:v>1.1784013415337553</c:v>
                </c:pt>
                <c:pt idx="23">
                  <c:v>1.1703203998733795</c:v>
                </c:pt>
                <c:pt idx="24">
                  <c:v>1.1500192019151485</c:v>
                </c:pt>
                <c:pt idx="25">
                  <c:v>1.1194868355646357</c:v>
                </c:pt>
                <c:pt idx="26">
                  <c:v>1.1072099696478683</c:v>
                </c:pt>
                <c:pt idx="27">
                  <c:v>1.1075152256514647</c:v>
                </c:pt>
                <c:pt idx="28">
                  <c:v>1.1091058637552882</c:v>
                </c:pt>
                <c:pt idx="29">
                  <c:v>1.1103876658750869</c:v>
                </c:pt>
                <c:pt idx="30">
                  <c:v>1.1084635412035952</c:v>
                </c:pt>
                <c:pt idx="31">
                  <c:v>1.1100507161476538</c:v>
                </c:pt>
                <c:pt idx="32">
                  <c:v>1.1389339402569236</c:v>
                </c:pt>
                <c:pt idx="33">
                  <c:v>1.1338900339856792</c:v>
                </c:pt>
                <c:pt idx="34">
                  <c:v>1.119981307304154</c:v>
                </c:pt>
                <c:pt idx="35">
                  <c:v>1.1084297084234664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C-FE4F-B385-73929BEA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529647"/>
        <c:axId val="2145988591"/>
      </c:scatterChart>
      <c:valAx>
        <c:axId val="214552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88591"/>
        <c:crosses val="autoZero"/>
        <c:crossBetween val="midCat"/>
      </c:valAx>
      <c:valAx>
        <c:axId val="214598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2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en-US" baseline="0"/>
              <a:t> Year Stagger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'USA Spending'!$N$3:$N$40</c:f>
              <c:numCache>
                <c:formatCode>General</c:formatCode>
                <c:ptCount val="38"/>
                <c:pt idx="0">
                  <c:v>6.0731700970499114</c:v>
                </c:pt>
                <c:pt idx="1">
                  <c:v>6.0216155256670536</c:v>
                </c:pt>
                <c:pt idx="2">
                  <c:v>6.0071150733148952</c:v>
                </c:pt>
                <c:pt idx="3">
                  <c:v>5.99587771762494</c:v>
                </c:pt>
                <c:pt idx="4">
                  <c:v>6.0135243839958115</c:v>
                </c:pt>
                <c:pt idx="5">
                  <c:v>6.0261408740450095</c:v>
                </c:pt>
                <c:pt idx="6">
                  <c:v>6.0181281342030069</c:v>
                </c:pt>
                <c:pt idx="7">
                  <c:v>6.0533927128334506</c:v>
                </c:pt>
                <c:pt idx="8">
                  <c:v>6.0441970499579885</c:v>
                </c:pt>
                <c:pt idx="9">
                  <c:v>6.022187029427732</c:v>
                </c:pt>
                <c:pt idx="10">
                  <c:v>6.1024779561821711</c:v>
                </c:pt>
                <c:pt idx="11">
                  <c:v>6.0500923229637706</c:v>
                </c:pt>
                <c:pt idx="12">
                  <c:v>5.9813124656991254</c:v>
                </c:pt>
                <c:pt idx="13">
                  <c:v>5.8472900290255945</c:v>
                </c:pt>
                <c:pt idx="14">
                  <c:v>6.025041930696954</c:v>
                </c:pt>
                <c:pt idx="15">
                  <c:v>6.0248557685790223</c:v>
                </c:pt>
                <c:pt idx="16">
                  <c:v>5.9247970286016347</c:v>
                </c:pt>
                <c:pt idx="17">
                  <c:v>5.8094162727716325</c:v>
                </c:pt>
                <c:pt idx="18">
                  <c:v>5.8150501652791498</c:v>
                </c:pt>
                <c:pt idx="19">
                  <c:v>5.9019196163802157</c:v>
                </c:pt>
                <c:pt idx="20">
                  <c:v>5.9616868104783141</c:v>
                </c:pt>
                <c:pt idx="21">
                  <c:v>5.8574392473704711</c:v>
                </c:pt>
                <c:pt idx="22">
                  <c:v>5.9052522675611288</c:v>
                </c:pt>
                <c:pt idx="23">
                  <c:v>5.9561280738033648</c:v>
                </c:pt>
                <c:pt idx="24">
                  <c:v>5.9883114187514987</c:v>
                </c:pt>
                <c:pt idx="25">
                  <c:v>6.2616422645046077</c:v>
                </c:pt>
                <c:pt idx="26">
                  <c:v>6.1863550229806172</c:v>
                </c:pt>
                <c:pt idx="27">
                  <c:v>6.0377944962067609</c:v>
                </c:pt>
                <c:pt idx="28">
                  <c:v>5.8082278580734981</c:v>
                </c:pt>
                <c:pt idx="29">
                  <c:v>5.77924718382764</c:v>
                </c:pt>
                <c:pt idx="30">
                  <c:v>5.7793857856860358</c:v>
                </c:pt>
                <c:pt idx="31">
                  <c:v>5.7558817128996491</c:v>
                </c:pt>
                <c:pt idx="32">
                  <c:v>5.7355214542552382</c:v>
                </c:pt>
                <c:pt idx="33">
                  <c:v>5.7480041884729607</c:v>
                </c:pt>
                <c:pt idx="34">
                  <c:v>5.7738822131706611</c:v>
                </c:pt>
                <c:pt idx="35">
                  <c:v>5.7756832490260441</c:v>
                </c:pt>
                <c:pt idx="36">
                  <c:v>5.7247991658542974</c:v>
                </c:pt>
              </c:numCache>
            </c:numRef>
          </c:xVal>
          <c:yVal>
            <c:numRef>
              <c:f>'USA Spending'!$O$3:$O$40</c:f>
              <c:numCache>
                <c:formatCode>General</c:formatCode>
                <c:ptCount val="38"/>
                <c:pt idx="0">
                  <c:v>1.2740192225193301</c:v>
                </c:pt>
                <c:pt idx="1">
                  <c:v>1.2806921642851177</c:v>
                </c:pt>
                <c:pt idx="2">
                  <c:v>1.2865911834373263</c:v>
                </c:pt>
                <c:pt idx="3">
                  <c:v>1.26934946929472</c:v>
                </c:pt>
                <c:pt idx="4">
                  <c:v>1.2188242386774024</c:v>
                </c:pt>
                <c:pt idx="5">
                  <c:v>1.2003853242323868</c:v>
                </c:pt>
                <c:pt idx="6">
                  <c:v>1.1967287226232868</c:v>
                </c:pt>
                <c:pt idx="7">
                  <c:v>1.1944865905497057</c:v>
                </c:pt>
                <c:pt idx="8">
                  <c:v>1.1986021094897117</c:v>
                </c:pt>
                <c:pt idx="9">
                  <c:v>1.2021885122660523</c:v>
                </c:pt>
                <c:pt idx="10">
                  <c:v>1.1951798424319033</c:v>
                </c:pt>
                <c:pt idx="11">
                  <c:v>1.1720480341802557</c:v>
                </c:pt>
                <c:pt idx="12">
                  <c:v>1.153814864344529</c:v>
                </c:pt>
                <c:pt idx="13">
                  <c:v>1.1527163111064087</c:v>
                </c:pt>
                <c:pt idx="14">
                  <c:v>1.160888516144974</c:v>
                </c:pt>
                <c:pt idx="15">
                  <c:v>1.1599580026785188</c:v>
                </c:pt>
                <c:pt idx="16">
                  <c:v>1.1716679588747869</c:v>
                </c:pt>
                <c:pt idx="17">
                  <c:v>1.1777384504017194</c:v>
                </c:pt>
                <c:pt idx="18">
                  <c:v>1.1764385557410448</c:v>
                </c:pt>
                <c:pt idx="19">
                  <c:v>1.1784013415337553</c:v>
                </c:pt>
                <c:pt idx="20">
                  <c:v>1.1703203998733795</c:v>
                </c:pt>
                <c:pt idx="21">
                  <c:v>1.1500192019151485</c:v>
                </c:pt>
                <c:pt idx="22">
                  <c:v>1.1194868355646357</c:v>
                </c:pt>
                <c:pt idx="23">
                  <c:v>1.1072099696478683</c:v>
                </c:pt>
                <c:pt idx="24">
                  <c:v>1.1075152256514647</c:v>
                </c:pt>
                <c:pt idx="25">
                  <c:v>1.1091058637552882</c:v>
                </c:pt>
                <c:pt idx="26">
                  <c:v>1.1103876658750869</c:v>
                </c:pt>
                <c:pt idx="27">
                  <c:v>1.1084635412035952</c:v>
                </c:pt>
                <c:pt idx="28">
                  <c:v>1.1100507161476538</c:v>
                </c:pt>
                <c:pt idx="29">
                  <c:v>1.1389339402569236</c:v>
                </c:pt>
                <c:pt idx="30">
                  <c:v>1.1338900339856792</c:v>
                </c:pt>
                <c:pt idx="31">
                  <c:v>1.119981307304154</c:v>
                </c:pt>
                <c:pt idx="32">
                  <c:v>1.1084297084234664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E-4446-B630-16231687C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40559"/>
        <c:axId val="2074582879"/>
      </c:scatterChart>
      <c:valAx>
        <c:axId val="214054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582879"/>
        <c:crosses val="autoZero"/>
        <c:crossBetween val="midCat"/>
      </c:valAx>
      <c:valAx>
        <c:axId val="2074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4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Year</a:t>
            </a:r>
            <a:r>
              <a:rPr lang="en-US" baseline="0"/>
              <a:t> Stagger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'USA Spending'!$K$3:$K$39</c:f>
              <c:numCache>
                <c:formatCode>General</c:formatCode>
                <c:ptCount val="37"/>
                <c:pt idx="0">
                  <c:v>6.0731700970499114</c:v>
                </c:pt>
                <c:pt idx="1">
                  <c:v>6.0216155256670536</c:v>
                </c:pt>
                <c:pt idx="2">
                  <c:v>6.0071150733148952</c:v>
                </c:pt>
                <c:pt idx="3">
                  <c:v>5.99587771762494</c:v>
                </c:pt>
                <c:pt idx="4">
                  <c:v>6.0135243839958115</c:v>
                </c:pt>
                <c:pt idx="5">
                  <c:v>6.0261408740450095</c:v>
                </c:pt>
                <c:pt idx="6">
                  <c:v>6.0181281342030069</c:v>
                </c:pt>
                <c:pt idx="7">
                  <c:v>6.0533927128334506</c:v>
                </c:pt>
                <c:pt idx="8">
                  <c:v>6.0441970499579885</c:v>
                </c:pt>
                <c:pt idx="9">
                  <c:v>6.022187029427732</c:v>
                </c:pt>
                <c:pt idx="10">
                  <c:v>6.1024779561821711</c:v>
                </c:pt>
                <c:pt idx="11">
                  <c:v>6.0500923229637706</c:v>
                </c:pt>
                <c:pt idx="12">
                  <c:v>5.9813124656991254</c:v>
                </c:pt>
                <c:pt idx="13">
                  <c:v>5.8472900290255945</c:v>
                </c:pt>
                <c:pt idx="14">
                  <c:v>6.025041930696954</c:v>
                </c:pt>
                <c:pt idx="15">
                  <c:v>6.0248557685790223</c:v>
                </c:pt>
                <c:pt idx="16">
                  <c:v>5.9247970286016347</c:v>
                </c:pt>
                <c:pt idx="17">
                  <c:v>5.8094162727716325</c:v>
                </c:pt>
                <c:pt idx="18">
                  <c:v>5.8150501652791498</c:v>
                </c:pt>
                <c:pt idx="19">
                  <c:v>5.9019196163802157</c:v>
                </c:pt>
                <c:pt idx="20">
                  <c:v>5.9616868104783141</c:v>
                </c:pt>
                <c:pt idx="21">
                  <c:v>5.8574392473704711</c:v>
                </c:pt>
                <c:pt idx="22">
                  <c:v>5.9052522675611288</c:v>
                </c:pt>
                <c:pt idx="23">
                  <c:v>5.9561280738033648</c:v>
                </c:pt>
                <c:pt idx="24">
                  <c:v>5.9883114187514987</c:v>
                </c:pt>
                <c:pt idx="25">
                  <c:v>6.2616422645046077</c:v>
                </c:pt>
                <c:pt idx="26">
                  <c:v>6.1863550229806172</c:v>
                </c:pt>
                <c:pt idx="27">
                  <c:v>6.0377944962067609</c:v>
                </c:pt>
                <c:pt idx="28">
                  <c:v>5.8082278580734981</c:v>
                </c:pt>
                <c:pt idx="29">
                  <c:v>5.77924718382764</c:v>
                </c:pt>
                <c:pt idx="30">
                  <c:v>5.7793857856860358</c:v>
                </c:pt>
                <c:pt idx="31">
                  <c:v>5.7558817128996491</c:v>
                </c:pt>
                <c:pt idx="32">
                  <c:v>5.7355214542552382</c:v>
                </c:pt>
                <c:pt idx="33">
                  <c:v>5.7480041884729607</c:v>
                </c:pt>
                <c:pt idx="34">
                  <c:v>5.7738822131706611</c:v>
                </c:pt>
                <c:pt idx="35">
                  <c:v>5.7756832490260441</c:v>
                </c:pt>
                <c:pt idx="36">
                  <c:v>5.7247991658542974</c:v>
                </c:pt>
              </c:numCache>
            </c:numRef>
          </c:xVal>
          <c:yVal>
            <c:numRef>
              <c:f>'USA Spending'!$L$3:$L$39</c:f>
              <c:numCache>
                <c:formatCode>General</c:formatCode>
                <c:ptCount val="37"/>
                <c:pt idx="0">
                  <c:v>1.2744580554950122</c:v>
                </c:pt>
                <c:pt idx="1">
                  <c:v>1.2745273043960443</c:v>
                </c:pt>
                <c:pt idx="2">
                  <c:v>1.2740192225193301</c:v>
                </c:pt>
                <c:pt idx="3">
                  <c:v>1.2806921642851177</c:v>
                </c:pt>
                <c:pt idx="4">
                  <c:v>1.2865911834373263</c:v>
                </c:pt>
                <c:pt idx="5">
                  <c:v>1.26934946929472</c:v>
                </c:pt>
                <c:pt idx="6">
                  <c:v>1.2188242386774024</c:v>
                </c:pt>
                <c:pt idx="7">
                  <c:v>1.2003853242323868</c:v>
                </c:pt>
                <c:pt idx="8">
                  <c:v>1.1967287226232868</c:v>
                </c:pt>
                <c:pt idx="9">
                  <c:v>1.1944865905497057</c:v>
                </c:pt>
                <c:pt idx="10">
                  <c:v>1.1986021094897117</c:v>
                </c:pt>
                <c:pt idx="11">
                  <c:v>1.2021885122660523</c:v>
                </c:pt>
                <c:pt idx="12">
                  <c:v>1.1951798424319033</c:v>
                </c:pt>
                <c:pt idx="13">
                  <c:v>1.1720480341802557</c:v>
                </c:pt>
                <c:pt idx="14">
                  <c:v>1.153814864344529</c:v>
                </c:pt>
                <c:pt idx="15">
                  <c:v>1.1527163111064087</c:v>
                </c:pt>
                <c:pt idx="16">
                  <c:v>1.160888516144974</c:v>
                </c:pt>
                <c:pt idx="17">
                  <c:v>1.1599580026785188</c:v>
                </c:pt>
                <c:pt idx="18">
                  <c:v>1.1716679588747869</c:v>
                </c:pt>
                <c:pt idx="19">
                  <c:v>1.1777384504017194</c:v>
                </c:pt>
                <c:pt idx="20">
                  <c:v>1.1764385557410448</c:v>
                </c:pt>
                <c:pt idx="21">
                  <c:v>1.1784013415337553</c:v>
                </c:pt>
                <c:pt idx="22">
                  <c:v>1.1703203998733795</c:v>
                </c:pt>
                <c:pt idx="23">
                  <c:v>1.1500192019151485</c:v>
                </c:pt>
                <c:pt idx="24">
                  <c:v>1.1194868355646357</c:v>
                </c:pt>
                <c:pt idx="25">
                  <c:v>1.1072099696478683</c:v>
                </c:pt>
                <c:pt idx="26">
                  <c:v>1.1075152256514647</c:v>
                </c:pt>
                <c:pt idx="27">
                  <c:v>1.1091058637552882</c:v>
                </c:pt>
                <c:pt idx="28">
                  <c:v>1.1103876658750869</c:v>
                </c:pt>
                <c:pt idx="29">
                  <c:v>1.1084635412035952</c:v>
                </c:pt>
                <c:pt idx="30">
                  <c:v>1.1100507161476538</c:v>
                </c:pt>
                <c:pt idx="31">
                  <c:v>1.1389339402569236</c:v>
                </c:pt>
                <c:pt idx="32">
                  <c:v>1.1338900339856792</c:v>
                </c:pt>
                <c:pt idx="33">
                  <c:v>1.119981307304154</c:v>
                </c:pt>
                <c:pt idx="34">
                  <c:v>1.1084297084234664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E-0847-85DA-F449B368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5888"/>
        <c:axId val="9768976"/>
      </c:scatterChart>
      <c:valAx>
        <c:axId val="972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976"/>
        <c:crosses val="autoZero"/>
        <c:crossBetween val="midCat"/>
      </c:valAx>
      <c:valAx>
        <c:axId val="97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with Election'!$C$5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'USA with Election'!$B$6:$B$51</c:f>
              <c:numCache>
                <c:formatCode>#,##0</c:formatCode>
                <c:ptCount val="46"/>
                <c:pt idx="0">
                  <c:v>1183505</c:v>
                </c:pt>
                <c:pt idx="1">
                  <c:v>1051031</c:v>
                </c:pt>
                <c:pt idx="2">
                  <c:v>1016518</c:v>
                </c:pt>
                <c:pt idx="3">
                  <c:v>990553</c:v>
                </c:pt>
                <c:pt idx="4">
                  <c:v>1031631</c:v>
                </c:pt>
                <c:pt idx="5">
                  <c:v>1062040</c:v>
                </c:pt>
                <c:pt idx="6">
                  <c:v>1042625</c:v>
                </c:pt>
                <c:pt idx="7">
                  <c:v>1130818</c:v>
                </c:pt>
                <c:pt idx="8">
                  <c:v>1107126</c:v>
                </c:pt>
                <c:pt idx="9">
                  <c:v>1052415</c:v>
                </c:pt>
                <c:pt idx="10">
                  <c:v>1266129</c:v>
                </c:pt>
                <c:pt idx="11">
                  <c:v>1122257</c:v>
                </c:pt>
                <c:pt idx="12" formatCode="_(* #,##0_);_(* \(#,##0\);_(* &quot;-&quot;??_);_(@_)">
                  <c:v>957883</c:v>
                </c:pt>
                <c:pt idx="13" formatCode="_(* #,##0_);_(* \(#,##0\);_(* &quot;-&quot;??_);_(@_)">
                  <c:v>703542</c:v>
                </c:pt>
                <c:pt idx="14" formatCode="_(* #,##0_);_(* \(#,##0\);_(* &quot;-&quot;??_);_(@_)">
                  <c:v>1059356</c:v>
                </c:pt>
                <c:pt idx="15" formatCode="_(* #,##0_);_(* \(#,##0\);_(* &quot;-&quot;??_);_(@_)">
                  <c:v>1058902</c:v>
                </c:pt>
                <c:pt idx="16" formatCode="_(* #,##0_);_(* \(#,##0\);_(* &quot;-&quot;??_);_(@_)">
                  <c:v>841002</c:v>
                </c:pt>
                <c:pt idx="17" formatCode="_(* #,##0_);_(* \(#,##0\);_(* &quot;-&quot;??_);_(@_)">
                  <c:v>644787</c:v>
                </c:pt>
                <c:pt idx="18" formatCode="_(* #,##0_);_(* \(#,##0\);_(* &quot;-&quot;??_);_(@_)">
                  <c:v>653206</c:v>
                </c:pt>
                <c:pt idx="19" formatCode="_(* #,##0_);_(* \(#,##0\);_(* &quot;-&quot;??_);_(@_)">
                  <c:v>797847</c:v>
                </c:pt>
                <c:pt idx="20" formatCode="_(* #,##0_);_(* \(#,##0\);_(* &quot;-&quot;??_);_(@_)">
                  <c:v>915560</c:v>
                </c:pt>
                <c:pt idx="21" formatCode="#,##0_);\(#,##0\)">
                  <c:v>720177</c:v>
                </c:pt>
                <c:pt idx="22" formatCode="#,##0_);\(#,##0\)">
                  <c:v>803993</c:v>
                </c:pt>
                <c:pt idx="23" formatCode="#,##0_);\(#,##0\)">
                  <c:v>903916</c:v>
                </c:pt>
                <c:pt idx="24" formatCode="#,##0_);\(#,##0\)">
                  <c:v>973445</c:v>
                </c:pt>
                <c:pt idx="25" formatCode="#,##0_);\(#,##0\)">
                  <c:v>1826595</c:v>
                </c:pt>
                <c:pt idx="27" formatCode="#,##0_);\(#,##0\)">
                  <c:v>1090924</c:v>
                </c:pt>
                <c:pt idx="28" formatCode="#,##0_);\(#,##0\)">
                  <c:v>643025</c:v>
                </c:pt>
                <c:pt idx="29" formatCode="#,##0_);\(#,##0\)">
                  <c:v>601516</c:v>
                </c:pt>
                <c:pt idx="30" formatCode="#,##0_);\(#,##0\)">
                  <c:v>601708</c:v>
                </c:pt>
                <c:pt idx="31" formatCode="#,##0_);\(#,##0\)">
                  <c:v>570009</c:v>
                </c:pt>
                <c:pt idx="32" formatCode="#,##0_);\(#,##0\)">
                  <c:v>543903</c:v>
                </c:pt>
                <c:pt idx="33" formatCode="#,##0_);\(#,##0\)">
                  <c:v>559763</c:v>
                </c:pt>
                <c:pt idx="34" formatCode="#,##0_);\(#,##0\)">
                  <c:v>594131</c:v>
                </c:pt>
                <c:pt idx="35" formatCode="#,##0_);\(#,##0\)">
                  <c:v>596600</c:v>
                </c:pt>
                <c:pt idx="36" formatCode="#,##0_);\(#,##0\)">
                  <c:v>530639</c:v>
                </c:pt>
                <c:pt idx="37" formatCode="#,##0_);\(#,##0\)">
                  <c:v>460348</c:v>
                </c:pt>
                <c:pt idx="38" formatCode="#,##0_);\(#,##0\)">
                  <c:v>601442</c:v>
                </c:pt>
                <c:pt idx="39" formatCode="#,##0_);\(#,##0\)">
                  <c:v>462315</c:v>
                </c:pt>
                <c:pt idx="40" formatCode="#,##0_);\(#,##0\)">
                  <c:v>398613</c:v>
                </c:pt>
                <c:pt idx="41" formatCode="#,##0_);\(#,##0\)">
                  <c:v>386194</c:v>
                </c:pt>
                <c:pt idx="42" formatCode="#,##0_);\(#,##0\)">
                  <c:v>394861</c:v>
                </c:pt>
                <c:pt idx="43" formatCode="#,##0_);\(#,##0\)">
                  <c:v>400063</c:v>
                </c:pt>
                <c:pt idx="44" formatCode="#,##0_);\(#,##0\)">
                  <c:v>384685</c:v>
                </c:pt>
                <c:pt idx="45" formatCode="#,##0_);\(#,##0\)">
                  <c:v>370478</c:v>
                </c:pt>
              </c:numCache>
            </c:numRef>
          </c:xVal>
          <c:yVal>
            <c:numRef>
              <c:f>'USA with Election'!$C$6:$C$51</c:f>
              <c:numCache>
                <c:formatCode>General</c:formatCode>
                <c:ptCount val="46"/>
                <c:pt idx="0" formatCode="0.0">
                  <c:v>55.4</c:v>
                </c:pt>
                <c:pt idx="2">
                  <c:v>56.8</c:v>
                </c:pt>
                <c:pt idx="4" formatCode="0.0">
                  <c:v>53.8</c:v>
                </c:pt>
                <c:pt idx="6" formatCode="0.0">
                  <c:v>55.6</c:v>
                </c:pt>
                <c:pt idx="8" formatCode="0.0">
                  <c:v>40.9</c:v>
                </c:pt>
                <c:pt idx="10" formatCode="0.0">
                  <c:v>46.4</c:v>
                </c:pt>
                <c:pt idx="12" formatCode="0.0">
                  <c:v>53.4</c:v>
                </c:pt>
                <c:pt idx="14" formatCode="0.0">
                  <c:v>52.8</c:v>
                </c:pt>
                <c:pt idx="16" formatCode="0.0">
                  <c:v>50.8</c:v>
                </c:pt>
                <c:pt idx="18" formatCode="0.0">
                  <c:v>51.3</c:v>
                </c:pt>
                <c:pt idx="20" formatCode="0.0">
                  <c:v>52</c:v>
                </c:pt>
                <c:pt idx="22" formatCode="0.0">
                  <c:v>52.9</c:v>
                </c:pt>
                <c:pt idx="24" formatCode="0.0">
                  <c:v>40.5</c:v>
                </c:pt>
                <c:pt idx="28" formatCode="0.0">
                  <c:v>40.200000000000003</c:v>
                </c:pt>
                <c:pt idx="30" formatCode="0.0">
                  <c:v>40.700000000000003</c:v>
                </c:pt>
                <c:pt idx="32" formatCode="0.0">
                  <c:v>41.8</c:v>
                </c:pt>
                <c:pt idx="34" formatCode="0.0">
                  <c:v>38.200000000000003</c:v>
                </c:pt>
                <c:pt idx="36" formatCode="0.0">
                  <c:v>44.1</c:v>
                </c:pt>
                <c:pt idx="38" formatCode="0.0">
                  <c:v>36.299999999999997</c:v>
                </c:pt>
                <c:pt idx="40" formatCode="0.0">
                  <c:v>32.9</c:v>
                </c:pt>
                <c:pt idx="42" formatCode="0.0">
                  <c:v>33.1</c:v>
                </c:pt>
                <c:pt idx="44" formatCode="0.0">
                  <c:v>44.2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E-2F43-9E50-0FE2A852F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64464"/>
        <c:axId val="859369023"/>
      </c:scatterChart>
      <c:valAx>
        <c:axId val="213416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369023"/>
        <c:crosses val="autoZero"/>
        <c:crossBetween val="midCat"/>
      </c:valAx>
      <c:valAx>
        <c:axId val="85936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- 1 Year Ahead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with Election'!$F$5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'USA with Election'!$E$6:$E$52</c:f>
              <c:numCache>
                <c:formatCode>#,##0</c:formatCode>
                <c:ptCount val="47"/>
                <c:pt idx="0">
                  <c:v>1183505</c:v>
                </c:pt>
                <c:pt idx="1">
                  <c:v>1051031</c:v>
                </c:pt>
                <c:pt idx="2">
                  <c:v>1016518</c:v>
                </c:pt>
                <c:pt idx="3">
                  <c:v>990553</c:v>
                </c:pt>
                <c:pt idx="4">
                  <c:v>1031631</c:v>
                </c:pt>
                <c:pt idx="5">
                  <c:v>1062040</c:v>
                </c:pt>
                <c:pt idx="6">
                  <c:v>1042625</c:v>
                </c:pt>
                <c:pt idx="7">
                  <c:v>1130818</c:v>
                </c:pt>
                <c:pt idx="8">
                  <c:v>1107126</c:v>
                </c:pt>
                <c:pt idx="9">
                  <c:v>1052415</c:v>
                </c:pt>
                <c:pt idx="10">
                  <c:v>1266129</c:v>
                </c:pt>
                <c:pt idx="11">
                  <c:v>1122257</c:v>
                </c:pt>
                <c:pt idx="12" formatCode="_(* #,##0_);_(* \(#,##0\);_(* &quot;-&quot;??_);_(@_)">
                  <c:v>957883</c:v>
                </c:pt>
                <c:pt idx="13" formatCode="_(* #,##0_);_(* \(#,##0\);_(* &quot;-&quot;??_);_(@_)">
                  <c:v>703542</c:v>
                </c:pt>
                <c:pt idx="14" formatCode="_(* #,##0_);_(* \(#,##0\);_(* &quot;-&quot;??_);_(@_)">
                  <c:v>1059356</c:v>
                </c:pt>
                <c:pt idx="15" formatCode="_(* #,##0_);_(* \(#,##0\);_(* &quot;-&quot;??_);_(@_)">
                  <c:v>1058902</c:v>
                </c:pt>
                <c:pt idx="16" formatCode="_(* #,##0_);_(* \(#,##0\);_(* &quot;-&quot;??_);_(@_)">
                  <c:v>841002</c:v>
                </c:pt>
                <c:pt idx="17" formatCode="_(* #,##0_);_(* \(#,##0\);_(* &quot;-&quot;??_);_(@_)">
                  <c:v>644787</c:v>
                </c:pt>
                <c:pt idx="18" formatCode="_(* #,##0_);_(* \(#,##0\);_(* &quot;-&quot;??_);_(@_)">
                  <c:v>653206</c:v>
                </c:pt>
                <c:pt idx="19" formatCode="_(* #,##0_);_(* \(#,##0\);_(* &quot;-&quot;??_);_(@_)">
                  <c:v>797847</c:v>
                </c:pt>
                <c:pt idx="20" formatCode="_(* #,##0_);_(* \(#,##0\);_(* &quot;-&quot;??_);_(@_)">
                  <c:v>915560</c:v>
                </c:pt>
                <c:pt idx="21" formatCode="#,##0_);\(#,##0\)">
                  <c:v>720177</c:v>
                </c:pt>
                <c:pt idx="22" formatCode="#,##0_);\(#,##0\)">
                  <c:v>803993</c:v>
                </c:pt>
                <c:pt idx="23" formatCode="#,##0_);\(#,##0\)">
                  <c:v>903916</c:v>
                </c:pt>
                <c:pt idx="24" formatCode="#,##0_);\(#,##0\)">
                  <c:v>973445</c:v>
                </c:pt>
                <c:pt idx="25" formatCode="#,##0_);\(#,##0\)">
                  <c:v>1826595</c:v>
                </c:pt>
                <c:pt idx="27" formatCode="#,##0_);\(#,##0\)">
                  <c:v>1090924</c:v>
                </c:pt>
                <c:pt idx="28" formatCode="#,##0_);\(#,##0\)">
                  <c:v>643025</c:v>
                </c:pt>
                <c:pt idx="29" formatCode="#,##0_);\(#,##0\)">
                  <c:v>601516</c:v>
                </c:pt>
                <c:pt idx="30" formatCode="#,##0_);\(#,##0\)">
                  <c:v>601708</c:v>
                </c:pt>
                <c:pt idx="31" formatCode="#,##0_);\(#,##0\)">
                  <c:v>570009</c:v>
                </c:pt>
                <c:pt idx="32" formatCode="#,##0_);\(#,##0\)">
                  <c:v>543903</c:v>
                </c:pt>
                <c:pt idx="33" formatCode="#,##0_);\(#,##0\)">
                  <c:v>559763</c:v>
                </c:pt>
                <c:pt idx="34" formatCode="#,##0_);\(#,##0\)">
                  <c:v>594131</c:v>
                </c:pt>
                <c:pt idx="35" formatCode="#,##0_);\(#,##0\)">
                  <c:v>596600</c:v>
                </c:pt>
                <c:pt idx="36" formatCode="#,##0_);\(#,##0\)">
                  <c:v>530639</c:v>
                </c:pt>
                <c:pt idx="37" formatCode="#,##0_);\(#,##0\)">
                  <c:v>460348</c:v>
                </c:pt>
                <c:pt idx="38" formatCode="#,##0_);\(#,##0\)">
                  <c:v>601442</c:v>
                </c:pt>
                <c:pt idx="39" formatCode="#,##0_);\(#,##0\)">
                  <c:v>462315</c:v>
                </c:pt>
                <c:pt idx="40" formatCode="#,##0_);\(#,##0\)">
                  <c:v>398613</c:v>
                </c:pt>
                <c:pt idx="41" formatCode="#,##0_);\(#,##0\)">
                  <c:v>386194</c:v>
                </c:pt>
                <c:pt idx="42" formatCode="#,##0_);\(#,##0\)">
                  <c:v>394861</c:v>
                </c:pt>
                <c:pt idx="43" formatCode="#,##0_);\(#,##0\)">
                  <c:v>400063</c:v>
                </c:pt>
                <c:pt idx="44" formatCode="#,##0_);\(#,##0\)">
                  <c:v>384685</c:v>
                </c:pt>
                <c:pt idx="45" formatCode="#,##0_);\(#,##0\)">
                  <c:v>370478</c:v>
                </c:pt>
              </c:numCache>
            </c:numRef>
          </c:xVal>
          <c:yVal>
            <c:numRef>
              <c:f>'USA with Election'!$F$6:$F$52</c:f>
              <c:numCache>
                <c:formatCode>General</c:formatCode>
                <c:ptCount val="47"/>
                <c:pt idx="1">
                  <c:v>56.8</c:v>
                </c:pt>
                <c:pt idx="3" formatCode="0.0">
                  <c:v>53.8</c:v>
                </c:pt>
                <c:pt idx="5" formatCode="0.0">
                  <c:v>55.6</c:v>
                </c:pt>
                <c:pt idx="7" formatCode="0.0">
                  <c:v>40.9</c:v>
                </c:pt>
                <c:pt idx="9" formatCode="0.0">
                  <c:v>46.4</c:v>
                </c:pt>
                <c:pt idx="11" formatCode="0.0">
                  <c:v>53.4</c:v>
                </c:pt>
                <c:pt idx="13" formatCode="0.0">
                  <c:v>52.8</c:v>
                </c:pt>
                <c:pt idx="15" formatCode="0.0">
                  <c:v>50.8</c:v>
                </c:pt>
                <c:pt idx="17" formatCode="0.0">
                  <c:v>51.3</c:v>
                </c:pt>
                <c:pt idx="19" formatCode="0.0">
                  <c:v>52</c:v>
                </c:pt>
                <c:pt idx="21" formatCode="0.0">
                  <c:v>52.9</c:v>
                </c:pt>
                <c:pt idx="23" formatCode="0.0">
                  <c:v>40.5</c:v>
                </c:pt>
                <c:pt idx="27" formatCode="0.0">
                  <c:v>40.200000000000003</c:v>
                </c:pt>
                <c:pt idx="29" formatCode="0.0">
                  <c:v>40.700000000000003</c:v>
                </c:pt>
                <c:pt idx="31" formatCode="0.0">
                  <c:v>41.8</c:v>
                </c:pt>
                <c:pt idx="33" formatCode="0.0">
                  <c:v>38.200000000000003</c:v>
                </c:pt>
                <c:pt idx="35" formatCode="0.0">
                  <c:v>44.1</c:v>
                </c:pt>
                <c:pt idx="37" formatCode="0.0">
                  <c:v>36.299999999999997</c:v>
                </c:pt>
                <c:pt idx="39" formatCode="0.0">
                  <c:v>32.9</c:v>
                </c:pt>
                <c:pt idx="41" formatCode="0.0">
                  <c:v>33.1</c:v>
                </c:pt>
                <c:pt idx="43" formatCode="0.0">
                  <c:v>44.2</c:v>
                </c:pt>
                <c:pt idx="45" formatCode="0.0">
                  <c:v>41.4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97-CA4A-BC3E-8704FD443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47119"/>
        <c:axId val="2140248799"/>
      </c:scatterChart>
      <c:valAx>
        <c:axId val="2140247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48799"/>
        <c:crosses val="autoZero"/>
        <c:crossBetween val="midCat"/>
      </c:valAx>
      <c:valAx>
        <c:axId val="21402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24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Year Stagger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'USA with Election'!$I$4:$I$5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'USA with Election'!$H$6:$H$51</c:f>
              <c:numCache>
                <c:formatCode>#,##0</c:formatCode>
                <c:ptCount val="46"/>
                <c:pt idx="0">
                  <c:v>1183505</c:v>
                </c:pt>
                <c:pt idx="1">
                  <c:v>1051031</c:v>
                </c:pt>
                <c:pt idx="2">
                  <c:v>1016518</c:v>
                </c:pt>
                <c:pt idx="3">
                  <c:v>990553</c:v>
                </c:pt>
                <c:pt idx="4">
                  <c:v>1031631</c:v>
                </c:pt>
                <c:pt idx="5">
                  <c:v>1062040</c:v>
                </c:pt>
                <c:pt idx="6">
                  <c:v>1042625</c:v>
                </c:pt>
                <c:pt idx="7">
                  <c:v>1130818</c:v>
                </c:pt>
                <c:pt idx="8">
                  <c:v>1107126</c:v>
                </c:pt>
                <c:pt idx="9">
                  <c:v>1052415</c:v>
                </c:pt>
                <c:pt idx="10">
                  <c:v>1266129</c:v>
                </c:pt>
                <c:pt idx="11">
                  <c:v>1122257</c:v>
                </c:pt>
                <c:pt idx="12" formatCode="_(* #,##0_);_(* \(#,##0\);_(* &quot;-&quot;??_);_(@_)">
                  <c:v>957883</c:v>
                </c:pt>
                <c:pt idx="13" formatCode="_(* #,##0_);_(* \(#,##0\);_(* &quot;-&quot;??_);_(@_)">
                  <c:v>703542</c:v>
                </c:pt>
                <c:pt idx="14" formatCode="_(* #,##0_);_(* \(#,##0\);_(* &quot;-&quot;??_);_(@_)">
                  <c:v>1059356</c:v>
                </c:pt>
                <c:pt idx="15" formatCode="_(* #,##0_);_(* \(#,##0\);_(* &quot;-&quot;??_);_(@_)">
                  <c:v>1058902</c:v>
                </c:pt>
                <c:pt idx="16" formatCode="_(* #,##0_);_(* \(#,##0\);_(* &quot;-&quot;??_);_(@_)">
                  <c:v>841002</c:v>
                </c:pt>
                <c:pt idx="17" formatCode="_(* #,##0_);_(* \(#,##0\);_(* &quot;-&quot;??_);_(@_)">
                  <c:v>644787</c:v>
                </c:pt>
                <c:pt idx="18" formatCode="_(* #,##0_);_(* \(#,##0\);_(* &quot;-&quot;??_);_(@_)">
                  <c:v>653206</c:v>
                </c:pt>
                <c:pt idx="19" formatCode="_(* #,##0_);_(* \(#,##0\);_(* &quot;-&quot;??_);_(@_)">
                  <c:v>797847</c:v>
                </c:pt>
                <c:pt idx="20" formatCode="_(* #,##0_);_(* \(#,##0\);_(* &quot;-&quot;??_);_(@_)">
                  <c:v>915560</c:v>
                </c:pt>
                <c:pt idx="21" formatCode="#,##0_);\(#,##0\)">
                  <c:v>720177</c:v>
                </c:pt>
                <c:pt idx="22" formatCode="#,##0_);\(#,##0\)">
                  <c:v>803993</c:v>
                </c:pt>
                <c:pt idx="23" formatCode="#,##0_);\(#,##0\)">
                  <c:v>903916</c:v>
                </c:pt>
                <c:pt idx="24" formatCode="#,##0_);\(#,##0\)">
                  <c:v>973445</c:v>
                </c:pt>
                <c:pt idx="25" formatCode="#,##0_);\(#,##0\)">
                  <c:v>1826595</c:v>
                </c:pt>
                <c:pt idx="27" formatCode="#,##0_);\(#,##0\)">
                  <c:v>1090924</c:v>
                </c:pt>
                <c:pt idx="28" formatCode="#,##0_);\(#,##0\)">
                  <c:v>643025</c:v>
                </c:pt>
                <c:pt idx="29" formatCode="#,##0_);\(#,##0\)">
                  <c:v>601516</c:v>
                </c:pt>
                <c:pt idx="30" formatCode="#,##0_);\(#,##0\)">
                  <c:v>601708</c:v>
                </c:pt>
                <c:pt idx="31" formatCode="#,##0_);\(#,##0\)">
                  <c:v>570009</c:v>
                </c:pt>
                <c:pt idx="32" formatCode="#,##0_);\(#,##0\)">
                  <c:v>543903</c:v>
                </c:pt>
                <c:pt idx="33" formatCode="#,##0_);\(#,##0\)">
                  <c:v>559763</c:v>
                </c:pt>
                <c:pt idx="34" formatCode="#,##0_);\(#,##0\)">
                  <c:v>594131</c:v>
                </c:pt>
                <c:pt idx="35" formatCode="#,##0_);\(#,##0\)">
                  <c:v>596600</c:v>
                </c:pt>
                <c:pt idx="36" formatCode="#,##0_);\(#,##0\)">
                  <c:v>530639</c:v>
                </c:pt>
                <c:pt idx="37" formatCode="#,##0_);\(#,##0\)">
                  <c:v>460348</c:v>
                </c:pt>
                <c:pt idx="38" formatCode="#,##0_);\(#,##0\)">
                  <c:v>601442</c:v>
                </c:pt>
                <c:pt idx="39" formatCode="#,##0_);\(#,##0\)">
                  <c:v>462315</c:v>
                </c:pt>
                <c:pt idx="40" formatCode="#,##0_);\(#,##0\)">
                  <c:v>398613</c:v>
                </c:pt>
                <c:pt idx="41" formatCode="#,##0_);\(#,##0\)">
                  <c:v>386194</c:v>
                </c:pt>
                <c:pt idx="42" formatCode="#,##0_);\(#,##0\)">
                  <c:v>394861</c:v>
                </c:pt>
                <c:pt idx="43" formatCode="#,##0_);\(#,##0\)">
                  <c:v>400063</c:v>
                </c:pt>
                <c:pt idx="44" formatCode="#,##0_);\(#,##0\)">
                  <c:v>384685</c:v>
                </c:pt>
                <c:pt idx="45" formatCode="#,##0_);\(#,##0\)">
                  <c:v>370478</c:v>
                </c:pt>
              </c:numCache>
            </c:numRef>
          </c:xVal>
          <c:yVal>
            <c:numRef>
              <c:f>'USA with Election'!$I$6:$I$51</c:f>
              <c:numCache>
                <c:formatCode>General</c:formatCode>
                <c:ptCount val="46"/>
                <c:pt idx="0">
                  <c:v>56.8</c:v>
                </c:pt>
                <c:pt idx="2" formatCode="0.0">
                  <c:v>53.8</c:v>
                </c:pt>
                <c:pt idx="4" formatCode="0.0">
                  <c:v>55.6</c:v>
                </c:pt>
                <c:pt idx="6" formatCode="0.0">
                  <c:v>40.9</c:v>
                </c:pt>
                <c:pt idx="8" formatCode="0.0">
                  <c:v>46.4</c:v>
                </c:pt>
                <c:pt idx="10" formatCode="0.0">
                  <c:v>53.4</c:v>
                </c:pt>
                <c:pt idx="12" formatCode="0.0">
                  <c:v>52.8</c:v>
                </c:pt>
                <c:pt idx="14" formatCode="0.0">
                  <c:v>50.8</c:v>
                </c:pt>
                <c:pt idx="16" formatCode="0.0">
                  <c:v>51.3</c:v>
                </c:pt>
                <c:pt idx="18" formatCode="0.0">
                  <c:v>52</c:v>
                </c:pt>
                <c:pt idx="20" formatCode="0.0">
                  <c:v>52.9</c:v>
                </c:pt>
                <c:pt idx="22" formatCode="0.0">
                  <c:v>40.5</c:v>
                </c:pt>
                <c:pt idx="26" formatCode="0.0">
                  <c:v>40.200000000000003</c:v>
                </c:pt>
                <c:pt idx="28" formatCode="0.0">
                  <c:v>40.700000000000003</c:v>
                </c:pt>
                <c:pt idx="30" formatCode="0.0">
                  <c:v>41.8</c:v>
                </c:pt>
                <c:pt idx="32" formatCode="0.0">
                  <c:v>38.200000000000003</c:v>
                </c:pt>
                <c:pt idx="34" formatCode="0.0">
                  <c:v>44.1</c:v>
                </c:pt>
                <c:pt idx="36" formatCode="0.0">
                  <c:v>36.299999999999997</c:v>
                </c:pt>
                <c:pt idx="38" formatCode="0.0">
                  <c:v>32.9</c:v>
                </c:pt>
                <c:pt idx="40" formatCode="0.0">
                  <c:v>33.1</c:v>
                </c:pt>
                <c:pt idx="42" formatCode="0.0">
                  <c:v>44.2</c:v>
                </c:pt>
                <c:pt idx="44" formatCode="0.0">
                  <c:v>41.4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3-F941-9233-22F52C53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57215"/>
        <c:axId val="2140534719"/>
      </c:scatterChart>
      <c:valAx>
        <c:axId val="214065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34719"/>
        <c:crosses val="autoZero"/>
        <c:crossBetween val="midCat"/>
      </c:valAx>
      <c:valAx>
        <c:axId val="214053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65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Year Stagger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'USA with Election'!$K$6:$K$51</c:f>
              <c:numCache>
                <c:formatCode>#,##0</c:formatCode>
                <c:ptCount val="46"/>
                <c:pt idx="0">
                  <c:v>1183505</c:v>
                </c:pt>
                <c:pt idx="1">
                  <c:v>1051031</c:v>
                </c:pt>
                <c:pt idx="2">
                  <c:v>1016518</c:v>
                </c:pt>
                <c:pt idx="3">
                  <c:v>990553</c:v>
                </c:pt>
                <c:pt idx="4">
                  <c:v>1031631</c:v>
                </c:pt>
                <c:pt idx="5">
                  <c:v>1062040</c:v>
                </c:pt>
                <c:pt idx="6">
                  <c:v>1042625</c:v>
                </c:pt>
                <c:pt idx="7">
                  <c:v>1130818</c:v>
                </c:pt>
                <c:pt idx="8">
                  <c:v>1107126</c:v>
                </c:pt>
                <c:pt idx="9">
                  <c:v>1052415</c:v>
                </c:pt>
                <c:pt idx="10">
                  <c:v>1266129</c:v>
                </c:pt>
                <c:pt idx="11">
                  <c:v>1122257</c:v>
                </c:pt>
                <c:pt idx="12" formatCode="_(* #,##0_);_(* \(#,##0\);_(* &quot;-&quot;??_);_(@_)">
                  <c:v>957883</c:v>
                </c:pt>
                <c:pt idx="13" formatCode="_(* #,##0_);_(* \(#,##0\);_(* &quot;-&quot;??_);_(@_)">
                  <c:v>703542</c:v>
                </c:pt>
                <c:pt idx="14" formatCode="_(* #,##0_);_(* \(#,##0\);_(* &quot;-&quot;??_);_(@_)">
                  <c:v>1059356</c:v>
                </c:pt>
                <c:pt idx="15" formatCode="_(* #,##0_);_(* \(#,##0\);_(* &quot;-&quot;??_);_(@_)">
                  <c:v>1058902</c:v>
                </c:pt>
                <c:pt idx="16" formatCode="_(* #,##0_);_(* \(#,##0\);_(* &quot;-&quot;??_);_(@_)">
                  <c:v>841002</c:v>
                </c:pt>
                <c:pt idx="17" formatCode="_(* #,##0_);_(* \(#,##0\);_(* &quot;-&quot;??_);_(@_)">
                  <c:v>644787</c:v>
                </c:pt>
                <c:pt idx="18" formatCode="_(* #,##0_);_(* \(#,##0\);_(* &quot;-&quot;??_);_(@_)">
                  <c:v>653206</c:v>
                </c:pt>
                <c:pt idx="19" formatCode="_(* #,##0_);_(* \(#,##0\);_(* &quot;-&quot;??_);_(@_)">
                  <c:v>797847</c:v>
                </c:pt>
                <c:pt idx="20" formatCode="_(* #,##0_);_(* \(#,##0\);_(* &quot;-&quot;??_);_(@_)">
                  <c:v>915560</c:v>
                </c:pt>
                <c:pt idx="21" formatCode="#,##0_);\(#,##0\)">
                  <c:v>720177</c:v>
                </c:pt>
                <c:pt idx="22" formatCode="#,##0_);\(#,##0\)">
                  <c:v>803993</c:v>
                </c:pt>
                <c:pt idx="23" formatCode="#,##0_);\(#,##0\)">
                  <c:v>903916</c:v>
                </c:pt>
                <c:pt idx="24" formatCode="#,##0_);\(#,##0\)">
                  <c:v>973445</c:v>
                </c:pt>
                <c:pt idx="25" formatCode="#,##0_);\(#,##0\)">
                  <c:v>1826595</c:v>
                </c:pt>
                <c:pt idx="27" formatCode="#,##0_);\(#,##0\)">
                  <c:v>1090924</c:v>
                </c:pt>
                <c:pt idx="28" formatCode="#,##0_);\(#,##0\)">
                  <c:v>643025</c:v>
                </c:pt>
                <c:pt idx="29" formatCode="#,##0_);\(#,##0\)">
                  <c:v>601516</c:v>
                </c:pt>
                <c:pt idx="30" formatCode="#,##0_);\(#,##0\)">
                  <c:v>601708</c:v>
                </c:pt>
                <c:pt idx="31" formatCode="#,##0_);\(#,##0\)">
                  <c:v>570009</c:v>
                </c:pt>
                <c:pt idx="32" formatCode="#,##0_);\(#,##0\)">
                  <c:v>543903</c:v>
                </c:pt>
                <c:pt idx="33" formatCode="#,##0_);\(#,##0\)">
                  <c:v>559763</c:v>
                </c:pt>
                <c:pt idx="34" formatCode="#,##0_);\(#,##0\)">
                  <c:v>594131</c:v>
                </c:pt>
                <c:pt idx="35" formatCode="#,##0_);\(#,##0\)">
                  <c:v>596600</c:v>
                </c:pt>
                <c:pt idx="36" formatCode="#,##0_);\(#,##0\)">
                  <c:v>530639</c:v>
                </c:pt>
                <c:pt idx="37" formatCode="#,##0_);\(#,##0\)">
                  <c:v>460348</c:v>
                </c:pt>
                <c:pt idx="38" formatCode="#,##0_);\(#,##0\)">
                  <c:v>601442</c:v>
                </c:pt>
                <c:pt idx="39" formatCode="#,##0_);\(#,##0\)">
                  <c:v>462315</c:v>
                </c:pt>
                <c:pt idx="40" formatCode="#,##0_);\(#,##0\)">
                  <c:v>398613</c:v>
                </c:pt>
                <c:pt idx="41" formatCode="#,##0_);\(#,##0\)">
                  <c:v>386194</c:v>
                </c:pt>
                <c:pt idx="42" formatCode="#,##0_);\(#,##0\)">
                  <c:v>394861</c:v>
                </c:pt>
                <c:pt idx="43" formatCode="#,##0_);\(#,##0\)">
                  <c:v>400063</c:v>
                </c:pt>
                <c:pt idx="44" formatCode="#,##0_);\(#,##0\)">
                  <c:v>384685</c:v>
                </c:pt>
                <c:pt idx="45" formatCode="#,##0_);\(#,##0\)">
                  <c:v>370478</c:v>
                </c:pt>
              </c:numCache>
            </c:numRef>
          </c:xVal>
          <c:yVal>
            <c:numRef>
              <c:f>'USA with Election'!$L$6:$L$51</c:f>
              <c:numCache>
                <c:formatCode>General</c:formatCode>
                <c:ptCount val="46"/>
                <c:pt idx="0" formatCode="0.0">
                  <c:v>53.8</c:v>
                </c:pt>
                <c:pt idx="2" formatCode="0.0">
                  <c:v>55.6</c:v>
                </c:pt>
                <c:pt idx="4" formatCode="0.0">
                  <c:v>40.9</c:v>
                </c:pt>
                <c:pt idx="6" formatCode="0.0">
                  <c:v>46.4</c:v>
                </c:pt>
                <c:pt idx="8" formatCode="0.0">
                  <c:v>53.4</c:v>
                </c:pt>
                <c:pt idx="10" formatCode="0.0">
                  <c:v>52.8</c:v>
                </c:pt>
                <c:pt idx="12" formatCode="0.0">
                  <c:v>50.8</c:v>
                </c:pt>
                <c:pt idx="14" formatCode="0.0">
                  <c:v>51.3</c:v>
                </c:pt>
                <c:pt idx="16" formatCode="0.0">
                  <c:v>52</c:v>
                </c:pt>
                <c:pt idx="18" formatCode="0.0">
                  <c:v>52.9</c:v>
                </c:pt>
                <c:pt idx="20" formatCode="0.0">
                  <c:v>40.5</c:v>
                </c:pt>
                <c:pt idx="24" formatCode="0.0">
                  <c:v>40.200000000000003</c:v>
                </c:pt>
                <c:pt idx="26" formatCode="0.0">
                  <c:v>40.700000000000003</c:v>
                </c:pt>
                <c:pt idx="28" formatCode="0.0">
                  <c:v>41.8</c:v>
                </c:pt>
                <c:pt idx="30" formatCode="0.0">
                  <c:v>38.200000000000003</c:v>
                </c:pt>
                <c:pt idx="32" formatCode="0.0">
                  <c:v>44.1</c:v>
                </c:pt>
                <c:pt idx="34" formatCode="0.0">
                  <c:v>36.299999999999997</c:v>
                </c:pt>
                <c:pt idx="36" formatCode="0.0">
                  <c:v>32.9</c:v>
                </c:pt>
                <c:pt idx="38" formatCode="0.0">
                  <c:v>33.1</c:v>
                </c:pt>
                <c:pt idx="40" formatCode="0.0">
                  <c:v>44.2</c:v>
                </c:pt>
                <c:pt idx="42" formatCode="0.0">
                  <c:v>41.4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7-4549-AE00-EF754934A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642175"/>
        <c:axId val="2142244799"/>
      </c:scatterChart>
      <c:valAx>
        <c:axId val="207764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244799"/>
        <c:crosses val="autoZero"/>
        <c:crossBetween val="midCat"/>
      </c:valAx>
      <c:valAx>
        <c:axId val="214224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64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</xdr:colOff>
      <xdr:row>1</xdr:row>
      <xdr:rowOff>190500</xdr:rowOff>
    </xdr:from>
    <xdr:to>
      <xdr:col>27</xdr:col>
      <xdr:colOff>469900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2F4D8-1838-A440-9B1C-558CF9A8D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88900</xdr:colOff>
      <xdr:row>15</xdr:row>
      <xdr:rowOff>165100</xdr:rowOff>
    </xdr:from>
    <xdr:to>
      <xdr:col>26</xdr:col>
      <xdr:colOff>533400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D758A-D948-6C40-BBC1-6D4ACC0F0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260350</xdr:colOff>
      <xdr:row>29</xdr:row>
      <xdr:rowOff>177800</xdr:rowOff>
    </xdr:from>
    <xdr:to>
      <xdr:col>25</xdr:col>
      <xdr:colOff>704850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79F15B-E2FD-8142-841D-AC8F2437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273050</xdr:colOff>
      <xdr:row>45</xdr:row>
      <xdr:rowOff>88900</xdr:rowOff>
    </xdr:from>
    <xdr:to>
      <xdr:col>21</xdr:col>
      <xdr:colOff>717550</xdr:colOff>
      <xdr:row>58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07A31-77BE-9A46-AC3F-E10B273C2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755650</xdr:colOff>
      <xdr:row>43</xdr:row>
      <xdr:rowOff>190500</xdr:rowOff>
    </xdr:from>
    <xdr:to>
      <xdr:col>27</xdr:col>
      <xdr:colOff>374650</xdr:colOff>
      <xdr:row>57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7AF0DE-E0BB-7045-A7DD-2AE3FBC38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0</xdr:row>
      <xdr:rowOff>76200</xdr:rowOff>
    </xdr:from>
    <xdr:to>
      <xdr:col>18</xdr:col>
      <xdr:colOff>247650</xdr:colOff>
      <xdr:row>13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BA6EBF-1D74-2341-A932-3B3E82A6C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381000</xdr:colOff>
      <xdr:row>15</xdr:row>
      <xdr:rowOff>165100</xdr:rowOff>
    </xdr:from>
    <xdr:to>
      <xdr:col>19</xdr:col>
      <xdr:colOff>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CC646A-FAA7-4D4B-97F1-41517DF10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31</xdr:row>
      <xdr:rowOff>114300</xdr:rowOff>
    </xdr:from>
    <xdr:to>
      <xdr:col>19</xdr:col>
      <xdr:colOff>76200</xdr:colOff>
      <xdr:row>45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7F6117-D7A3-FB40-9DD4-88052A394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558800</xdr:colOff>
      <xdr:row>45</xdr:row>
      <xdr:rowOff>139700</xdr:rowOff>
    </xdr:from>
    <xdr:to>
      <xdr:col>19</xdr:col>
      <xdr:colOff>177800</xdr:colOff>
      <xdr:row>59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9C3D4A-DEA8-B24A-B1E7-45ED6C4D0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406400</xdr:colOff>
      <xdr:row>20</xdr:row>
      <xdr:rowOff>6350</xdr:rowOff>
    </xdr:from>
    <xdr:to>
      <xdr:col>27</xdr:col>
      <xdr:colOff>25400</xdr:colOff>
      <xdr:row>33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75B21D-E143-7B46-B4B2-E1167263B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412750</xdr:colOff>
      <xdr:row>5</xdr:row>
      <xdr:rowOff>146050</xdr:rowOff>
    </xdr:from>
    <xdr:to>
      <xdr:col>27</xdr:col>
      <xdr:colOff>31750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0447A1-3C32-F647-9C2A-8DDC517E2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393700</xdr:colOff>
      <xdr:row>34</xdr:row>
      <xdr:rowOff>88900</xdr:rowOff>
    </xdr:from>
    <xdr:to>
      <xdr:col>27</xdr:col>
      <xdr:colOff>12700</xdr:colOff>
      <xdr:row>47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5AEDC6-CEAD-9446-97F7-D656B157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457200</xdr:colOff>
      <xdr:row>49</xdr:row>
      <xdr:rowOff>0</xdr:rowOff>
    </xdr:from>
    <xdr:to>
      <xdr:col>27</xdr:col>
      <xdr:colOff>76200</xdr:colOff>
      <xdr:row>62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FD9CB-1C3A-F343-8BD0-3A742558D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419100</xdr:colOff>
      <xdr:row>63</xdr:row>
      <xdr:rowOff>165100</xdr:rowOff>
    </xdr:from>
    <xdr:to>
      <xdr:col>27</xdr:col>
      <xdr:colOff>38100</xdr:colOff>
      <xdr:row>77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70E690-A698-614B-A542-7AB685085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4</xdr:row>
      <xdr:rowOff>152400</xdr:rowOff>
    </xdr:from>
    <xdr:to>
      <xdr:col>15</xdr:col>
      <xdr:colOff>304800</xdr:colOff>
      <xdr:row>18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95792-D402-0F44-B6AC-86C361525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127000</xdr:colOff>
      <xdr:row>0</xdr:row>
      <xdr:rowOff>31750</xdr:rowOff>
    </xdr:from>
    <xdr:to>
      <xdr:col>19</xdr:col>
      <xdr:colOff>571500</xdr:colOff>
      <xdr:row>13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DB655B-5F64-854F-8D25-BBA7BD062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26</xdr:row>
      <xdr:rowOff>184150</xdr:rowOff>
    </xdr:from>
    <xdr:to>
      <xdr:col>20</xdr:col>
      <xdr:colOff>152400</xdr:colOff>
      <xdr:row>40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AFF8F4-D6A0-F445-88EB-A734FE5F9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133350</xdr:colOff>
      <xdr:row>41</xdr:row>
      <xdr:rowOff>0</xdr:rowOff>
    </xdr:from>
    <xdr:to>
      <xdr:col>19</xdr:col>
      <xdr:colOff>577850</xdr:colOff>
      <xdr:row>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0EA73-0083-AC4F-A493-29629CD1F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13</xdr:row>
      <xdr:rowOff>177800</xdr:rowOff>
    </xdr:from>
    <xdr:to>
      <xdr:col>19</xdr:col>
      <xdr:colOff>749300</xdr:colOff>
      <xdr:row>27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9C711AB-3FF2-824E-9B84-E641A5ED5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31750</xdr:colOff>
      <xdr:row>54</xdr:row>
      <xdr:rowOff>190500</xdr:rowOff>
    </xdr:from>
    <xdr:to>
      <xdr:col>19</xdr:col>
      <xdr:colOff>476250</xdr:colOff>
      <xdr:row>68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D236EB-4703-0741-977A-D6AAFE6F3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228600</xdr:colOff>
      <xdr:row>2</xdr:row>
      <xdr:rowOff>190500</xdr:rowOff>
    </xdr:from>
    <xdr:to>
      <xdr:col>22</xdr:col>
      <xdr:colOff>673100</xdr:colOff>
      <xdr:row>16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B2578C-E873-CC44-BDB2-81157210C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1AEE-4C40-374F-AC01-1582B0638EB1}">
  <sheetPr codeName="Sheet1"/>
  <dimension ref="A2:T40"/>
  <sheetViews>
    <sheetView workbookViewId="0">
      <selection activeCell="Q10" sqref="Q10"/>
    </sheetView>
  </sheetViews>
  <sheetFormatPr baseColWidth="10" defaultRowHeight="16"/>
  <sheetData>
    <row r="2" spans="1:20">
      <c r="A2" t="s">
        <v>0</v>
      </c>
      <c r="B2" t="s">
        <v>20</v>
      </c>
      <c r="C2" t="s">
        <v>3</v>
      </c>
      <c r="E2" t="s">
        <v>8</v>
      </c>
      <c r="F2" t="s">
        <v>21</v>
      </c>
      <c r="H2" t="s">
        <v>8</v>
      </c>
      <c r="I2" t="s">
        <v>22</v>
      </c>
      <c r="K2" t="s">
        <v>30</v>
      </c>
      <c r="L2" t="s">
        <v>23</v>
      </c>
      <c r="N2" t="s">
        <v>8</v>
      </c>
      <c r="O2" t="s">
        <v>24</v>
      </c>
    </row>
    <row r="3" spans="1:20">
      <c r="A3">
        <v>2016</v>
      </c>
      <c r="B3">
        <v>19.321000000000002</v>
      </c>
      <c r="C3" s="7">
        <v>1183505</v>
      </c>
      <c r="D3" s="32"/>
      <c r="E3" s="32">
        <v>6.0731700970499114</v>
      </c>
      <c r="F3">
        <v>1.2860296005081902</v>
      </c>
      <c r="H3" s="32">
        <v>6.0731700970499114</v>
      </c>
      <c r="I3">
        <v>1.2777008762887927</v>
      </c>
      <c r="K3" s="32">
        <v>6.0731700970499114</v>
      </c>
      <c r="L3">
        <v>1.2744580554950122</v>
      </c>
      <c r="M3" s="32"/>
      <c r="N3" s="32">
        <v>6.0731700970499114</v>
      </c>
      <c r="O3">
        <v>1.2740192225193301</v>
      </c>
      <c r="P3" s="32"/>
      <c r="Q3" s="32"/>
      <c r="T3" t="s">
        <v>19</v>
      </c>
    </row>
    <row r="4" spans="1:20">
      <c r="A4">
        <v>2015</v>
      </c>
      <c r="B4">
        <v>18.954000000000001</v>
      </c>
      <c r="C4" s="7">
        <v>1051031</v>
      </c>
      <c r="D4" s="32"/>
      <c r="E4" s="32">
        <v>6.0216155256670536</v>
      </c>
      <c r="F4">
        <v>1.2777008762887927</v>
      </c>
      <c r="H4" s="32">
        <v>6.0216155256670536</v>
      </c>
      <c r="I4">
        <v>1.2744580554950122</v>
      </c>
      <c r="K4" s="32">
        <v>6.0216155256670536</v>
      </c>
      <c r="L4">
        <v>1.2745273043960443</v>
      </c>
      <c r="M4" s="32"/>
      <c r="N4" s="32">
        <v>6.0216155256670536</v>
      </c>
      <c r="O4">
        <v>1.2806921642851177</v>
      </c>
      <c r="P4" s="32"/>
      <c r="Q4" s="32"/>
      <c r="S4">
        <v>37</v>
      </c>
    </row>
    <row r="5" spans="1:20">
      <c r="A5">
        <v>2014</v>
      </c>
      <c r="B5">
        <v>18.812999999999999</v>
      </c>
      <c r="C5" s="7">
        <v>1016518</v>
      </c>
      <c r="D5" s="32"/>
      <c r="E5" s="32">
        <v>6.0071150733148952</v>
      </c>
      <c r="F5">
        <v>1.2744580554950122</v>
      </c>
      <c r="H5" s="32">
        <v>6.0071150733148952</v>
      </c>
      <c r="I5">
        <v>1.2745273043960443</v>
      </c>
      <c r="K5" s="32">
        <v>6.0071150733148952</v>
      </c>
      <c r="L5">
        <v>1.2740192225193301</v>
      </c>
      <c r="M5" s="32"/>
      <c r="N5" s="32">
        <v>6.0071150733148952</v>
      </c>
      <c r="O5">
        <v>1.2865911834373263</v>
      </c>
      <c r="P5" s="32"/>
      <c r="Q5" s="32"/>
      <c r="S5">
        <v>36</v>
      </c>
    </row>
    <row r="6" spans="1:20">
      <c r="A6">
        <v>2013</v>
      </c>
      <c r="B6">
        <v>18.815999999999999</v>
      </c>
      <c r="C6" s="10">
        <v>990553</v>
      </c>
      <c r="D6" s="33"/>
      <c r="E6" s="33">
        <v>5.99587771762494</v>
      </c>
      <c r="F6">
        <v>1.2745273043960443</v>
      </c>
      <c r="H6" s="33">
        <v>5.99587771762494</v>
      </c>
      <c r="I6">
        <v>1.2740192225193301</v>
      </c>
      <c r="K6" s="33">
        <v>5.99587771762494</v>
      </c>
      <c r="L6">
        <v>1.2806921642851177</v>
      </c>
      <c r="M6" s="33"/>
      <c r="N6" s="33">
        <v>5.99587771762494</v>
      </c>
      <c r="O6">
        <v>1.26934946929472</v>
      </c>
      <c r="P6" s="33"/>
      <c r="Q6" s="33"/>
      <c r="S6">
        <v>35</v>
      </c>
    </row>
    <row r="7" spans="1:20">
      <c r="A7">
        <v>2012</v>
      </c>
      <c r="B7">
        <v>18.794</v>
      </c>
      <c r="C7" s="9">
        <v>1031631</v>
      </c>
      <c r="D7" s="34"/>
      <c r="E7" s="34">
        <v>6.0135243839958115</v>
      </c>
      <c r="F7">
        <v>1.2740192225193301</v>
      </c>
      <c r="H7" s="34">
        <v>6.0135243839958115</v>
      </c>
      <c r="I7">
        <v>1.2806921642851177</v>
      </c>
      <c r="K7" s="34">
        <v>6.0135243839958115</v>
      </c>
      <c r="L7">
        <v>1.2865911834373263</v>
      </c>
      <c r="M7" s="34"/>
      <c r="N7" s="34">
        <v>6.0135243839958115</v>
      </c>
      <c r="O7">
        <v>1.2188242386774024</v>
      </c>
      <c r="P7" s="34"/>
      <c r="Q7" s="34"/>
      <c r="S7">
        <v>34</v>
      </c>
    </row>
    <row r="8" spans="1:20">
      <c r="A8">
        <v>2011</v>
      </c>
      <c r="B8">
        <v>19.085000000000001</v>
      </c>
      <c r="C8" s="7">
        <v>1062040</v>
      </c>
      <c r="D8" s="32"/>
      <c r="E8" s="32">
        <v>6.0261408740450095</v>
      </c>
      <c r="F8">
        <v>1.2806921642851177</v>
      </c>
      <c r="H8" s="32">
        <v>6.0261408740450095</v>
      </c>
      <c r="I8">
        <v>1.2865911834373263</v>
      </c>
      <c r="K8" s="32">
        <v>6.0261408740450095</v>
      </c>
      <c r="L8">
        <v>1.26934946929472</v>
      </c>
      <c r="M8" s="32"/>
      <c r="N8" s="32">
        <v>6.0261408740450095</v>
      </c>
      <c r="O8">
        <v>1.2003853242323868</v>
      </c>
      <c r="P8" s="32"/>
      <c r="Q8" s="32"/>
      <c r="S8">
        <v>33</v>
      </c>
    </row>
    <row r="9" spans="1:20">
      <c r="A9">
        <v>2010</v>
      </c>
      <c r="B9">
        <v>19.346</v>
      </c>
      <c r="C9" s="8">
        <v>1042625</v>
      </c>
      <c r="D9" s="35"/>
      <c r="E9" s="35">
        <v>6.0181281342030069</v>
      </c>
      <c r="F9">
        <v>1.2865911834373263</v>
      </c>
      <c r="H9" s="35">
        <v>6.0181281342030069</v>
      </c>
      <c r="I9">
        <v>1.26934946929472</v>
      </c>
      <c r="K9" s="35">
        <v>6.0181281342030069</v>
      </c>
      <c r="L9">
        <v>1.2188242386774024</v>
      </c>
      <c r="M9" s="35"/>
      <c r="N9" s="35">
        <v>6.0181281342030069</v>
      </c>
      <c r="O9">
        <v>1.1967287226232868</v>
      </c>
      <c r="P9" s="35"/>
      <c r="Q9" s="35"/>
      <c r="S9">
        <v>32</v>
      </c>
    </row>
    <row r="10" spans="1:20">
      <c r="A10">
        <v>2009</v>
      </c>
      <c r="B10">
        <v>18.593</v>
      </c>
      <c r="C10" s="7">
        <v>1130818</v>
      </c>
      <c r="D10" s="32"/>
      <c r="E10" s="32">
        <v>6.0533927128334506</v>
      </c>
      <c r="F10">
        <v>1.26934946929472</v>
      </c>
      <c r="H10" s="32">
        <v>6.0533927128334506</v>
      </c>
      <c r="I10">
        <v>1.2188242386774024</v>
      </c>
      <c r="K10" s="32">
        <v>6.0533927128334506</v>
      </c>
      <c r="L10">
        <v>1.2003853242323868</v>
      </c>
      <c r="M10" s="32"/>
      <c r="N10" s="32">
        <v>6.0533927128334506</v>
      </c>
      <c r="O10">
        <v>1.1944865905497057</v>
      </c>
      <c r="P10" s="32"/>
      <c r="Q10" s="32"/>
      <c r="S10">
        <v>31</v>
      </c>
    </row>
    <row r="11" spans="1:20">
      <c r="A11">
        <v>2008</v>
      </c>
      <c r="B11">
        <v>16.550999999999998</v>
      </c>
      <c r="C11" s="7">
        <v>1107126</v>
      </c>
      <c r="D11" s="32"/>
      <c r="E11" s="32">
        <v>6.0441970499579885</v>
      </c>
      <c r="F11">
        <v>1.2188242386774024</v>
      </c>
      <c r="H11" s="32">
        <v>6.0441970499579885</v>
      </c>
      <c r="I11">
        <v>1.2003853242323868</v>
      </c>
      <c r="K11" s="32">
        <v>6.0441970499579885</v>
      </c>
      <c r="L11">
        <v>1.1967287226232868</v>
      </c>
      <c r="M11" s="32"/>
      <c r="N11" s="32">
        <v>6.0441970499579885</v>
      </c>
      <c r="O11">
        <v>1.1986021094897117</v>
      </c>
      <c r="P11" s="32"/>
      <c r="Q11" s="32"/>
      <c r="S11">
        <v>30</v>
      </c>
    </row>
    <row r="12" spans="1:20">
      <c r="A12">
        <v>2007</v>
      </c>
      <c r="B12">
        <v>15.863</v>
      </c>
      <c r="C12" s="7">
        <v>1052415</v>
      </c>
      <c r="D12" s="32"/>
      <c r="E12" s="32">
        <v>6.022187029427732</v>
      </c>
      <c r="F12">
        <v>1.2003853242323868</v>
      </c>
      <c r="H12" s="32">
        <v>6.022187029427732</v>
      </c>
      <c r="I12">
        <v>1.1967287226232868</v>
      </c>
      <c r="K12" s="32">
        <v>6.022187029427732</v>
      </c>
      <c r="L12">
        <v>1.1944865905497057</v>
      </c>
      <c r="M12" s="32"/>
      <c r="N12" s="32">
        <v>6.022187029427732</v>
      </c>
      <c r="O12">
        <v>1.2021885122660523</v>
      </c>
      <c r="P12" s="32"/>
      <c r="Q12" s="32"/>
      <c r="S12">
        <v>29</v>
      </c>
    </row>
    <row r="13" spans="1:20">
      <c r="A13">
        <v>2006</v>
      </c>
      <c r="B13">
        <v>15.73</v>
      </c>
      <c r="C13" s="7">
        <v>1266129</v>
      </c>
      <c r="D13" s="32"/>
      <c r="E13" s="32">
        <v>6.1024779561821711</v>
      </c>
      <c r="F13">
        <v>1.1967287226232868</v>
      </c>
      <c r="H13" s="32">
        <v>6.1024779561821711</v>
      </c>
      <c r="I13">
        <v>1.1944865905497057</v>
      </c>
      <c r="K13" s="32">
        <v>6.1024779561821711</v>
      </c>
      <c r="L13">
        <v>1.1986021094897117</v>
      </c>
      <c r="M13" s="32"/>
      <c r="N13" s="32">
        <v>6.1024779561821711</v>
      </c>
      <c r="O13">
        <v>1.1951798424319033</v>
      </c>
      <c r="P13" s="32"/>
      <c r="Q13" s="32"/>
      <c r="S13">
        <v>28</v>
      </c>
    </row>
    <row r="14" spans="1:20">
      <c r="A14">
        <v>2005</v>
      </c>
      <c r="B14">
        <v>15.648999999999999</v>
      </c>
      <c r="C14" s="7">
        <v>1122257</v>
      </c>
      <c r="D14" s="32"/>
      <c r="E14" s="32">
        <v>6.0500923229637706</v>
      </c>
      <c r="F14">
        <v>1.1944865905497057</v>
      </c>
      <c r="H14" s="32">
        <v>6.0500923229637706</v>
      </c>
      <c r="I14">
        <v>1.1986021094897117</v>
      </c>
      <c r="K14" s="32">
        <v>6.0500923229637706</v>
      </c>
      <c r="L14">
        <v>1.2021885122660523</v>
      </c>
      <c r="M14" s="32"/>
      <c r="N14" s="32">
        <v>6.0500923229637706</v>
      </c>
      <c r="O14">
        <v>1.1720480341802557</v>
      </c>
      <c r="P14" s="32"/>
      <c r="Q14" s="32"/>
      <c r="S14">
        <v>27</v>
      </c>
    </row>
    <row r="15" spans="1:20">
      <c r="A15">
        <v>2004</v>
      </c>
      <c r="B15">
        <v>15.798</v>
      </c>
      <c r="C15" s="6">
        <v>957883</v>
      </c>
      <c r="D15" s="32"/>
      <c r="E15" s="32">
        <v>5.9813124656991254</v>
      </c>
      <c r="F15">
        <v>1.1986021094897117</v>
      </c>
      <c r="H15" s="32">
        <v>5.9813124656991254</v>
      </c>
      <c r="I15">
        <v>1.2021885122660523</v>
      </c>
      <c r="K15" s="32">
        <v>5.9813124656991254</v>
      </c>
      <c r="L15">
        <v>1.1951798424319033</v>
      </c>
      <c r="M15" s="32"/>
      <c r="N15" s="32">
        <v>5.9813124656991254</v>
      </c>
      <c r="O15">
        <v>1.153814864344529</v>
      </c>
      <c r="P15" s="32"/>
      <c r="Q15" s="32"/>
      <c r="S15">
        <v>26</v>
      </c>
    </row>
    <row r="16" spans="1:20">
      <c r="A16">
        <v>2003</v>
      </c>
      <c r="B16">
        <v>15.929</v>
      </c>
      <c r="C16" s="6">
        <v>703542</v>
      </c>
      <c r="D16" s="32"/>
      <c r="E16" s="32">
        <v>5.8472900290255945</v>
      </c>
      <c r="F16">
        <v>1.2021885122660523</v>
      </c>
      <c r="H16" s="32">
        <v>5.8472900290255945</v>
      </c>
      <c r="I16">
        <v>1.1951798424319033</v>
      </c>
      <c r="K16" s="32">
        <v>5.8472900290255945</v>
      </c>
      <c r="L16">
        <v>1.1720480341802557</v>
      </c>
      <c r="M16" s="32"/>
      <c r="N16" s="32">
        <v>5.8472900290255945</v>
      </c>
      <c r="O16">
        <v>1.1527163111064087</v>
      </c>
      <c r="P16" s="32"/>
      <c r="Q16" s="32"/>
      <c r="S16">
        <v>25</v>
      </c>
    </row>
    <row r="17" spans="1:19">
      <c r="A17">
        <v>2002</v>
      </c>
      <c r="B17">
        <v>15.673999999999999</v>
      </c>
      <c r="C17" s="6">
        <v>1059356</v>
      </c>
      <c r="D17" s="32"/>
      <c r="E17" s="32">
        <v>6.025041930696954</v>
      </c>
      <c r="F17">
        <v>1.1951798424319033</v>
      </c>
      <c r="H17" s="32">
        <v>6.025041930696954</v>
      </c>
      <c r="I17">
        <v>1.1720480341802557</v>
      </c>
      <c r="K17" s="32">
        <v>6.025041930696954</v>
      </c>
      <c r="L17">
        <v>1.153814864344529</v>
      </c>
      <c r="M17" s="32"/>
      <c r="N17" s="32">
        <v>6.025041930696954</v>
      </c>
      <c r="O17">
        <v>1.160888516144974</v>
      </c>
      <c r="P17" s="32"/>
      <c r="Q17" s="32"/>
      <c r="S17">
        <v>24</v>
      </c>
    </row>
    <row r="18" spans="1:19">
      <c r="A18">
        <v>2001</v>
      </c>
      <c r="B18">
        <v>14.861000000000001</v>
      </c>
      <c r="C18" s="6">
        <v>1058902</v>
      </c>
      <c r="D18" s="32"/>
      <c r="E18" s="32">
        <v>6.0248557685790223</v>
      </c>
      <c r="F18">
        <v>1.1720480341802557</v>
      </c>
      <c r="H18" s="32">
        <v>6.0248557685790223</v>
      </c>
      <c r="I18">
        <v>1.153814864344529</v>
      </c>
      <c r="K18" s="32">
        <v>6.0248557685790223</v>
      </c>
      <c r="L18">
        <v>1.1527163111064087</v>
      </c>
      <c r="M18" s="32"/>
      <c r="N18" s="32">
        <v>6.0248557685790223</v>
      </c>
      <c r="O18">
        <v>1.1599580026785188</v>
      </c>
      <c r="P18" s="32"/>
      <c r="Q18" s="32"/>
      <c r="S18">
        <v>23</v>
      </c>
    </row>
    <row r="19" spans="1:19">
      <c r="A19">
        <v>2000</v>
      </c>
      <c r="B19">
        <v>14.25</v>
      </c>
      <c r="C19" s="6">
        <v>841002</v>
      </c>
      <c r="D19" s="32"/>
      <c r="E19" s="32">
        <v>5.9247970286016347</v>
      </c>
      <c r="F19">
        <v>1.153814864344529</v>
      </c>
      <c r="H19" s="32">
        <v>5.9247970286016347</v>
      </c>
      <c r="I19">
        <v>1.1527163111064087</v>
      </c>
      <c r="K19" s="32">
        <v>5.9247970286016347</v>
      </c>
      <c r="L19">
        <v>1.160888516144974</v>
      </c>
      <c r="M19" s="32"/>
      <c r="N19" s="32">
        <v>5.9247970286016347</v>
      </c>
      <c r="O19">
        <v>1.1716679588747869</v>
      </c>
      <c r="P19" s="32"/>
      <c r="Q19" s="32"/>
      <c r="S19">
        <v>22</v>
      </c>
    </row>
    <row r="20" spans="1:19">
      <c r="A20">
        <v>1999</v>
      </c>
      <c r="B20">
        <v>14.214</v>
      </c>
      <c r="C20" s="5">
        <v>644787</v>
      </c>
      <c r="D20" s="36"/>
      <c r="E20" s="36">
        <v>5.8094162727716325</v>
      </c>
      <c r="F20">
        <v>1.1527163111064087</v>
      </c>
      <c r="H20" s="36">
        <v>5.8094162727716325</v>
      </c>
      <c r="I20">
        <v>1.160888516144974</v>
      </c>
      <c r="K20" s="36">
        <v>5.8094162727716325</v>
      </c>
      <c r="L20">
        <v>1.1599580026785188</v>
      </c>
      <c r="M20" s="36"/>
      <c r="N20" s="36">
        <v>5.8094162727716325</v>
      </c>
      <c r="O20">
        <v>1.1777384504017194</v>
      </c>
      <c r="P20" s="36"/>
      <c r="Q20" s="36"/>
      <c r="S20">
        <v>21</v>
      </c>
    </row>
    <row r="21" spans="1:19">
      <c r="A21">
        <v>1998</v>
      </c>
      <c r="B21">
        <v>14.484</v>
      </c>
      <c r="C21" s="5">
        <v>653206</v>
      </c>
      <c r="D21" s="36"/>
      <c r="E21" s="36">
        <v>5.8150501652791498</v>
      </c>
      <c r="F21">
        <v>1.160888516144974</v>
      </c>
      <c r="H21" s="36">
        <v>5.8150501652791498</v>
      </c>
      <c r="I21">
        <v>1.1599580026785188</v>
      </c>
      <c r="K21" s="36">
        <v>5.8150501652791498</v>
      </c>
      <c r="L21">
        <v>1.1716679588747869</v>
      </c>
      <c r="M21" s="36"/>
      <c r="N21" s="36">
        <v>5.8150501652791498</v>
      </c>
      <c r="O21">
        <v>1.1764385557410448</v>
      </c>
      <c r="P21" s="36"/>
      <c r="Q21" s="36"/>
      <c r="S21">
        <v>20</v>
      </c>
    </row>
    <row r="22" spans="1:19">
      <c r="A22">
        <v>1997</v>
      </c>
      <c r="B22">
        <v>14.452999999999999</v>
      </c>
      <c r="C22" s="5">
        <v>797847</v>
      </c>
      <c r="D22" s="36"/>
      <c r="E22" s="36">
        <v>5.9019196163802157</v>
      </c>
      <c r="F22">
        <v>1.1599580026785188</v>
      </c>
      <c r="H22" s="36">
        <v>5.9019196163802157</v>
      </c>
      <c r="I22">
        <v>1.1716679588747869</v>
      </c>
      <c r="K22" s="36">
        <v>5.9019196163802157</v>
      </c>
      <c r="L22">
        <v>1.1777384504017194</v>
      </c>
      <c r="M22" s="36"/>
      <c r="N22" s="36">
        <v>5.9019196163802157</v>
      </c>
      <c r="O22">
        <v>1.1784013415337553</v>
      </c>
      <c r="P22" s="36"/>
      <c r="Q22" s="36"/>
      <c r="S22">
        <v>19</v>
      </c>
    </row>
    <row r="23" spans="1:19">
      <c r="A23">
        <v>1996</v>
      </c>
      <c r="B23">
        <v>14.848000000000001</v>
      </c>
      <c r="C23" s="4">
        <v>915560</v>
      </c>
      <c r="D23" s="37"/>
      <c r="E23" s="37">
        <v>5.9616868104783141</v>
      </c>
      <c r="F23">
        <v>1.1716679588747869</v>
      </c>
      <c r="H23" s="37">
        <v>5.9616868104783141</v>
      </c>
      <c r="I23">
        <v>1.1777384504017194</v>
      </c>
      <c r="K23" s="37">
        <v>5.9616868104783141</v>
      </c>
      <c r="L23">
        <v>1.1764385557410448</v>
      </c>
      <c r="M23" s="37"/>
      <c r="N23" s="37">
        <v>5.9616868104783141</v>
      </c>
      <c r="O23">
        <v>1.1703203998733795</v>
      </c>
      <c r="P23" s="37"/>
      <c r="Q23" s="37"/>
      <c r="S23">
        <v>18</v>
      </c>
    </row>
    <row r="24" spans="1:19">
      <c r="A24">
        <v>1995</v>
      </c>
      <c r="B24">
        <v>15.057</v>
      </c>
      <c r="C24" s="3">
        <v>720177</v>
      </c>
      <c r="D24" s="38"/>
      <c r="E24" s="38">
        <v>5.8574392473704711</v>
      </c>
      <c r="F24">
        <v>1.1777384504017194</v>
      </c>
      <c r="H24" s="38">
        <v>5.8574392473704711</v>
      </c>
      <c r="I24">
        <v>1.1764385557410448</v>
      </c>
      <c r="K24" s="38">
        <v>5.8574392473704711</v>
      </c>
      <c r="L24">
        <v>1.1784013415337553</v>
      </c>
      <c r="M24" s="38"/>
      <c r="N24" s="38">
        <v>5.8574392473704711</v>
      </c>
      <c r="O24">
        <v>1.1500192019151485</v>
      </c>
      <c r="P24" s="38"/>
      <c r="Q24" s="38"/>
      <c r="S24">
        <v>17</v>
      </c>
    </row>
    <row r="25" spans="1:19">
      <c r="A25">
        <v>1994</v>
      </c>
      <c r="B25">
        <v>15.012</v>
      </c>
      <c r="C25" s="3">
        <v>803993</v>
      </c>
      <c r="D25" s="38"/>
      <c r="E25" s="38">
        <v>5.9052522675611288</v>
      </c>
      <c r="F25">
        <v>1.1764385557410448</v>
      </c>
      <c r="H25" s="38">
        <v>5.9052522675611288</v>
      </c>
      <c r="I25">
        <v>1.1784013415337553</v>
      </c>
      <c r="K25" s="38">
        <v>5.9052522675611288</v>
      </c>
      <c r="L25">
        <v>1.1703203998733795</v>
      </c>
      <c r="M25" s="38"/>
      <c r="N25" s="38">
        <v>5.9052522675611288</v>
      </c>
      <c r="O25">
        <v>1.1194868355646357</v>
      </c>
      <c r="P25" s="38"/>
      <c r="Q25" s="38"/>
      <c r="S25">
        <v>16</v>
      </c>
    </row>
    <row r="26" spans="1:19">
      <c r="A26">
        <v>1993</v>
      </c>
      <c r="B26">
        <v>15.08</v>
      </c>
      <c r="C26" s="3">
        <v>903916</v>
      </c>
      <c r="D26" s="38"/>
      <c r="E26" s="38">
        <v>5.9561280738033648</v>
      </c>
      <c r="F26">
        <v>1.1784013415337553</v>
      </c>
      <c r="H26" s="38">
        <v>5.9561280738033648</v>
      </c>
      <c r="I26">
        <v>1.1703203998733795</v>
      </c>
      <c r="K26" s="38">
        <v>5.9561280738033648</v>
      </c>
      <c r="L26">
        <v>1.1500192019151485</v>
      </c>
      <c r="M26" s="38"/>
      <c r="N26" s="38">
        <v>5.9561280738033648</v>
      </c>
      <c r="O26">
        <v>1.1072099696478683</v>
      </c>
      <c r="P26" s="38"/>
      <c r="Q26" s="38"/>
      <c r="S26">
        <v>15</v>
      </c>
    </row>
    <row r="27" spans="1:19">
      <c r="A27">
        <v>1992</v>
      </c>
      <c r="B27">
        <v>14.802</v>
      </c>
      <c r="C27" s="3">
        <v>973445</v>
      </c>
      <c r="D27" s="38"/>
      <c r="E27" s="38">
        <v>5.9883114187514987</v>
      </c>
      <c r="F27">
        <v>1.1703203998733795</v>
      </c>
      <c r="H27" s="38">
        <v>5.9883114187514987</v>
      </c>
      <c r="I27">
        <v>1.1500192019151485</v>
      </c>
      <c r="K27" s="38">
        <v>5.9883114187514987</v>
      </c>
      <c r="L27">
        <v>1.1194868355646357</v>
      </c>
      <c r="M27" s="38"/>
      <c r="N27" s="38">
        <v>5.9883114187514987</v>
      </c>
      <c r="O27">
        <v>1.1075152256514647</v>
      </c>
      <c r="P27" s="38"/>
      <c r="Q27" s="38"/>
      <c r="S27">
        <v>14</v>
      </c>
    </row>
    <row r="28" spans="1:19">
      <c r="A28">
        <v>1991</v>
      </c>
      <c r="B28">
        <v>14.125999999999999</v>
      </c>
      <c r="C28" s="3">
        <v>1826595</v>
      </c>
      <c r="D28" s="38"/>
      <c r="E28" s="38">
        <v>6.2616422645046077</v>
      </c>
      <c r="F28">
        <v>1.1500192019151485</v>
      </c>
      <c r="H28" s="38">
        <v>6.2616422645046077</v>
      </c>
      <c r="I28">
        <v>1.1194868355646357</v>
      </c>
      <c r="K28" s="38">
        <v>6.2616422645046077</v>
      </c>
      <c r="L28">
        <v>1.1072099696478683</v>
      </c>
      <c r="M28" s="38"/>
      <c r="N28" s="38">
        <v>6.2616422645046077</v>
      </c>
      <c r="O28">
        <v>1.1091058637552882</v>
      </c>
      <c r="P28" s="38"/>
      <c r="Q28" s="38"/>
      <c r="S28">
        <v>13</v>
      </c>
    </row>
    <row r="29" spans="1:19">
      <c r="A29">
        <v>1990</v>
      </c>
      <c r="B29">
        <v>13.167</v>
      </c>
      <c r="C29" s="2">
        <v>1535872</v>
      </c>
      <c r="D29" s="39"/>
      <c r="E29" s="39">
        <v>6.1863550229806172</v>
      </c>
      <c r="F29">
        <v>1.1194868355646357</v>
      </c>
      <c r="H29" s="39">
        <v>6.1863550229806172</v>
      </c>
      <c r="I29">
        <v>1.1072099696478683</v>
      </c>
      <c r="K29" s="39">
        <v>6.1863550229806172</v>
      </c>
      <c r="L29">
        <v>1.1075152256514647</v>
      </c>
      <c r="M29" s="39"/>
      <c r="N29" s="39">
        <v>6.1863550229806172</v>
      </c>
      <c r="O29">
        <v>1.1103876658750869</v>
      </c>
      <c r="P29" s="39"/>
      <c r="Q29" s="39"/>
      <c r="S29">
        <v>12</v>
      </c>
    </row>
    <row r="30" spans="1:19">
      <c r="A30">
        <v>1989</v>
      </c>
      <c r="B30">
        <v>12.8</v>
      </c>
      <c r="C30" s="19">
        <v>1090924</v>
      </c>
      <c r="D30" s="40"/>
      <c r="E30" s="40">
        <v>6.0377944962067609</v>
      </c>
      <c r="F30">
        <v>1.1072099696478683</v>
      </c>
      <c r="H30" s="40">
        <v>6.0377944962067609</v>
      </c>
      <c r="I30">
        <v>1.1075152256514647</v>
      </c>
      <c r="K30" s="40">
        <v>6.0377944962067609</v>
      </c>
      <c r="L30">
        <v>1.1091058637552882</v>
      </c>
      <c r="M30" s="40"/>
      <c r="N30" s="40">
        <v>6.0377944962067609</v>
      </c>
      <c r="O30">
        <v>1.1084635412035952</v>
      </c>
      <c r="P30" s="40"/>
      <c r="Q30" s="40"/>
      <c r="S30">
        <v>11</v>
      </c>
    </row>
    <row r="31" spans="1:19">
      <c r="A31">
        <v>1988</v>
      </c>
      <c r="B31">
        <v>12.808999999999999</v>
      </c>
      <c r="C31" s="19">
        <v>643025</v>
      </c>
      <c r="D31" s="40"/>
      <c r="E31" s="40">
        <v>5.8082278580734981</v>
      </c>
      <c r="F31">
        <v>1.1075152256514647</v>
      </c>
      <c r="H31" s="40">
        <v>5.8082278580734981</v>
      </c>
      <c r="I31">
        <v>1.1091058637552882</v>
      </c>
      <c r="K31" s="40">
        <v>5.8082278580734981</v>
      </c>
      <c r="L31">
        <v>1.1103876658750869</v>
      </c>
      <c r="M31" s="40"/>
      <c r="N31" s="40">
        <v>5.8082278580734981</v>
      </c>
      <c r="O31">
        <v>1.1100507161476538</v>
      </c>
      <c r="P31" s="40"/>
      <c r="Q31" s="40"/>
      <c r="S31">
        <v>10</v>
      </c>
    </row>
    <row r="32" spans="1:19">
      <c r="A32">
        <v>1987</v>
      </c>
      <c r="B32">
        <v>12.856</v>
      </c>
      <c r="C32" s="19">
        <v>601516</v>
      </c>
      <c r="D32" s="40"/>
      <c r="E32" s="40">
        <v>5.77924718382764</v>
      </c>
      <c r="F32">
        <v>1.1091058637552882</v>
      </c>
      <c r="H32" s="40">
        <v>5.77924718382764</v>
      </c>
      <c r="I32">
        <v>1.1103876658750869</v>
      </c>
      <c r="K32" s="40">
        <v>5.77924718382764</v>
      </c>
      <c r="L32">
        <v>1.1084635412035952</v>
      </c>
      <c r="M32" s="40"/>
      <c r="N32" s="40">
        <v>5.77924718382764</v>
      </c>
      <c r="O32">
        <v>1.1389339402569236</v>
      </c>
      <c r="P32" s="40"/>
      <c r="Q32" s="40"/>
      <c r="S32">
        <v>9</v>
      </c>
    </row>
    <row r="33" spans="1:19">
      <c r="A33">
        <v>1986</v>
      </c>
      <c r="B33">
        <v>12.894</v>
      </c>
      <c r="C33" s="19">
        <v>601708</v>
      </c>
      <c r="D33" s="40"/>
      <c r="E33" s="40">
        <v>5.7793857856860358</v>
      </c>
      <c r="F33">
        <v>1.1103876658750869</v>
      </c>
      <c r="H33" s="40">
        <v>5.7793857856860358</v>
      </c>
      <c r="I33">
        <v>1.1084635412035952</v>
      </c>
      <c r="K33" s="40">
        <v>5.7793857856860358</v>
      </c>
      <c r="L33">
        <v>1.1100507161476538</v>
      </c>
      <c r="M33" s="40"/>
      <c r="N33" s="40">
        <v>5.7793857856860358</v>
      </c>
      <c r="O33">
        <v>1.1338900339856792</v>
      </c>
      <c r="P33" s="40"/>
      <c r="Q33" s="40"/>
      <c r="S33">
        <v>8</v>
      </c>
    </row>
    <row r="34" spans="1:19">
      <c r="A34">
        <v>1985</v>
      </c>
      <c r="B34">
        <v>12.837</v>
      </c>
      <c r="C34" s="19">
        <v>570009</v>
      </c>
      <c r="D34" s="40"/>
      <c r="E34" s="40">
        <v>5.7558817128996491</v>
      </c>
      <c r="F34">
        <v>1.1084635412035952</v>
      </c>
      <c r="H34" s="40">
        <v>5.7558817128996491</v>
      </c>
      <c r="I34">
        <v>1.1100507161476538</v>
      </c>
      <c r="K34" s="40">
        <v>5.7558817128996491</v>
      </c>
      <c r="L34">
        <v>1.1389339402569236</v>
      </c>
      <c r="M34" s="40"/>
      <c r="N34" s="40">
        <v>5.7558817128996491</v>
      </c>
      <c r="O34">
        <v>1.119981307304154</v>
      </c>
      <c r="P34" s="40"/>
      <c r="Q34" s="40"/>
      <c r="S34">
        <v>7</v>
      </c>
    </row>
    <row r="35" spans="1:19">
      <c r="A35">
        <v>1984</v>
      </c>
      <c r="B35">
        <v>12.884</v>
      </c>
      <c r="C35" s="19">
        <v>543903</v>
      </c>
      <c r="D35" s="40"/>
      <c r="E35" s="40">
        <v>5.7355214542552382</v>
      </c>
      <c r="F35">
        <v>1.1100507161476538</v>
      </c>
      <c r="H35" s="40">
        <v>5.7355214542552382</v>
      </c>
      <c r="I35">
        <v>1.1389339402569236</v>
      </c>
      <c r="K35" s="40">
        <v>5.7355214542552382</v>
      </c>
      <c r="L35">
        <v>1.1338900339856792</v>
      </c>
      <c r="M35" s="40"/>
      <c r="N35" s="40">
        <v>5.7355214542552382</v>
      </c>
      <c r="O35">
        <v>1.1084297084234664</v>
      </c>
      <c r="P35" s="40"/>
      <c r="Q35" s="40"/>
      <c r="S35">
        <v>6</v>
      </c>
    </row>
    <row r="36" spans="1:19">
      <c r="A36">
        <v>1983</v>
      </c>
      <c r="B36">
        <v>13.77</v>
      </c>
      <c r="C36" s="19">
        <v>559763</v>
      </c>
      <c r="D36" s="40"/>
      <c r="E36" s="40">
        <v>5.7480041884729607</v>
      </c>
      <c r="F36">
        <v>1.1389339402569236</v>
      </c>
      <c r="H36" s="40">
        <v>5.7480041884729607</v>
      </c>
      <c r="I36">
        <v>1.1338900339856792</v>
      </c>
      <c r="K36" s="40">
        <v>5.7480041884729607</v>
      </c>
      <c r="L36">
        <v>1.119981307304154</v>
      </c>
      <c r="M36" s="40"/>
      <c r="N36" s="40">
        <v>5.7480041884729607</v>
      </c>
      <c r="O36" s="40"/>
      <c r="P36" s="40"/>
      <c r="Q36" s="40"/>
      <c r="S36">
        <v>5</v>
      </c>
    </row>
    <row r="37" spans="1:19">
      <c r="A37">
        <v>1982</v>
      </c>
      <c r="B37">
        <v>13.611000000000001</v>
      </c>
      <c r="C37" s="19">
        <v>594131</v>
      </c>
      <c r="D37" s="40"/>
      <c r="E37" s="40">
        <v>5.7738822131706611</v>
      </c>
      <c r="F37">
        <v>1.1338900339856792</v>
      </c>
      <c r="H37" s="40">
        <v>5.7738822131706611</v>
      </c>
      <c r="I37">
        <v>1.119981307304154</v>
      </c>
      <c r="K37" s="40">
        <v>5.7738822131706611</v>
      </c>
      <c r="L37">
        <v>1.1084297084234664</v>
      </c>
      <c r="M37" s="40"/>
      <c r="N37" s="40">
        <v>5.7738822131706611</v>
      </c>
      <c r="O37" s="40"/>
      <c r="P37" s="40"/>
      <c r="Q37" s="40"/>
      <c r="S37">
        <v>4</v>
      </c>
    </row>
    <row r="38" spans="1:19">
      <c r="A38">
        <v>1981</v>
      </c>
      <c r="B38">
        <v>13.182</v>
      </c>
      <c r="C38" s="19">
        <v>596600</v>
      </c>
      <c r="D38" s="40"/>
      <c r="E38" s="40">
        <v>5.7756832490260441</v>
      </c>
      <c r="F38">
        <v>1.119981307304154</v>
      </c>
      <c r="H38" s="40">
        <v>5.7756832490260441</v>
      </c>
      <c r="I38">
        <v>1.1084297084234664</v>
      </c>
      <c r="K38" s="40">
        <v>5.7756832490260441</v>
      </c>
      <c r="L38" s="40"/>
      <c r="M38" s="40"/>
      <c r="N38" s="40">
        <v>5.7756832490260441</v>
      </c>
      <c r="O38" s="40"/>
      <c r="P38" s="40"/>
      <c r="Q38" s="40"/>
      <c r="S38">
        <v>3</v>
      </c>
    </row>
    <row r="39" spans="1:19">
      <c r="A39">
        <v>1980</v>
      </c>
      <c r="B39">
        <v>12.836</v>
      </c>
      <c r="C39" s="19">
        <v>530639</v>
      </c>
      <c r="D39" s="40"/>
      <c r="E39" s="40">
        <v>5.7247991658542974</v>
      </c>
      <c r="F39">
        <v>1.1084297084234664</v>
      </c>
      <c r="H39" s="40">
        <v>5.7247991658542974</v>
      </c>
      <c r="K39" s="40">
        <v>5.7247991658542974</v>
      </c>
      <c r="L39" s="40"/>
      <c r="M39" s="40"/>
      <c r="N39" s="40">
        <v>5.7247991658542974</v>
      </c>
      <c r="O39" s="40"/>
      <c r="P39" s="40"/>
      <c r="Q39" s="40"/>
      <c r="S39">
        <v>2</v>
      </c>
    </row>
    <row r="40" spans="1:19">
      <c r="S40">
        <v>1</v>
      </c>
    </row>
  </sheetData>
  <sortState ref="S4:T40">
    <sortCondition descending="1" ref="S4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FC8F-F8E4-4F47-8A5F-844F58AD5EA0}">
  <sheetPr codeName="Sheet9"/>
  <dimension ref="A2:H69"/>
  <sheetViews>
    <sheetView workbookViewId="0">
      <selection activeCell="E5" sqref="E5"/>
    </sheetView>
  </sheetViews>
  <sheetFormatPr baseColWidth="10" defaultRowHeight="16"/>
  <sheetData>
    <row r="2" spans="1:8">
      <c r="A2" t="s">
        <v>0</v>
      </c>
      <c r="B2" t="s">
        <v>1</v>
      </c>
      <c r="C2" t="s">
        <v>6</v>
      </c>
    </row>
    <row r="3" spans="1:8">
      <c r="A3">
        <v>2017</v>
      </c>
      <c r="B3">
        <v>4.2830710040181259</v>
      </c>
      <c r="C3">
        <v>-250001</v>
      </c>
    </row>
    <row r="4" spans="1:8">
      <c r="A4">
        <v>2016</v>
      </c>
      <c r="B4">
        <v>4.7000000420141816</v>
      </c>
    </row>
    <row r="5" spans="1:8">
      <c r="A5">
        <v>2015</v>
      </c>
      <c r="B5">
        <v>4.9060451745281739</v>
      </c>
    </row>
    <row r="6" spans="1:8">
      <c r="A6">
        <v>2014</v>
      </c>
      <c r="B6">
        <v>2.6794118127803728</v>
      </c>
    </row>
    <row r="7" spans="1:8">
      <c r="A7">
        <v>2013</v>
      </c>
      <c r="B7">
        <v>4.3947111321865862</v>
      </c>
    </row>
    <row r="8" spans="1:8">
      <c r="A8">
        <v>2012</v>
      </c>
      <c r="B8">
        <v>0.52155926664170238</v>
      </c>
      <c r="C8">
        <v>-589384</v>
      </c>
    </row>
    <row r="9" spans="1:8">
      <c r="A9">
        <v>2011</v>
      </c>
      <c r="B9">
        <v>-1.9677289787899639</v>
      </c>
    </row>
    <row r="10" spans="1:8">
      <c r="A10">
        <v>2010</v>
      </c>
      <c r="B10">
        <v>3.4693350926497288</v>
      </c>
    </row>
    <row r="11" spans="1:8">
      <c r="A11">
        <v>2009</v>
      </c>
      <c r="B11">
        <v>3.2418475722429463</v>
      </c>
    </row>
    <row r="12" spans="1:8">
      <c r="A12">
        <v>2008</v>
      </c>
      <c r="B12">
        <v>7.8019633343938182</v>
      </c>
    </row>
    <row r="13" spans="1:8">
      <c r="A13">
        <v>2007</v>
      </c>
      <c r="B13">
        <v>11.521910033371199</v>
      </c>
      <c r="C13">
        <v>-1078146</v>
      </c>
    </row>
    <row r="14" spans="1:8">
      <c r="A14">
        <v>2006</v>
      </c>
      <c r="B14">
        <v>10.064308001723859</v>
      </c>
      <c r="G14">
        <v>-250001</v>
      </c>
      <c r="H14">
        <v>56</v>
      </c>
    </row>
    <row r="15" spans="1:8">
      <c r="A15">
        <v>2005</v>
      </c>
      <c r="B15">
        <v>7.4897381421595668</v>
      </c>
      <c r="H15">
        <v>55</v>
      </c>
    </row>
    <row r="16" spans="1:8">
      <c r="A16">
        <v>2004</v>
      </c>
      <c r="B16">
        <v>3.8833072911333772</v>
      </c>
      <c r="H16">
        <v>54</v>
      </c>
    </row>
    <row r="17" spans="1:8">
      <c r="A17">
        <v>2003</v>
      </c>
      <c r="B17">
        <v>7.734591717043898</v>
      </c>
      <c r="H17">
        <v>53</v>
      </c>
    </row>
    <row r="18" spans="1:8">
      <c r="A18">
        <v>2002</v>
      </c>
      <c r="B18">
        <v>6.4272739013716489</v>
      </c>
      <c r="C18">
        <v>-546005</v>
      </c>
      <c r="H18">
        <v>52</v>
      </c>
    </row>
    <row r="19" spans="1:8">
      <c r="A19">
        <v>2001</v>
      </c>
      <c r="B19">
        <v>6.5003604206974614</v>
      </c>
      <c r="G19">
        <v>-589384</v>
      </c>
      <c r="H19">
        <v>51</v>
      </c>
    </row>
    <row r="20" spans="1:8">
      <c r="A20">
        <v>2000</v>
      </c>
      <c r="B20">
        <v>6.3458677686997902</v>
      </c>
      <c r="H20">
        <v>50</v>
      </c>
    </row>
    <row r="21" spans="1:8">
      <c r="A21">
        <v>1999</v>
      </c>
      <c r="B21">
        <v>3.1040956799636632</v>
      </c>
      <c r="H21">
        <v>49</v>
      </c>
    </row>
    <row r="22" spans="1:8">
      <c r="A22">
        <v>1998</v>
      </c>
      <c r="B22">
        <v>4.3085041036331546</v>
      </c>
      <c r="H22">
        <v>48</v>
      </c>
    </row>
    <row r="23" spans="1:8">
      <c r="A23">
        <v>1997</v>
      </c>
      <c r="B23">
        <v>10.566736309579071</v>
      </c>
      <c r="C23">
        <v>-633001</v>
      </c>
      <c r="H23">
        <v>47</v>
      </c>
    </row>
    <row r="24" spans="1:8">
      <c r="A24">
        <v>1996</v>
      </c>
      <c r="B24">
        <v>5.9191247578958155</v>
      </c>
      <c r="G24">
        <v>-1078146</v>
      </c>
      <c r="H24">
        <v>46</v>
      </c>
    </row>
    <row r="25" spans="1:8">
      <c r="A25">
        <v>1995</v>
      </c>
      <c r="B25">
        <v>5.9970923202021567</v>
      </c>
      <c r="H25">
        <v>45</v>
      </c>
    </row>
    <row r="26" spans="1:8">
      <c r="A26">
        <v>1994</v>
      </c>
      <c r="B26">
        <v>1.0062282425578957</v>
      </c>
      <c r="H26">
        <v>44</v>
      </c>
    </row>
    <row r="27" spans="1:8">
      <c r="A27">
        <v>1993</v>
      </c>
      <c r="B27">
        <v>4.5687491895471339</v>
      </c>
      <c r="H27">
        <v>43</v>
      </c>
    </row>
    <row r="28" spans="1:8">
      <c r="A28">
        <v>1992</v>
      </c>
      <c r="B28">
        <v>6.5778613849960266</v>
      </c>
      <c r="C28">
        <v>653484</v>
      </c>
      <c r="H28">
        <v>42</v>
      </c>
    </row>
    <row r="29" spans="1:8">
      <c r="A29">
        <v>1991</v>
      </c>
      <c r="B29">
        <v>7.5109106258898066</v>
      </c>
      <c r="G29">
        <v>-546005</v>
      </c>
      <c r="H29">
        <v>41</v>
      </c>
    </row>
    <row r="30" spans="1:8">
      <c r="A30">
        <v>1990</v>
      </c>
      <c r="B30">
        <v>-5.4700537761547849</v>
      </c>
      <c r="H30">
        <v>40</v>
      </c>
    </row>
    <row r="31" spans="1:8">
      <c r="A31">
        <v>1989</v>
      </c>
      <c r="B31">
        <v>8.9313936869602344</v>
      </c>
      <c r="H31">
        <v>39</v>
      </c>
    </row>
    <row r="32" spans="1:8">
      <c r="A32">
        <v>1988</v>
      </c>
      <c r="B32">
        <v>-0.33109181834542767</v>
      </c>
      <c r="H32">
        <v>38</v>
      </c>
    </row>
    <row r="33" spans="1:8">
      <c r="A33">
        <v>1987</v>
      </c>
      <c r="B33">
        <v>14.220884597781549</v>
      </c>
      <c r="C33">
        <v>150000</v>
      </c>
      <c r="H33">
        <v>37</v>
      </c>
    </row>
    <row r="34" spans="1:8">
      <c r="A34">
        <v>1986</v>
      </c>
      <c r="B34">
        <v>5.4138110118287557</v>
      </c>
      <c r="G34">
        <v>-633001</v>
      </c>
      <c r="H34">
        <v>36</v>
      </c>
    </row>
    <row r="35" spans="1:8">
      <c r="A35">
        <v>1985</v>
      </c>
      <c r="B35">
        <v>-6.2810435795951776</v>
      </c>
      <c r="H35">
        <v>35</v>
      </c>
    </row>
    <row r="36" spans="1:8">
      <c r="A36">
        <v>1984</v>
      </c>
      <c r="B36">
        <v>-5.0089067688753488</v>
      </c>
      <c r="H36">
        <v>34</v>
      </c>
    </row>
    <row r="37" spans="1:8">
      <c r="A37">
        <v>1983</v>
      </c>
      <c r="B37">
        <v>2.0625016939774099</v>
      </c>
      <c r="H37">
        <v>33</v>
      </c>
    </row>
    <row r="38" spans="1:8">
      <c r="A38">
        <v>1982</v>
      </c>
      <c r="B38">
        <v>5.9586664335353703</v>
      </c>
      <c r="C38">
        <v>219998</v>
      </c>
      <c r="H38">
        <v>32</v>
      </c>
    </row>
    <row r="39" spans="1:8">
      <c r="A39">
        <v>1981</v>
      </c>
      <c r="B39">
        <v>7.4375636549794564</v>
      </c>
      <c r="G39">
        <v>653484</v>
      </c>
      <c r="H39">
        <v>31</v>
      </c>
    </row>
    <row r="40" spans="1:8">
      <c r="A40">
        <v>1980</v>
      </c>
      <c r="B40">
        <v>1.524310148254358</v>
      </c>
      <c r="H40">
        <v>30</v>
      </c>
    </row>
    <row r="41" spans="1:8">
      <c r="A41">
        <v>1979</v>
      </c>
      <c r="B41">
        <v>-5.0185993290549931</v>
      </c>
      <c r="H41">
        <v>29</v>
      </c>
    </row>
    <row r="42" spans="1:8">
      <c r="A42">
        <v>1978</v>
      </c>
      <c r="B42">
        <v>-5.930986722266212</v>
      </c>
      <c r="H42">
        <v>28</v>
      </c>
    </row>
    <row r="43" spans="1:8">
      <c r="A43">
        <v>1977</v>
      </c>
      <c r="B43">
        <v>6.2238537818869304</v>
      </c>
      <c r="C43">
        <v>180000</v>
      </c>
      <c r="H43">
        <v>27</v>
      </c>
    </row>
    <row r="44" spans="1:8">
      <c r="A44">
        <v>1976</v>
      </c>
      <c r="B44">
        <v>16.66521973688377</v>
      </c>
      <c r="G44">
        <v>150000</v>
      </c>
      <c r="H44">
        <v>26</v>
      </c>
    </row>
    <row r="45" spans="1:8">
      <c r="A45">
        <v>1975</v>
      </c>
      <c r="B45">
        <v>15.713466449609442</v>
      </c>
      <c r="H45">
        <v>25</v>
      </c>
    </row>
    <row r="46" spans="1:8">
      <c r="A46">
        <v>1974</v>
      </c>
      <c r="B46">
        <v>11.445289142866329</v>
      </c>
      <c r="H46">
        <v>24</v>
      </c>
    </row>
    <row r="47" spans="1:8">
      <c r="A47">
        <v>1973</v>
      </c>
      <c r="B47">
        <v>0.63219525071143323</v>
      </c>
      <c r="H47">
        <v>23</v>
      </c>
    </row>
    <row r="48" spans="1:8">
      <c r="A48">
        <v>1972</v>
      </c>
      <c r="B48">
        <v>-5.0709864803089459</v>
      </c>
      <c r="C48">
        <v>20002</v>
      </c>
      <c r="H48">
        <v>22</v>
      </c>
    </row>
    <row r="49" spans="1:8">
      <c r="A49">
        <v>1971</v>
      </c>
      <c r="B49">
        <v>2.2473141006432513</v>
      </c>
      <c r="G49">
        <v>219998</v>
      </c>
      <c r="H49">
        <v>21</v>
      </c>
    </row>
    <row r="50" spans="1:8">
      <c r="B50">
        <v>5.925074714472899</v>
      </c>
      <c r="H50">
        <v>20</v>
      </c>
    </row>
    <row r="51" spans="1:8">
      <c r="B51">
        <v>1.389350491908786</v>
      </c>
      <c r="H51">
        <v>19</v>
      </c>
    </row>
    <row r="52" spans="1:8">
      <c r="B52">
        <v>1.9632208236681947</v>
      </c>
      <c r="H52">
        <v>18</v>
      </c>
    </row>
    <row r="53" spans="1:8">
      <c r="B53">
        <v>1.424081282403165</v>
      </c>
      <c r="C53">
        <v>0</v>
      </c>
      <c r="H53">
        <v>17</v>
      </c>
    </row>
    <row r="54" spans="1:8">
      <c r="B54">
        <v>-3.5751474858070793</v>
      </c>
      <c r="G54">
        <v>180000</v>
      </c>
      <c r="H54">
        <v>16</v>
      </c>
    </row>
    <row r="55" spans="1:8">
      <c r="B55">
        <v>6.7770740727740417</v>
      </c>
      <c r="H55">
        <v>15</v>
      </c>
    </row>
    <row r="56" spans="1:8">
      <c r="B56">
        <v>-1.1204491183343066</v>
      </c>
      <c r="H56">
        <v>14</v>
      </c>
    </row>
    <row r="57" spans="1:8">
      <c r="B57">
        <v>-2.8469716799140912</v>
      </c>
      <c r="H57">
        <v>13</v>
      </c>
    </row>
    <row r="58" spans="1:8">
      <c r="B58">
        <v>6.9158421541832666</v>
      </c>
      <c r="H58">
        <v>12</v>
      </c>
    </row>
    <row r="59" spans="1:8">
      <c r="B59">
        <v>2.2391334033812882E-2</v>
      </c>
      <c r="G59">
        <v>20002</v>
      </c>
      <c r="H59">
        <v>11</v>
      </c>
    </row>
    <row r="60" spans="1:8">
      <c r="H60">
        <v>10</v>
      </c>
    </row>
    <row r="61" spans="1:8">
      <c r="H61">
        <v>9</v>
      </c>
    </row>
    <row r="62" spans="1:8">
      <c r="H62">
        <v>8</v>
      </c>
    </row>
    <row r="63" spans="1:8">
      <c r="H63">
        <v>7</v>
      </c>
    </row>
    <row r="64" spans="1:8">
      <c r="G64">
        <v>0</v>
      </c>
      <c r="H64">
        <v>6</v>
      </c>
    </row>
    <row r="65" spans="7:8">
      <c r="H65">
        <v>5</v>
      </c>
    </row>
    <row r="66" spans="7:8">
      <c r="H66">
        <v>4</v>
      </c>
    </row>
    <row r="67" spans="7:8">
      <c r="H67">
        <v>3</v>
      </c>
    </row>
    <row r="68" spans="7:8">
      <c r="H68">
        <v>2</v>
      </c>
    </row>
    <row r="69" spans="7:8">
      <c r="G69">
        <v>0</v>
      </c>
      <c r="H69">
        <v>1</v>
      </c>
    </row>
  </sheetData>
  <sortState ref="G14:H69">
    <sortCondition descending="1" ref="H6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B470-664A-5043-81DD-7A379876F1B1}">
  <sheetPr codeName="Sheet10"/>
  <dimension ref="A2:I49"/>
  <sheetViews>
    <sheetView workbookViewId="0">
      <selection activeCell="A3" sqref="A3:A49"/>
    </sheetView>
  </sheetViews>
  <sheetFormatPr baseColWidth="10" defaultRowHeight="16"/>
  <sheetData>
    <row r="2" spans="1:9">
      <c r="A2" t="s">
        <v>0</v>
      </c>
      <c r="B2" t="s">
        <v>5</v>
      </c>
      <c r="C2" t="s">
        <v>2</v>
      </c>
    </row>
    <row r="3" spans="1:9">
      <c r="A3">
        <v>2017</v>
      </c>
      <c r="B3">
        <v>3.1326997536777839</v>
      </c>
      <c r="C3" s="23">
        <v>1029852</v>
      </c>
    </row>
    <row r="4" spans="1:9">
      <c r="A4">
        <v>2016</v>
      </c>
      <c r="B4">
        <v>4.3003412941055217</v>
      </c>
      <c r="C4" s="23">
        <v>1543848</v>
      </c>
    </row>
    <row r="5" spans="1:9">
      <c r="A5">
        <v>2015</v>
      </c>
      <c r="B5">
        <v>4.7774869132114048</v>
      </c>
      <c r="C5" s="23">
        <v>884893</v>
      </c>
    </row>
    <row r="6" spans="1:9">
      <c r="A6">
        <v>2014</v>
      </c>
      <c r="B6">
        <v>0.89006870419929385</v>
      </c>
      <c r="C6" s="23">
        <v>692713</v>
      </c>
    </row>
    <row r="7" spans="1:9">
      <c r="A7">
        <v>2013</v>
      </c>
      <c r="B7">
        <v>-0.86673889521226499</v>
      </c>
      <c r="C7" s="23">
        <v>592175</v>
      </c>
    </row>
    <row r="8" spans="1:9">
      <c r="A8">
        <v>2012</v>
      </c>
      <c r="B8">
        <v>4.9492583921300763</v>
      </c>
      <c r="C8" s="23">
        <v>489422</v>
      </c>
      <c r="I8">
        <v>19</v>
      </c>
    </row>
    <row r="9" spans="1:9">
      <c r="A9">
        <v>2011</v>
      </c>
      <c r="B9">
        <v>3.3472180880346656</v>
      </c>
      <c r="C9" s="23">
        <v>404055</v>
      </c>
      <c r="I9" s="22">
        <v>18</v>
      </c>
    </row>
    <row r="10" spans="1:9">
      <c r="A10">
        <v>2010</v>
      </c>
      <c r="B10">
        <v>3.0084928768685302</v>
      </c>
      <c r="C10" s="23">
        <v>346216</v>
      </c>
      <c r="I10">
        <v>17</v>
      </c>
    </row>
    <row r="11" spans="1:9">
      <c r="A11">
        <v>2009</v>
      </c>
      <c r="B11">
        <v>4.1503633330354006</v>
      </c>
      <c r="C11" s="23">
        <v>682146</v>
      </c>
      <c r="I11" s="22">
        <v>16</v>
      </c>
    </row>
    <row r="12" spans="1:9">
      <c r="A12">
        <v>2008</v>
      </c>
      <c r="B12">
        <v>1.4088286592460264</v>
      </c>
      <c r="C12" s="23">
        <v>680766</v>
      </c>
      <c r="I12">
        <v>15</v>
      </c>
    </row>
    <row r="13" spans="1:9">
      <c r="A13">
        <v>2007</v>
      </c>
      <c r="B13">
        <v>0.52924053722156827</v>
      </c>
      <c r="C13" s="23">
        <v>661855</v>
      </c>
      <c r="I13" s="22">
        <v>14</v>
      </c>
    </row>
    <row r="14" spans="1:9">
      <c r="A14">
        <v>2006</v>
      </c>
      <c r="B14">
        <v>-0.394840745632834</v>
      </c>
      <c r="C14" s="23">
        <v>707352</v>
      </c>
      <c r="I14">
        <v>13</v>
      </c>
    </row>
    <row r="15" spans="1:9">
      <c r="A15">
        <v>2005</v>
      </c>
      <c r="B15">
        <v>1.5724101493405271</v>
      </c>
      <c r="C15" s="23">
        <v>780175</v>
      </c>
      <c r="I15" s="22">
        <v>12</v>
      </c>
    </row>
    <row r="16" spans="1:9">
      <c r="A16">
        <v>2004</v>
      </c>
      <c r="B16">
        <v>2.8229478341374517</v>
      </c>
      <c r="C16" s="23">
        <v>768975</v>
      </c>
      <c r="I16">
        <v>11</v>
      </c>
    </row>
    <row r="17" spans="1:9">
      <c r="A17">
        <v>2003</v>
      </c>
      <c r="B17">
        <v>2.3279352198892269</v>
      </c>
      <c r="C17" s="23">
        <v>842543</v>
      </c>
      <c r="I17" s="22">
        <v>10</v>
      </c>
    </row>
    <row r="18" spans="1:9">
      <c r="A18">
        <v>2002</v>
      </c>
      <c r="B18">
        <v>2.2873392689723175</v>
      </c>
      <c r="C18" s="23">
        <v>879217</v>
      </c>
      <c r="I18">
        <v>9</v>
      </c>
    </row>
    <row r="19" spans="1:9">
      <c r="A19">
        <v>2001</v>
      </c>
      <c r="B19">
        <v>1.4021515740941339</v>
      </c>
      <c r="C19" s="23">
        <v>841158</v>
      </c>
      <c r="I19" s="22">
        <v>8</v>
      </c>
    </row>
    <row r="20" spans="1:9">
      <c r="A20">
        <v>2000</v>
      </c>
      <c r="B20">
        <v>3.7072356687243229</v>
      </c>
      <c r="C20" s="23">
        <v>874023</v>
      </c>
      <c r="I20">
        <v>7</v>
      </c>
    </row>
    <row r="21" spans="1:9">
      <c r="A21">
        <v>1999</v>
      </c>
      <c r="B21">
        <v>3.8965517241943246</v>
      </c>
      <c r="C21" s="23">
        <v>802456</v>
      </c>
      <c r="I21" s="22">
        <v>6</v>
      </c>
    </row>
    <row r="22" spans="1:9">
      <c r="A22">
        <v>1998</v>
      </c>
      <c r="B22">
        <v>5.2550060860978078</v>
      </c>
      <c r="I22">
        <v>5</v>
      </c>
    </row>
    <row r="23" spans="1:9">
      <c r="A23">
        <v>1997</v>
      </c>
      <c r="B23">
        <v>5.1082615079455707</v>
      </c>
      <c r="I23" s="22">
        <v>4</v>
      </c>
    </row>
    <row r="24" spans="1:9">
      <c r="A24">
        <v>1996</v>
      </c>
      <c r="B24">
        <v>1.9238070111376402</v>
      </c>
      <c r="I24">
        <v>3</v>
      </c>
    </row>
    <row r="25" spans="1:9">
      <c r="A25">
        <v>1995</v>
      </c>
      <c r="B25">
        <v>-0.95616530701754243</v>
      </c>
      <c r="I25" s="22">
        <v>2</v>
      </c>
    </row>
    <row r="26" spans="1:9">
      <c r="A26">
        <v>1994</v>
      </c>
      <c r="B26">
        <v>2.4573718200068413</v>
      </c>
      <c r="I26">
        <v>1</v>
      </c>
    </row>
    <row r="27" spans="1:9">
      <c r="A27">
        <v>1993</v>
      </c>
      <c r="B27">
        <v>1.7376406312156263</v>
      </c>
    </row>
    <row r="28" spans="1:9">
      <c r="A28">
        <v>1992</v>
      </c>
      <c r="B28">
        <v>0.81789761701421071</v>
      </c>
    </row>
    <row r="29" spans="1:9">
      <c r="A29">
        <v>1991</v>
      </c>
      <c r="B29">
        <v>1.849200669808468</v>
      </c>
    </row>
    <row r="30" spans="1:9">
      <c r="A30">
        <v>1990</v>
      </c>
      <c r="B30">
        <v>1.9796184070367531</v>
      </c>
    </row>
    <row r="31" spans="1:9">
      <c r="A31">
        <v>1989</v>
      </c>
      <c r="B31">
        <v>1.9871349492866131</v>
      </c>
    </row>
    <row r="32" spans="1:9">
      <c r="A32">
        <v>1988</v>
      </c>
      <c r="B32">
        <v>2.962045367845235</v>
      </c>
    </row>
    <row r="33" spans="1:2">
      <c r="A33">
        <v>1987</v>
      </c>
      <c r="B33">
        <v>1.6954714518861067</v>
      </c>
    </row>
    <row r="34" spans="1:2">
      <c r="A34">
        <v>1986</v>
      </c>
      <c r="B34">
        <v>0</v>
      </c>
    </row>
    <row r="35" spans="1:2">
      <c r="A35">
        <v>1985</v>
      </c>
      <c r="B35">
        <v>-0.70990617188078886</v>
      </c>
    </row>
    <row r="36" spans="1:2">
      <c r="A36">
        <v>1984</v>
      </c>
      <c r="B36">
        <v>1.1699704128651547</v>
      </c>
    </row>
    <row r="37" spans="1:2">
      <c r="A37">
        <v>1983</v>
      </c>
      <c r="B37">
        <v>0.70671394810023003</v>
      </c>
    </row>
    <row r="38" spans="1:2">
      <c r="A38">
        <v>1982</v>
      </c>
      <c r="B38">
        <v>3.7001595720548437</v>
      </c>
    </row>
    <row r="39" spans="1:2">
      <c r="A39">
        <v>1981</v>
      </c>
      <c r="B39">
        <v>3.2605352968215726</v>
      </c>
    </row>
    <row r="40" spans="1:2">
      <c r="A40">
        <v>1980</v>
      </c>
      <c r="B40">
        <v>1.0823154039190541</v>
      </c>
    </row>
    <row r="41" spans="1:2">
      <c r="A41">
        <v>1979</v>
      </c>
      <c r="B41">
        <v>-5.618860434658572</v>
      </c>
    </row>
    <row r="42" spans="1:2">
      <c r="A42">
        <v>1978</v>
      </c>
      <c r="B42">
        <v>4.0799333048706927</v>
      </c>
    </row>
    <row r="43" spans="1:2">
      <c r="A43">
        <v>1977</v>
      </c>
      <c r="B43">
        <v>3.6600001550351635</v>
      </c>
    </row>
    <row r="44" spans="1:2">
      <c r="A44">
        <v>1976</v>
      </c>
      <c r="B44">
        <v>0.49199282913805575</v>
      </c>
    </row>
    <row r="45" spans="1:2">
      <c r="A45">
        <v>1975</v>
      </c>
      <c r="B45">
        <v>0.48958448249463515</v>
      </c>
    </row>
    <row r="46" spans="1:2">
      <c r="A46">
        <v>1974</v>
      </c>
      <c r="B46">
        <v>1.9296904098075771</v>
      </c>
    </row>
    <row r="47" spans="1:2">
      <c r="A47">
        <v>1973</v>
      </c>
      <c r="B47">
        <v>1.7432053936599345</v>
      </c>
    </row>
    <row r="48" spans="1:2">
      <c r="A48">
        <v>1972</v>
      </c>
      <c r="B48">
        <v>1.9436254278131742</v>
      </c>
    </row>
    <row r="49" spans="1:2">
      <c r="A49">
        <v>1971</v>
      </c>
      <c r="B49">
        <v>2.2228247553612022</v>
      </c>
    </row>
  </sheetData>
  <sortState ref="H8:I26">
    <sortCondition descending="1" ref="I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A08FD-3259-0942-84CE-AF0D036D131C}">
  <sheetPr codeName="Sheet2"/>
  <dimension ref="A3:L52"/>
  <sheetViews>
    <sheetView tabSelected="1" workbookViewId="0">
      <selection activeCell="D7" sqref="D7"/>
    </sheetView>
  </sheetViews>
  <sheetFormatPr baseColWidth="10" defaultRowHeight="16"/>
  <sheetData>
    <row r="3" spans="1:12">
      <c r="A3" t="s">
        <v>0</v>
      </c>
      <c r="B3" t="s">
        <v>3</v>
      </c>
      <c r="C3" t="s">
        <v>37</v>
      </c>
      <c r="E3" t="s">
        <v>25</v>
      </c>
      <c r="F3" t="s">
        <v>32</v>
      </c>
      <c r="H3" t="s">
        <v>3</v>
      </c>
      <c r="I3" t="s">
        <v>26</v>
      </c>
      <c r="K3" t="s">
        <v>33</v>
      </c>
      <c r="L3" t="s">
        <v>27</v>
      </c>
    </row>
    <row r="4" spans="1:12">
      <c r="A4">
        <v>2018</v>
      </c>
      <c r="I4" s="28"/>
      <c r="J4" s="28"/>
      <c r="L4" s="29"/>
    </row>
    <row r="5" spans="1:12">
      <c r="A5">
        <v>2017</v>
      </c>
      <c r="F5" s="28"/>
      <c r="G5" s="28"/>
    </row>
    <row r="6" spans="1:12">
      <c r="A6">
        <v>2016</v>
      </c>
      <c r="B6" s="7">
        <v>1183505</v>
      </c>
      <c r="C6" s="28">
        <v>55.4</v>
      </c>
      <c r="D6" s="28"/>
      <c r="E6" s="7">
        <v>1183505</v>
      </c>
      <c r="H6" s="7">
        <v>1183505</v>
      </c>
      <c r="I6" s="29">
        <v>56.8</v>
      </c>
      <c r="J6" s="29"/>
      <c r="K6" s="7">
        <v>1183505</v>
      </c>
      <c r="L6" s="28">
        <v>53.8</v>
      </c>
    </row>
    <row r="7" spans="1:12">
      <c r="A7">
        <v>2015</v>
      </c>
      <c r="B7" s="7">
        <v>1051031</v>
      </c>
      <c r="E7" s="7">
        <v>1051031</v>
      </c>
      <c r="F7" s="29">
        <v>56.8</v>
      </c>
      <c r="G7" s="29"/>
      <c r="H7" s="7">
        <v>1051031</v>
      </c>
      <c r="K7" s="7">
        <v>1051031</v>
      </c>
    </row>
    <row r="8" spans="1:12">
      <c r="A8">
        <v>2014</v>
      </c>
      <c r="B8" s="7">
        <v>1016518</v>
      </c>
      <c r="C8" s="29">
        <v>56.8</v>
      </c>
      <c r="D8" s="29"/>
      <c r="E8" s="7">
        <v>1016518</v>
      </c>
      <c r="H8" s="7">
        <v>1016518</v>
      </c>
      <c r="I8" s="28">
        <v>53.8</v>
      </c>
      <c r="J8" s="28"/>
      <c r="K8" s="7">
        <v>1016518</v>
      </c>
      <c r="L8" s="28">
        <v>55.6</v>
      </c>
    </row>
    <row r="9" spans="1:12">
      <c r="A9">
        <v>2013</v>
      </c>
      <c r="B9" s="10">
        <v>990553</v>
      </c>
      <c r="E9" s="10">
        <v>990553</v>
      </c>
      <c r="F9" s="28">
        <v>53.8</v>
      </c>
      <c r="G9" s="28"/>
      <c r="H9" s="10">
        <v>990553</v>
      </c>
      <c r="K9" s="10">
        <v>990553</v>
      </c>
    </row>
    <row r="10" spans="1:12">
      <c r="A10">
        <v>2012</v>
      </c>
      <c r="B10" s="9">
        <v>1031631</v>
      </c>
      <c r="C10" s="28">
        <v>53.8</v>
      </c>
      <c r="D10" s="28"/>
      <c r="E10" s="9">
        <v>1031631</v>
      </c>
      <c r="H10" s="9">
        <v>1031631</v>
      </c>
      <c r="I10" s="28">
        <v>55.6</v>
      </c>
      <c r="J10" s="28"/>
      <c r="K10" s="9">
        <v>1031631</v>
      </c>
      <c r="L10" s="28">
        <v>40.9</v>
      </c>
    </row>
    <row r="11" spans="1:12">
      <c r="A11">
        <v>2011</v>
      </c>
      <c r="B11" s="7">
        <v>1062040</v>
      </c>
      <c r="E11" s="7">
        <v>1062040</v>
      </c>
      <c r="F11" s="28">
        <v>55.6</v>
      </c>
      <c r="G11" s="28"/>
      <c r="H11" s="7">
        <v>1062040</v>
      </c>
      <c r="K11" s="7">
        <v>1062040</v>
      </c>
    </row>
    <row r="12" spans="1:12">
      <c r="A12">
        <v>2010</v>
      </c>
      <c r="B12" s="8">
        <v>1042625</v>
      </c>
      <c r="C12" s="28">
        <v>55.6</v>
      </c>
      <c r="D12" s="28"/>
      <c r="E12" s="8">
        <v>1042625</v>
      </c>
      <c r="H12" s="8">
        <v>1042625</v>
      </c>
      <c r="I12" s="28">
        <v>40.9</v>
      </c>
      <c r="J12" s="28"/>
      <c r="K12" s="8">
        <v>1042625</v>
      </c>
      <c r="L12" s="28">
        <v>46.4</v>
      </c>
    </row>
    <row r="13" spans="1:12">
      <c r="A13">
        <v>2009</v>
      </c>
      <c r="B13" s="7">
        <v>1130818</v>
      </c>
      <c r="E13" s="7">
        <v>1130818</v>
      </c>
      <c r="F13" s="28">
        <v>40.9</v>
      </c>
      <c r="G13" s="28"/>
      <c r="H13" s="7">
        <v>1130818</v>
      </c>
      <c r="K13" s="7">
        <v>1130818</v>
      </c>
    </row>
    <row r="14" spans="1:12">
      <c r="A14">
        <v>2008</v>
      </c>
      <c r="B14" s="7">
        <v>1107126</v>
      </c>
      <c r="C14" s="28">
        <v>40.9</v>
      </c>
      <c r="D14" s="28"/>
      <c r="E14" s="7">
        <v>1107126</v>
      </c>
      <c r="H14" s="7">
        <v>1107126</v>
      </c>
      <c r="I14" s="28">
        <v>46.4</v>
      </c>
      <c r="J14" s="28"/>
      <c r="K14" s="7">
        <v>1107126</v>
      </c>
      <c r="L14" s="28">
        <v>53.4</v>
      </c>
    </row>
    <row r="15" spans="1:12">
      <c r="A15">
        <v>2007</v>
      </c>
      <c r="B15" s="7">
        <v>1052415</v>
      </c>
      <c r="E15" s="7">
        <v>1052415</v>
      </c>
      <c r="F15" s="28">
        <v>46.4</v>
      </c>
      <c r="G15" s="28"/>
      <c r="H15" s="7">
        <v>1052415</v>
      </c>
      <c r="K15" s="7">
        <v>1052415</v>
      </c>
    </row>
    <row r="16" spans="1:12">
      <c r="A16">
        <v>2006</v>
      </c>
      <c r="B16" s="7">
        <v>1266129</v>
      </c>
      <c r="C16" s="28">
        <v>46.4</v>
      </c>
      <c r="D16" s="28"/>
      <c r="E16" s="7">
        <v>1266129</v>
      </c>
      <c r="H16" s="7">
        <v>1266129</v>
      </c>
      <c r="I16" s="28">
        <v>53.4</v>
      </c>
      <c r="J16" s="28"/>
      <c r="K16" s="7">
        <v>1266129</v>
      </c>
      <c r="L16" s="28">
        <v>52.8</v>
      </c>
    </row>
    <row r="17" spans="1:12">
      <c r="A17">
        <v>2005</v>
      </c>
      <c r="B17" s="7">
        <v>1122257</v>
      </c>
      <c r="E17" s="7">
        <v>1122257</v>
      </c>
      <c r="F17" s="28">
        <v>53.4</v>
      </c>
      <c r="G17" s="28"/>
      <c r="H17" s="7">
        <v>1122257</v>
      </c>
      <c r="K17" s="7">
        <v>1122257</v>
      </c>
    </row>
    <row r="18" spans="1:12">
      <c r="A18">
        <v>2004</v>
      </c>
      <c r="B18" s="6">
        <v>957883</v>
      </c>
      <c r="C18" s="28">
        <v>53.4</v>
      </c>
      <c r="D18" s="28"/>
      <c r="E18" s="6">
        <v>957883</v>
      </c>
      <c r="H18" s="6">
        <v>957883</v>
      </c>
      <c r="I18" s="28">
        <v>52.8</v>
      </c>
      <c r="J18" s="28"/>
      <c r="K18" s="6">
        <v>957883</v>
      </c>
      <c r="L18" s="28">
        <v>50.8</v>
      </c>
    </row>
    <row r="19" spans="1:12">
      <c r="A19">
        <v>2003</v>
      </c>
      <c r="B19" s="6">
        <v>703542</v>
      </c>
      <c r="E19" s="6">
        <v>703542</v>
      </c>
      <c r="F19" s="28">
        <v>52.8</v>
      </c>
      <c r="G19" s="28"/>
      <c r="H19" s="6">
        <v>703542</v>
      </c>
      <c r="K19" s="6">
        <v>703542</v>
      </c>
    </row>
    <row r="20" spans="1:12">
      <c r="A20">
        <v>2002</v>
      </c>
      <c r="B20" s="6">
        <v>1059356</v>
      </c>
      <c r="C20" s="28">
        <v>52.8</v>
      </c>
      <c r="D20" s="28"/>
      <c r="E20" s="6">
        <v>1059356</v>
      </c>
      <c r="H20" s="6">
        <v>1059356</v>
      </c>
      <c r="I20" s="28">
        <v>50.8</v>
      </c>
      <c r="J20" s="28"/>
      <c r="K20" s="6">
        <v>1059356</v>
      </c>
      <c r="L20" s="28">
        <v>51.3</v>
      </c>
    </row>
    <row r="21" spans="1:12">
      <c r="A21">
        <v>2001</v>
      </c>
      <c r="B21" s="6">
        <v>1058902</v>
      </c>
      <c r="E21" s="6">
        <v>1058902</v>
      </c>
      <c r="F21" s="28">
        <v>50.8</v>
      </c>
      <c r="G21" s="28"/>
      <c r="H21" s="6">
        <v>1058902</v>
      </c>
      <c r="K21" s="6">
        <v>1058902</v>
      </c>
    </row>
    <row r="22" spans="1:12">
      <c r="A22">
        <v>2000</v>
      </c>
      <c r="B22" s="6">
        <v>841002</v>
      </c>
      <c r="C22" s="28">
        <v>50.8</v>
      </c>
      <c r="D22" s="28"/>
      <c r="E22" s="6">
        <v>841002</v>
      </c>
      <c r="H22" s="6">
        <v>841002</v>
      </c>
      <c r="I22" s="28">
        <v>51.3</v>
      </c>
      <c r="J22" s="28"/>
      <c r="K22" s="6">
        <v>841002</v>
      </c>
      <c r="L22" s="28">
        <v>52</v>
      </c>
    </row>
    <row r="23" spans="1:12">
      <c r="A23">
        <v>1999</v>
      </c>
      <c r="B23" s="5">
        <v>644787</v>
      </c>
      <c r="E23" s="5">
        <v>644787</v>
      </c>
      <c r="F23" s="28">
        <v>51.3</v>
      </c>
      <c r="G23" s="28"/>
      <c r="H23" s="5">
        <v>644787</v>
      </c>
      <c r="K23" s="5">
        <v>644787</v>
      </c>
    </row>
    <row r="24" spans="1:12">
      <c r="A24">
        <v>1998</v>
      </c>
      <c r="B24" s="5">
        <v>653206</v>
      </c>
      <c r="C24" s="28">
        <v>51.3</v>
      </c>
      <c r="D24" s="28"/>
      <c r="E24" s="5">
        <v>653206</v>
      </c>
      <c r="H24" s="5">
        <v>653206</v>
      </c>
      <c r="I24" s="28">
        <v>52</v>
      </c>
      <c r="J24" s="28"/>
      <c r="K24" s="5">
        <v>653206</v>
      </c>
      <c r="L24" s="28">
        <v>52.9</v>
      </c>
    </row>
    <row r="25" spans="1:12">
      <c r="A25">
        <v>1997</v>
      </c>
      <c r="B25" s="5">
        <v>797847</v>
      </c>
      <c r="E25" s="5">
        <v>797847</v>
      </c>
      <c r="F25" s="28">
        <v>52</v>
      </c>
      <c r="G25" s="28"/>
      <c r="H25" s="5">
        <v>797847</v>
      </c>
      <c r="K25" s="5">
        <v>797847</v>
      </c>
    </row>
    <row r="26" spans="1:12">
      <c r="A26">
        <v>1996</v>
      </c>
      <c r="B26" s="4">
        <v>915560</v>
      </c>
      <c r="C26" s="28">
        <v>52</v>
      </c>
      <c r="D26" s="28"/>
      <c r="E26" s="4">
        <v>915560</v>
      </c>
      <c r="H26" s="4">
        <v>915560</v>
      </c>
      <c r="I26" s="28">
        <v>52.9</v>
      </c>
      <c r="J26" s="28"/>
      <c r="K26" s="4">
        <v>915560</v>
      </c>
      <c r="L26" s="28">
        <v>40.5</v>
      </c>
    </row>
    <row r="27" spans="1:12">
      <c r="A27">
        <v>1995</v>
      </c>
      <c r="B27" s="3">
        <v>720177</v>
      </c>
      <c r="E27" s="3">
        <v>720177</v>
      </c>
      <c r="F27" s="28">
        <v>52.9</v>
      </c>
      <c r="G27" s="28"/>
      <c r="H27" s="3">
        <v>720177</v>
      </c>
      <c r="K27" s="3">
        <v>720177</v>
      </c>
      <c r="L27" s="28"/>
    </row>
    <row r="28" spans="1:12">
      <c r="A28">
        <v>1994</v>
      </c>
      <c r="B28" s="3">
        <v>803993</v>
      </c>
      <c r="C28" s="28">
        <v>52.9</v>
      </c>
      <c r="D28" s="28"/>
      <c r="E28" s="3">
        <v>803993</v>
      </c>
      <c r="H28" s="3">
        <v>803993</v>
      </c>
      <c r="I28" s="28">
        <v>40.5</v>
      </c>
      <c r="J28" s="28"/>
      <c r="K28" s="3">
        <v>803993</v>
      </c>
      <c r="L28" s="28"/>
    </row>
    <row r="29" spans="1:12">
      <c r="A29">
        <v>1993</v>
      </c>
      <c r="B29" s="3">
        <v>903916</v>
      </c>
      <c r="E29" s="3">
        <v>903916</v>
      </c>
      <c r="F29" s="28">
        <v>40.5</v>
      </c>
      <c r="G29" s="28"/>
      <c r="H29" s="3">
        <v>903916</v>
      </c>
      <c r="I29" s="28"/>
      <c r="J29" s="28"/>
      <c r="K29" s="3">
        <v>903916</v>
      </c>
      <c r="L29" s="28"/>
    </row>
    <row r="30" spans="1:12">
      <c r="A30">
        <v>1992</v>
      </c>
      <c r="B30" s="3">
        <v>973445</v>
      </c>
      <c r="C30" s="28">
        <v>40.5</v>
      </c>
      <c r="D30" s="28"/>
      <c r="E30" s="3">
        <v>973445</v>
      </c>
      <c r="F30" s="28"/>
      <c r="G30" s="28"/>
      <c r="H30" s="3">
        <v>973445</v>
      </c>
      <c r="I30" s="28"/>
      <c r="J30" s="28"/>
      <c r="K30" s="3">
        <v>973445</v>
      </c>
      <c r="L30" s="28">
        <v>40.200000000000003</v>
      </c>
    </row>
    <row r="31" spans="1:12">
      <c r="A31">
        <v>1991</v>
      </c>
      <c r="B31" s="3">
        <v>1826595</v>
      </c>
      <c r="C31" s="28"/>
      <c r="D31" s="28"/>
      <c r="E31" s="3">
        <v>1826595</v>
      </c>
      <c r="F31" s="28"/>
      <c r="G31" s="28"/>
      <c r="H31" s="3">
        <v>1826595</v>
      </c>
      <c r="I31" s="28"/>
      <c r="J31" s="28"/>
      <c r="K31" s="3">
        <v>1826595</v>
      </c>
      <c r="L31" s="28"/>
    </row>
    <row r="32" spans="1:12">
      <c r="B32" s="2"/>
      <c r="C32" s="28"/>
      <c r="D32" s="28"/>
      <c r="E32" s="2"/>
      <c r="F32" s="28"/>
      <c r="G32" s="28"/>
      <c r="H32" s="2"/>
      <c r="I32" s="28">
        <v>40.200000000000003</v>
      </c>
      <c r="J32" s="28"/>
      <c r="K32" s="2"/>
      <c r="L32" s="28">
        <v>40.700000000000003</v>
      </c>
    </row>
    <row r="33" spans="1:12">
      <c r="A33">
        <v>1989</v>
      </c>
      <c r="B33" s="19">
        <v>1090924</v>
      </c>
      <c r="C33" s="28"/>
      <c r="D33" s="28"/>
      <c r="E33" s="19">
        <v>1090924</v>
      </c>
      <c r="F33" s="28">
        <v>40.200000000000003</v>
      </c>
      <c r="G33" s="28"/>
      <c r="H33" s="19">
        <v>1090924</v>
      </c>
      <c r="I33" s="28"/>
      <c r="J33" s="28"/>
      <c r="K33" s="19">
        <v>1090924</v>
      </c>
      <c r="L33" s="28"/>
    </row>
    <row r="34" spans="1:12">
      <c r="A34">
        <v>1988</v>
      </c>
      <c r="B34" s="19">
        <v>643025</v>
      </c>
      <c r="C34" s="28">
        <v>40.200000000000003</v>
      </c>
      <c r="D34" s="28"/>
      <c r="E34" s="19">
        <v>643025</v>
      </c>
      <c r="F34" s="28"/>
      <c r="G34" s="28"/>
      <c r="H34" s="19">
        <v>643025</v>
      </c>
      <c r="I34" s="28">
        <v>40.700000000000003</v>
      </c>
      <c r="J34" s="28"/>
      <c r="K34" s="19">
        <v>643025</v>
      </c>
      <c r="L34" s="28">
        <v>41.8</v>
      </c>
    </row>
    <row r="35" spans="1:12">
      <c r="A35">
        <v>1987</v>
      </c>
      <c r="B35" s="19">
        <v>601516</v>
      </c>
      <c r="C35" s="28"/>
      <c r="D35" s="28"/>
      <c r="E35" s="19">
        <v>601516</v>
      </c>
      <c r="F35" s="28">
        <v>40.700000000000003</v>
      </c>
      <c r="G35" s="28"/>
      <c r="H35" s="19">
        <v>601516</v>
      </c>
      <c r="I35" s="28"/>
      <c r="J35" s="28"/>
      <c r="K35" s="19">
        <v>601516</v>
      </c>
      <c r="L35" s="28"/>
    </row>
    <row r="36" spans="1:12">
      <c r="A36">
        <v>1986</v>
      </c>
      <c r="B36" s="19">
        <v>601708</v>
      </c>
      <c r="C36" s="28">
        <v>40.700000000000003</v>
      </c>
      <c r="D36" s="28"/>
      <c r="E36" s="19">
        <v>601708</v>
      </c>
      <c r="F36" s="28"/>
      <c r="G36" s="28"/>
      <c r="H36" s="19">
        <v>601708</v>
      </c>
      <c r="I36" s="28">
        <v>41.8</v>
      </c>
      <c r="J36" s="28"/>
      <c r="K36" s="19">
        <v>601708</v>
      </c>
      <c r="L36" s="28">
        <v>38.200000000000003</v>
      </c>
    </row>
    <row r="37" spans="1:12">
      <c r="A37">
        <v>1985</v>
      </c>
      <c r="B37" s="19">
        <v>570009</v>
      </c>
      <c r="C37" s="28"/>
      <c r="D37" s="28"/>
      <c r="E37" s="19">
        <v>570009</v>
      </c>
      <c r="F37" s="28">
        <v>41.8</v>
      </c>
      <c r="G37" s="28"/>
      <c r="H37" s="19">
        <v>570009</v>
      </c>
      <c r="I37" s="28"/>
      <c r="J37" s="28"/>
      <c r="K37" s="19">
        <v>570009</v>
      </c>
      <c r="L37" s="28"/>
    </row>
    <row r="38" spans="1:12">
      <c r="A38">
        <v>1984</v>
      </c>
      <c r="B38" s="19">
        <v>543903</v>
      </c>
      <c r="C38" s="28">
        <v>41.8</v>
      </c>
      <c r="D38" s="28"/>
      <c r="E38" s="19">
        <v>543903</v>
      </c>
      <c r="F38" s="28"/>
      <c r="G38" s="28"/>
      <c r="H38" s="19">
        <v>543903</v>
      </c>
      <c r="I38" s="28">
        <v>38.200000000000003</v>
      </c>
      <c r="J38" s="28"/>
      <c r="K38" s="19">
        <v>543903</v>
      </c>
      <c r="L38" s="28">
        <v>44.1</v>
      </c>
    </row>
    <row r="39" spans="1:12">
      <c r="A39">
        <v>1983</v>
      </c>
      <c r="B39" s="19">
        <v>559763</v>
      </c>
      <c r="C39" s="28"/>
      <c r="D39" s="28"/>
      <c r="E39" s="19">
        <v>559763</v>
      </c>
      <c r="F39" s="28">
        <v>38.200000000000003</v>
      </c>
      <c r="G39" s="28"/>
      <c r="H39" s="19">
        <v>559763</v>
      </c>
      <c r="I39" s="28"/>
      <c r="J39" s="28"/>
      <c r="K39" s="19">
        <v>559763</v>
      </c>
    </row>
    <row r="40" spans="1:12">
      <c r="A40">
        <v>1982</v>
      </c>
      <c r="B40" s="19">
        <v>594131</v>
      </c>
      <c r="C40" s="28">
        <v>38.200000000000003</v>
      </c>
      <c r="D40" s="28"/>
      <c r="E40" s="19">
        <v>594131</v>
      </c>
      <c r="F40" s="28"/>
      <c r="G40" s="28"/>
      <c r="H40" s="19">
        <v>594131</v>
      </c>
      <c r="I40" s="28">
        <v>44.1</v>
      </c>
      <c r="J40" s="28"/>
      <c r="K40" s="19">
        <v>594131</v>
      </c>
      <c r="L40" s="28">
        <v>36.299999999999997</v>
      </c>
    </row>
    <row r="41" spans="1:12">
      <c r="A41">
        <v>1981</v>
      </c>
      <c r="B41" s="19">
        <v>596600</v>
      </c>
      <c r="C41" s="28"/>
      <c r="D41" s="28"/>
      <c r="E41" s="19">
        <v>596600</v>
      </c>
      <c r="F41" s="28">
        <v>44.1</v>
      </c>
      <c r="G41" s="28"/>
      <c r="H41" s="19">
        <v>596600</v>
      </c>
      <c r="K41" s="19">
        <v>596600</v>
      </c>
    </row>
    <row r="42" spans="1:12">
      <c r="A42">
        <v>1980</v>
      </c>
      <c r="B42" s="19">
        <v>530639</v>
      </c>
      <c r="C42" s="28">
        <v>44.1</v>
      </c>
      <c r="D42" s="28"/>
      <c r="E42" s="19">
        <v>530639</v>
      </c>
      <c r="H42" s="19">
        <v>530639</v>
      </c>
      <c r="I42" s="28">
        <v>36.299999999999997</v>
      </c>
      <c r="J42" s="28"/>
      <c r="K42" s="19">
        <v>530639</v>
      </c>
      <c r="L42" s="28">
        <v>32.9</v>
      </c>
    </row>
    <row r="43" spans="1:12">
      <c r="A43">
        <v>1979</v>
      </c>
      <c r="B43" s="19">
        <v>460348</v>
      </c>
      <c r="E43" s="19">
        <v>460348</v>
      </c>
      <c r="F43" s="28">
        <v>36.299999999999997</v>
      </c>
      <c r="G43" s="28"/>
      <c r="H43" s="19">
        <v>460348</v>
      </c>
      <c r="K43" s="19">
        <v>460348</v>
      </c>
    </row>
    <row r="44" spans="1:12">
      <c r="A44">
        <v>1978</v>
      </c>
      <c r="B44" s="19">
        <v>601442</v>
      </c>
      <c r="C44" s="28">
        <v>36.299999999999997</v>
      </c>
      <c r="D44" s="28"/>
      <c r="E44" s="19">
        <v>601442</v>
      </c>
      <c r="H44" s="19">
        <v>601442</v>
      </c>
      <c r="I44" s="28">
        <v>32.9</v>
      </c>
      <c r="J44" s="28"/>
      <c r="K44" s="19">
        <v>601442</v>
      </c>
      <c r="L44" s="28">
        <v>33.1</v>
      </c>
    </row>
    <row r="45" spans="1:12">
      <c r="A45">
        <v>1977</v>
      </c>
      <c r="B45" s="19">
        <v>462315</v>
      </c>
      <c r="E45" s="19">
        <v>462315</v>
      </c>
      <c r="F45" s="28">
        <v>32.9</v>
      </c>
      <c r="G45" s="28"/>
      <c r="H45" s="19">
        <v>462315</v>
      </c>
      <c r="K45" s="19">
        <v>462315</v>
      </c>
    </row>
    <row r="46" spans="1:12">
      <c r="A46">
        <v>1976</v>
      </c>
      <c r="B46" s="19">
        <v>398613</v>
      </c>
      <c r="C46" s="28">
        <v>32.9</v>
      </c>
      <c r="D46" s="28"/>
      <c r="E46" s="19">
        <v>398613</v>
      </c>
      <c r="H46" s="19">
        <v>398613</v>
      </c>
      <c r="I46" s="28">
        <v>33.1</v>
      </c>
      <c r="J46" s="28"/>
      <c r="K46" s="19">
        <v>398613</v>
      </c>
      <c r="L46" s="28">
        <v>44.2</v>
      </c>
    </row>
    <row r="47" spans="1:12">
      <c r="A47">
        <v>1975</v>
      </c>
      <c r="B47" s="19">
        <v>386194</v>
      </c>
      <c r="E47" s="19">
        <v>386194</v>
      </c>
      <c r="F47" s="28">
        <v>33.1</v>
      </c>
      <c r="G47" s="28"/>
      <c r="H47" s="19">
        <v>386194</v>
      </c>
      <c r="K47" s="19">
        <v>386194</v>
      </c>
    </row>
    <row r="48" spans="1:12">
      <c r="A48">
        <v>1974</v>
      </c>
      <c r="B48" s="19">
        <v>394861</v>
      </c>
      <c r="C48" s="28">
        <v>33.1</v>
      </c>
      <c r="D48" s="28"/>
      <c r="E48" s="19">
        <v>394861</v>
      </c>
      <c r="H48" s="19">
        <v>394861</v>
      </c>
      <c r="I48" s="28">
        <v>44.2</v>
      </c>
      <c r="J48" s="28"/>
      <c r="K48" s="19">
        <v>394861</v>
      </c>
      <c r="L48" s="28">
        <v>41.4</v>
      </c>
    </row>
    <row r="49" spans="1:12">
      <c r="A49">
        <v>1973</v>
      </c>
      <c r="B49" s="19">
        <v>400063</v>
      </c>
      <c r="E49" s="19">
        <v>400063</v>
      </c>
      <c r="F49" s="28">
        <v>44.2</v>
      </c>
      <c r="G49" s="28"/>
      <c r="H49" s="19">
        <v>400063</v>
      </c>
      <c r="K49" s="19">
        <v>400063</v>
      </c>
      <c r="L49" s="28"/>
    </row>
    <row r="50" spans="1:12">
      <c r="A50">
        <v>1972</v>
      </c>
      <c r="B50" s="19">
        <v>384685</v>
      </c>
      <c r="C50" s="28">
        <v>44.2</v>
      </c>
      <c r="D50" s="28"/>
      <c r="E50" s="19">
        <v>384685</v>
      </c>
      <c r="H50" s="19">
        <v>384685</v>
      </c>
      <c r="I50" s="28">
        <v>41.4</v>
      </c>
      <c r="J50" s="28"/>
      <c r="K50" s="19">
        <v>384685</v>
      </c>
    </row>
    <row r="51" spans="1:12">
      <c r="A51">
        <v>1971</v>
      </c>
      <c r="B51" s="19">
        <v>370478</v>
      </c>
      <c r="E51" s="19">
        <v>370478</v>
      </c>
      <c r="F51" s="28">
        <v>41.4</v>
      </c>
      <c r="G51" s="28"/>
      <c r="H51" s="19">
        <v>370478</v>
      </c>
      <c r="I51" s="28"/>
      <c r="J51" s="28"/>
      <c r="K51" s="19">
        <v>370478</v>
      </c>
    </row>
    <row r="52" spans="1:12">
      <c r="C52" s="28">
        <v>41.4</v>
      </c>
      <c r="D52" s="2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75BA6-9EB0-3B4A-A904-A3CD7985CB11}">
  <sheetPr codeName="Sheet3"/>
  <dimension ref="A3:T57"/>
  <sheetViews>
    <sheetView topLeftCell="R3" workbookViewId="0">
      <selection activeCell="T9" sqref="T9"/>
    </sheetView>
  </sheetViews>
  <sheetFormatPr baseColWidth="10" defaultRowHeight="16"/>
  <sheetData>
    <row r="3" spans="1:19">
      <c r="A3" t="s">
        <v>0</v>
      </c>
      <c r="B3" t="s">
        <v>1</v>
      </c>
      <c r="C3" t="s">
        <v>3</v>
      </c>
      <c r="E3" t="s">
        <v>7</v>
      </c>
      <c r="F3" t="s">
        <v>8</v>
      </c>
      <c r="H3" t="s">
        <v>28</v>
      </c>
      <c r="I3" t="s">
        <v>30</v>
      </c>
      <c r="K3" t="s">
        <v>29</v>
      </c>
      <c r="L3" t="s">
        <v>8</v>
      </c>
      <c r="N3" t="s">
        <v>31</v>
      </c>
      <c r="O3" t="s">
        <v>8</v>
      </c>
      <c r="Q3" t="s">
        <v>4</v>
      </c>
      <c r="R3" t="s">
        <v>2</v>
      </c>
    </row>
    <row r="4" spans="1:19">
      <c r="A4">
        <v>2018</v>
      </c>
    </row>
    <row r="5" spans="1:19">
      <c r="A5">
        <v>2017</v>
      </c>
      <c r="B5">
        <v>2.2000000000000002</v>
      </c>
      <c r="E5">
        <f t="shared" ref="E5:E12" si="0">LOG(B5)</f>
        <v>0.34242268082220628</v>
      </c>
      <c r="R5" s="1">
        <v>181100000</v>
      </c>
    </row>
    <row r="6" spans="1:19">
      <c r="A6">
        <v>2016</v>
      </c>
      <c r="B6">
        <v>1.6</v>
      </c>
      <c r="C6" s="7">
        <v>1183505</v>
      </c>
      <c r="D6" s="7"/>
      <c r="E6">
        <f t="shared" si="0"/>
        <v>0.20411998265592479</v>
      </c>
      <c r="F6">
        <f t="shared" ref="F6:F12" si="1">LOG(C6)</f>
        <v>6.0731700970499114</v>
      </c>
      <c r="H6">
        <v>0.46239799789895608</v>
      </c>
      <c r="I6">
        <v>6.0731700970499114</v>
      </c>
      <c r="K6">
        <v>0.25527250510330607</v>
      </c>
      <c r="L6">
        <v>6.0731700970499114</v>
      </c>
      <c r="N6">
        <v>0.20411998265592479</v>
      </c>
      <c r="O6">
        <v>6.0731700970499114</v>
      </c>
      <c r="Q6" s="16">
        <v>84989</v>
      </c>
      <c r="R6" s="18">
        <v>171300000</v>
      </c>
    </row>
    <row r="7" spans="1:19">
      <c r="A7">
        <v>2015</v>
      </c>
      <c r="B7">
        <v>2.9</v>
      </c>
      <c r="C7" s="7">
        <v>1051031</v>
      </c>
      <c r="D7" s="7"/>
      <c r="E7">
        <f t="shared" si="0"/>
        <v>0.46239799789895608</v>
      </c>
      <c r="F7">
        <f t="shared" si="1"/>
        <v>6.0216155256670536</v>
      </c>
      <c r="H7">
        <v>0.3979400086720376</v>
      </c>
      <c r="I7">
        <v>6.0216155256670536</v>
      </c>
      <c r="K7">
        <v>0.34242268082220628</v>
      </c>
      <c r="L7">
        <v>6.0216155256670536</v>
      </c>
      <c r="N7">
        <v>0.41497334797081797</v>
      </c>
      <c r="O7">
        <v>6.0216155256670536</v>
      </c>
      <c r="Q7" s="16">
        <v>69920</v>
      </c>
      <c r="R7" s="18">
        <v>175400000</v>
      </c>
    </row>
    <row r="8" spans="1:19">
      <c r="A8">
        <v>2014</v>
      </c>
      <c r="B8">
        <v>2.5</v>
      </c>
      <c r="C8" s="7">
        <v>1016518</v>
      </c>
      <c r="D8" s="7"/>
      <c r="E8">
        <f t="shared" si="0"/>
        <v>0.3979400086720376</v>
      </c>
      <c r="F8">
        <f t="shared" si="1"/>
        <v>6.0071150733148952</v>
      </c>
      <c r="H8">
        <v>0.25527250510330607</v>
      </c>
      <c r="I8">
        <v>6.0071150733148952</v>
      </c>
      <c r="K8">
        <v>0.20411998265592479</v>
      </c>
      <c r="L8">
        <v>6.0071150733148952</v>
      </c>
      <c r="O8">
        <v>6.0071150733148952</v>
      </c>
      <c r="Q8" s="16">
        <v>69975</v>
      </c>
      <c r="R8" s="18">
        <v>162600000</v>
      </c>
    </row>
    <row r="9" spans="1:19">
      <c r="A9">
        <v>2013</v>
      </c>
      <c r="B9">
        <v>1.8</v>
      </c>
      <c r="C9" s="10">
        <v>990553</v>
      </c>
      <c r="D9" s="10"/>
      <c r="E9">
        <f t="shared" si="0"/>
        <v>0.25527250510330607</v>
      </c>
      <c r="F9">
        <f t="shared" si="1"/>
        <v>5.99587771762494</v>
      </c>
      <c r="H9">
        <v>0.34242268082220628</v>
      </c>
      <c r="I9">
        <v>5.99587771762494</v>
      </c>
      <c r="K9">
        <v>0.41497334797081797</v>
      </c>
      <c r="L9">
        <v>5.99587771762494</v>
      </c>
      <c r="O9">
        <v>5.99587771762494</v>
      </c>
      <c r="Q9" s="16">
        <v>69909</v>
      </c>
      <c r="R9" s="18">
        <v>159700000</v>
      </c>
    </row>
    <row r="10" spans="1:19">
      <c r="A10">
        <v>2012</v>
      </c>
      <c r="B10">
        <v>2.2000000000000002</v>
      </c>
      <c r="C10" s="9">
        <v>1031631</v>
      </c>
      <c r="D10" s="9"/>
      <c r="E10">
        <f t="shared" si="0"/>
        <v>0.34242268082220628</v>
      </c>
      <c r="F10">
        <f t="shared" si="1"/>
        <v>6.0135243839958115</v>
      </c>
      <c r="H10">
        <v>0.20411998265592479</v>
      </c>
      <c r="I10">
        <v>6.0135243839958115</v>
      </c>
      <c r="L10">
        <v>6.0135243839958115</v>
      </c>
      <c r="N10">
        <v>0.27875360095282892</v>
      </c>
      <c r="O10">
        <v>6.0135243839958115</v>
      </c>
      <c r="Q10" s="15">
        <v>58179</v>
      </c>
      <c r="R10" s="18">
        <v>158500000</v>
      </c>
    </row>
    <row r="11" spans="1:19">
      <c r="A11">
        <v>2011</v>
      </c>
      <c r="B11">
        <v>1.6</v>
      </c>
      <c r="C11" s="7">
        <v>1062040</v>
      </c>
      <c r="D11" s="7"/>
      <c r="E11">
        <f t="shared" si="0"/>
        <v>0.20411998265592479</v>
      </c>
      <c r="F11">
        <f t="shared" si="1"/>
        <v>6.0261408740450095</v>
      </c>
      <c r="H11">
        <v>0.41497334797081797</v>
      </c>
      <c r="I11">
        <v>6.0261408740450095</v>
      </c>
      <c r="L11">
        <v>6.0261408740450095</v>
      </c>
      <c r="N11">
        <v>0.54406804435027567</v>
      </c>
      <c r="O11">
        <v>6.0261408740450095</v>
      </c>
      <c r="Q11" s="15">
        <v>56384</v>
      </c>
      <c r="R11" s="18">
        <v>165500000</v>
      </c>
    </row>
    <row r="12" spans="1:19">
      <c r="A12">
        <v>2010</v>
      </c>
      <c r="B12">
        <v>2.6</v>
      </c>
      <c r="C12" s="8">
        <v>1042625</v>
      </c>
      <c r="D12" s="8"/>
      <c r="E12">
        <f t="shared" si="0"/>
        <v>0.41497334797081797</v>
      </c>
      <c r="F12">
        <f t="shared" si="1"/>
        <v>6.0181281342030069</v>
      </c>
      <c r="I12">
        <v>6.0181281342030069</v>
      </c>
      <c r="K12">
        <v>0.27875360095282892</v>
      </c>
      <c r="L12">
        <v>6.0181281342030069</v>
      </c>
      <c r="N12">
        <v>0.46239799789895608</v>
      </c>
      <c r="O12">
        <v>6.0181281342030069</v>
      </c>
      <c r="Q12" s="14">
        <v>73293</v>
      </c>
      <c r="R12" s="18">
        <v>173100000</v>
      </c>
    </row>
    <row r="13" spans="1:19">
      <c r="A13">
        <v>2009</v>
      </c>
      <c r="B13">
        <v>-2.5</v>
      </c>
      <c r="C13" s="7">
        <v>1130818</v>
      </c>
      <c r="D13" s="7"/>
      <c r="K13">
        <v>0.54406804435027567</v>
      </c>
      <c r="N13">
        <v>0.57978359661681012</v>
      </c>
      <c r="Q13" s="14">
        <v>74602</v>
      </c>
      <c r="R13" s="18">
        <v>180500000</v>
      </c>
    </row>
    <row r="14" spans="1:19">
      <c r="A14">
        <v>2008</v>
      </c>
      <c r="B14">
        <v>-0.1</v>
      </c>
      <c r="C14" s="7">
        <v>1107126</v>
      </c>
      <c r="D14" s="7"/>
      <c r="H14">
        <v>0.27875360095282892</v>
      </c>
      <c r="K14">
        <v>0.46239799789895608</v>
      </c>
      <c r="N14">
        <v>0.46239799789895608</v>
      </c>
      <c r="Q14" s="14">
        <v>60107</v>
      </c>
      <c r="R14" s="18">
        <v>181300000</v>
      </c>
    </row>
    <row r="15" spans="1:19">
      <c r="A15">
        <v>2007</v>
      </c>
      <c r="B15">
        <v>1.9</v>
      </c>
      <c r="C15" s="7">
        <v>1052415</v>
      </c>
      <c r="D15" s="7"/>
      <c r="E15">
        <f t="shared" ref="E15:E30" si="2">LOG(B15)</f>
        <v>0.27875360095282892</v>
      </c>
      <c r="F15">
        <f t="shared" ref="F15:F30" si="3">LOG(C15)</f>
        <v>6.022187029427732</v>
      </c>
      <c r="H15">
        <v>0.54406804435027567</v>
      </c>
      <c r="I15">
        <v>6.022187029427732</v>
      </c>
      <c r="K15">
        <v>0.57978359661681012</v>
      </c>
      <c r="L15">
        <v>6.022187029427732</v>
      </c>
      <c r="N15">
        <v>0.23044892137827391</v>
      </c>
      <c r="O15">
        <v>6.022187029427732</v>
      </c>
      <c r="Q15" s="14">
        <v>48218</v>
      </c>
      <c r="R15" s="18">
        <v>178700000</v>
      </c>
      <c r="S15" s="19"/>
    </row>
    <row r="16" spans="1:19">
      <c r="A16">
        <v>2006</v>
      </c>
      <c r="B16">
        <v>3.5</v>
      </c>
      <c r="C16" s="7">
        <v>1266129</v>
      </c>
      <c r="D16" s="7"/>
      <c r="E16">
        <f t="shared" si="2"/>
        <v>0.54406804435027567</v>
      </c>
      <c r="F16">
        <f t="shared" si="3"/>
        <v>6.1024779561821711</v>
      </c>
      <c r="H16">
        <v>0.46239799789895608</v>
      </c>
      <c r="I16">
        <v>6.1024779561821711</v>
      </c>
      <c r="K16">
        <v>0.46239799789895608</v>
      </c>
      <c r="L16">
        <v>6.1024779561821711</v>
      </c>
      <c r="N16">
        <v>0</v>
      </c>
      <c r="O16">
        <v>6.1024779561821711</v>
      </c>
      <c r="Q16" s="14">
        <v>41094</v>
      </c>
      <c r="S16" s="19"/>
    </row>
    <row r="17" spans="1:20">
      <c r="A17">
        <v>2005</v>
      </c>
      <c r="B17">
        <v>2.9</v>
      </c>
      <c r="C17" s="7">
        <v>1122257</v>
      </c>
      <c r="D17" s="7"/>
      <c r="E17">
        <f t="shared" si="2"/>
        <v>0.46239799789895608</v>
      </c>
      <c r="F17">
        <f t="shared" si="3"/>
        <v>6.0500923229637706</v>
      </c>
      <c r="H17">
        <v>0.57978359661681012</v>
      </c>
      <c r="I17">
        <v>6.0500923229637706</v>
      </c>
      <c r="K17">
        <v>0.23044892137827391</v>
      </c>
      <c r="L17">
        <v>6.0500923229637706</v>
      </c>
      <c r="N17">
        <v>0.61278385671973545</v>
      </c>
      <c r="O17">
        <v>6.0500923229637706</v>
      </c>
      <c r="Q17" s="14">
        <v>53738</v>
      </c>
      <c r="S17" s="19"/>
    </row>
    <row r="18" spans="1:20">
      <c r="A18">
        <v>2004</v>
      </c>
      <c r="B18">
        <v>3.8</v>
      </c>
      <c r="C18" s="6">
        <v>957883</v>
      </c>
      <c r="D18" s="6"/>
      <c r="E18">
        <f t="shared" si="2"/>
        <v>0.57978359661681012</v>
      </c>
      <c r="F18">
        <f t="shared" si="3"/>
        <v>5.9813124656991254</v>
      </c>
      <c r="H18">
        <v>0.46239799789895608</v>
      </c>
      <c r="I18">
        <v>5.9813124656991254</v>
      </c>
      <c r="K18">
        <v>0</v>
      </c>
      <c r="L18">
        <v>5.9813124656991254</v>
      </c>
      <c r="N18">
        <v>0.68124123737558717</v>
      </c>
      <c r="O18">
        <v>5.9813124656991254</v>
      </c>
      <c r="Q18" s="14">
        <v>52840</v>
      </c>
      <c r="S18" s="19"/>
    </row>
    <row r="19" spans="1:20">
      <c r="A19">
        <v>2003</v>
      </c>
      <c r="B19">
        <v>2.9</v>
      </c>
      <c r="C19" s="6">
        <v>703542</v>
      </c>
      <c r="D19" s="6"/>
      <c r="E19">
        <f t="shared" si="2"/>
        <v>0.46239799789895608</v>
      </c>
      <c r="F19">
        <f t="shared" si="3"/>
        <v>5.8472900290255945</v>
      </c>
      <c r="H19">
        <v>0.23044892137827391</v>
      </c>
      <c r="I19">
        <v>5.8472900290255945</v>
      </c>
      <c r="K19">
        <v>0.61278385671973545</v>
      </c>
      <c r="L19">
        <v>5.8472900290255945</v>
      </c>
      <c r="N19">
        <v>0.65321251377534373</v>
      </c>
      <c r="O19">
        <v>5.8472900290255945</v>
      </c>
      <c r="Q19" s="14">
        <v>28286</v>
      </c>
      <c r="S19" s="19"/>
    </row>
    <row r="20" spans="1:20">
      <c r="A20">
        <v>2002</v>
      </c>
      <c r="B20">
        <v>1.7</v>
      </c>
      <c r="C20" s="6">
        <v>1059356</v>
      </c>
      <c r="D20" s="6"/>
      <c r="E20">
        <f t="shared" si="2"/>
        <v>0.23044892137827391</v>
      </c>
      <c r="F20">
        <f t="shared" si="3"/>
        <v>6.025041930696954</v>
      </c>
      <c r="H20">
        <v>0</v>
      </c>
      <c r="I20">
        <v>6.025041930696954</v>
      </c>
      <c r="K20">
        <v>0.68124123737558717</v>
      </c>
      <c r="L20">
        <v>6.025041930696954</v>
      </c>
      <c r="N20">
        <v>0.64345267648618742</v>
      </c>
      <c r="O20">
        <v>6.025041930696954</v>
      </c>
      <c r="Q20" s="14">
        <v>26785</v>
      </c>
      <c r="S20" s="19"/>
    </row>
    <row r="21" spans="1:20">
      <c r="A21">
        <v>2001</v>
      </c>
      <c r="B21">
        <v>1</v>
      </c>
      <c r="C21" s="6">
        <v>1058902</v>
      </c>
      <c r="D21" s="6"/>
      <c r="E21">
        <f t="shared" si="2"/>
        <v>0</v>
      </c>
      <c r="F21">
        <f t="shared" si="3"/>
        <v>6.0248557685790223</v>
      </c>
      <c r="H21">
        <v>0.61278385671973545</v>
      </c>
      <c r="I21">
        <v>6.0248557685790223</v>
      </c>
      <c r="K21">
        <v>0.65321251377534373</v>
      </c>
      <c r="L21">
        <v>6.0248557685790223</v>
      </c>
      <c r="N21">
        <v>0.57978359661681012</v>
      </c>
      <c r="O21">
        <v>6.0248557685790223</v>
      </c>
      <c r="Q21" s="13">
        <v>68920</v>
      </c>
      <c r="S21" s="19"/>
    </row>
    <row r="22" spans="1:20">
      <c r="A22">
        <v>2000</v>
      </c>
      <c r="B22">
        <v>4.0999999999999996</v>
      </c>
      <c r="C22" s="6">
        <v>841002</v>
      </c>
      <c r="D22" s="6"/>
      <c r="E22">
        <f t="shared" si="2"/>
        <v>0.61278385671973545</v>
      </c>
      <c r="F22">
        <f t="shared" si="3"/>
        <v>5.9247970286016347</v>
      </c>
      <c r="H22">
        <v>0.68124123737558717</v>
      </c>
      <c r="I22">
        <v>5.9247970286016347</v>
      </c>
      <c r="K22">
        <v>0.64345267648618742</v>
      </c>
      <c r="L22">
        <v>5.9247970286016347</v>
      </c>
      <c r="N22">
        <v>0.43136376415898736</v>
      </c>
      <c r="O22">
        <v>5.9247970286016347</v>
      </c>
      <c r="Q22" s="13">
        <v>72165</v>
      </c>
      <c r="S22" s="19"/>
      <c r="T22" s="28">
        <v>56.7</v>
      </c>
    </row>
    <row r="23" spans="1:20">
      <c r="A23">
        <v>1999</v>
      </c>
      <c r="B23">
        <v>4.8</v>
      </c>
      <c r="C23" s="5">
        <v>644787</v>
      </c>
      <c r="D23" s="5"/>
      <c r="E23">
        <f t="shared" si="2"/>
        <v>0.68124123737558717</v>
      </c>
      <c r="F23">
        <f t="shared" si="3"/>
        <v>5.8094162727716325</v>
      </c>
      <c r="H23">
        <v>0.65321251377534373</v>
      </c>
      <c r="I23">
        <v>5.8094162727716325</v>
      </c>
      <c r="K23">
        <v>0.57978359661681012</v>
      </c>
      <c r="L23">
        <v>5.8094162727716325</v>
      </c>
      <c r="N23">
        <v>0.6020599913279624</v>
      </c>
      <c r="O23">
        <v>5.8094162727716325</v>
      </c>
      <c r="Q23" s="12">
        <v>85285</v>
      </c>
      <c r="S23" s="19"/>
      <c r="T23" s="28">
        <v>39.4</v>
      </c>
    </row>
    <row r="24" spans="1:20">
      <c r="A24">
        <v>1998</v>
      </c>
      <c r="B24">
        <v>4.5</v>
      </c>
      <c r="C24" s="5">
        <v>653206</v>
      </c>
      <c r="D24" s="5"/>
      <c r="E24">
        <f t="shared" si="2"/>
        <v>0.65321251377534373</v>
      </c>
      <c r="F24">
        <f t="shared" si="3"/>
        <v>5.8150501652791498</v>
      </c>
      <c r="H24">
        <v>0.64345267648618742</v>
      </c>
      <c r="I24">
        <v>5.8150501652791498</v>
      </c>
      <c r="K24">
        <v>0.43136376415898736</v>
      </c>
      <c r="L24">
        <v>5.8150501652791498</v>
      </c>
      <c r="N24">
        <v>0.44715803134221921</v>
      </c>
      <c r="O24">
        <v>5.8150501652791498</v>
      </c>
      <c r="Q24" s="12">
        <v>76712</v>
      </c>
      <c r="S24" s="19"/>
      <c r="T24" s="28">
        <v>46</v>
      </c>
    </row>
    <row r="25" spans="1:20">
      <c r="A25">
        <v>1997</v>
      </c>
      <c r="B25">
        <v>4.4000000000000004</v>
      </c>
      <c r="C25" s="5">
        <v>797847</v>
      </c>
      <c r="D25" s="5"/>
      <c r="E25">
        <f t="shared" si="2"/>
        <v>0.64345267648618742</v>
      </c>
      <c r="F25">
        <f t="shared" si="3"/>
        <v>5.9019196163802157</v>
      </c>
      <c r="H25">
        <v>0.57978359661681012</v>
      </c>
      <c r="I25">
        <v>5.9019196163802157</v>
      </c>
      <c r="K25">
        <v>0.6020599913279624</v>
      </c>
      <c r="L25">
        <v>5.9019196163802157</v>
      </c>
      <c r="N25">
        <v>0.54406804435027567</v>
      </c>
      <c r="O25">
        <v>5.9019196163802157</v>
      </c>
      <c r="Q25" s="12">
        <v>69653</v>
      </c>
      <c r="S25" s="19"/>
      <c r="T25" s="28">
        <v>50.9</v>
      </c>
    </row>
    <row r="26" spans="1:20">
      <c r="A26">
        <v>1996</v>
      </c>
      <c r="B26">
        <v>3.8</v>
      </c>
      <c r="C26" s="4">
        <v>915560</v>
      </c>
      <c r="D26" s="4"/>
      <c r="E26">
        <f t="shared" si="2"/>
        <v>0.57978359661681012</v>
      </c>
      <c r="F26">
        <f t="shared" si="3"/>
        <v>5.9616868104783141</v>
      </c>
      <c r="H26">
        <v>0.43136376415898736</v>
      </c>
      <c r="I26">
        <v>5.9616868104783141</v>
      </c>
      <c r="K26">
        <v>0.44715803134221921</v>
      </c>
      <c r="L26">
        <v>5.9616868104783141</v>
      </c>
      <c r="O26">
        <v>5.9616868104783141</v>
      </c>
      <c r="Q26" s="12">
        <v>75421</v>
      </c>
      <c r="S26" s="19"/>
      <c r="T26" s="28">
        <v>46.7</v>
      </c>
    </row>
    <row r="27" spans="1:20">
      <c r="A27">
        <v>1995</v>
      </c>
      <c r="B27">
        <v>2.7</v>
      </c>
      <c r="C27" s="3">
        <v>720177</v>
      </c>
      <c r="D27" s="3"/>
      <c r="E27">
        <f t="shared" si="2"/>
        <v>0.43136376415898736</v>
      </c>
      <c r="F27">
        <f t="shared" si="3"/>
        <v>5.8574392473704711</v>
      </c>
      <c r="H27">
        <v>0.6020599913279624</v>
      </c>
      <c r="I27">
        <v>5.8574392473704711</v>
      </c>
      <c r="K27">
        <v>0.54406804435027567</v>
      </c>
      <c r="L27">
        <v>5.8574392473704711</v>
      </c>
      <c r="N27">
        <v>0.27875360095282892</v>
      </c>
      <c r="O27">
        <v>5.8574392473704711</v>
      </c>
      <c r="Q27" s="12">
        <v>98973</v>
      </c>
      <c r="S27" s="19"/>
      <c r="T27" s="28">
        <v>46.2</v>
      </c>
    </row>
    <row r="28" spans="1:20">
      <c r="A28">
        <v>1994</v>
      </c>
      <c r="B28">
        <v>4</v>
      </c>
      <c r="C28" s="3">
        <v>803993</v>
      </c>
      <c r="D28" s="3"/>
      <c r="E28">
        <f t="shared" si="2"/>
        <v>0.6020599913279624</v>
      </c>
      <c r="F28">
        <f t="shared" si="3"/>
        <v>5.9052522675611288</v>
      </c>
      <c r="H28">
        <v>0.44715803134221921</v>
      </c>
      <c r="I28">
        <v>5.9052522675611288</v>
      </c>
      <c r="L28">
        <v>5.9052522675611288</v>
      </c>
      <c r="N28">
        <v>0.56820172406699498</v>
      </c>
      <c r="O28">
        <v>5.9052522675611288</v>
      </c>
      <c r="Q28" s="12">
        <v>111680</v>
      </c>
      <c r="S28" s="19"/>
      <c r="T28" s="28">
        <v>35.1</v>
      </c>
    </row>
    <row r="29" spans="1:20">
      <c r="A29">
        <v>1993</v>
      </c>
      <c r="B29">
        <v>2.8</v>
      </c>
      <c r="C29" s="3">
        <v>903916</v>
      </c>
      <c r="D29" s="3"/>
      <c r="E29">
        <f t="shared" si="2"/>
        <v>0.44715803134221921</v>
      </c>
      <c r="F29">
        <f t="shared" si="3"/>
        <v>5.9561280738033648</v>
      </c>
      <c r="H29">
        <v>0.54406804435027567</v>
      </c>
      <c r="I29">
        <v>5.9561280738033648</v>
      </c>
      <c r="K29">
        <v>0.27875360095282892</v>
      </c>
      <c r="L29">
        <v>5.9561280738033648</v>
      </c>
      <c r="N29">
        <v>0.62324929039790045</v>
      </c>
      <c r="O29">
        <v>5.9561280738033648</v>
      </c>
      <c r="Q29" s="12">
        <v>114181</v>
      </c>
      <c r="S29" s="19"/>
      <c r="T29" s="28">
        <v>40</v>
      </c>
    </row>
    <row r="30" spans="1:20">
      <c r="A30">
        <v>1992</v>
      </c>
      <c r="B30">
        <v>3.5</v>
      </c>
      <c r="C30" s="3">
        <v>973445</v>
      </c>
      <c r="D30" s="3"/>
      <c r="E30">
        <f t="shared" si="2"/>
        <v>0.54406804435027567</v>
      </c>
      <c r="F30">
        <f t="shared" si="3"/>
        <v>5.9883114187514987</v>
      </c>
      <c r="I30">
        <v>5.9883114187514987</v>
      </c>
      <c r="K30">
        <v>0.56820172406699498</v>
      </c>
      <c r="L30">
        <v>5.9883114187514987</v>
      </c>
      <c r="N30">
        <v>0.54406804435027567</v>
      </c>
      <c r="O30">
        <v>5.9883114187514987</v>
      </c>
      <c r="Q30" s="12">
        <v>115548</v>
      </c>
      <c r="S30" s="19"/>
      <c r="T30" s="28">
        <v>40.6</v>
      </c>
    </row>
    <row r="31" spans="1:20">
      <c r="A31">
        <v>1991</v>
      </c>
      <c r="B31">
        <v>-0.1</v>
      </c>
      <c r="C31" s="3">
        <v>1826595</v>
      </c>
      <c r="D31" s="3"/>
      <c r="H31">
        <v>0.27875360095282892</v>
      </c>
      <c r="K31">
        <v>0.62324929039790045</v>
      </c>
      <c r="N31">
        <v>0.54406804435027567</v>
      </c>
      <c r="Q31" s="11">
        <v>113389</v>
      </c>
      <c r="S31" s="19"/>
      <c r="T31" s="28">
        <v>32.200000000000003</v>
      </c>
    </row>
    <row r="32" spans="1:20">
      <c r="A32">
        <v>1990</v>
      </c>
      <c r="B32">
        <v>1.9</v>
      </c>
      <c r="C32" s="2">
        <v>1535872</v>
      </c>
      <c r="D32" s="2"/>
      <c r="E32">
        <f t="shared" ref="E32:F39" si="4">LOG(B32)</f>
        <v>0.27875360095282892</v>
      </c>
      <c r="F32">
        <f t="shared" si="4"/>
        <v>6.1863550229806172</v>
      </c>
      <c r="H32">
        <v>0.56820172406699498</v>
      </c>
      <c r="I32">
        <v>6.1863550229806172</v>
      </c>
      <c r="K32">
        <v>0.54406804435027567</v>
      </c>
      <c r="L32">
        <v>6.1863550229806172</v>
      </c>
      <c r="N32">
        <v>0.62324929039790045</v>
      </c>
      <c r="O32">
        <v>6.1863550229806172</v>
      </c>
      <c r="Q32" s="17">
        <v>122066</v>
      </c>
      <c r="S32" s="19"/>
      <c r="T32" s="28">
        <v>43</v>
      </c>
    </row>
    <row r="33" spans="1:20">
      <c r="A33">
        <v>1989</v>
      </c>
      <c r="B33" s="20">
        <v>3.7</v>
      </c>
      <c r="C33" s="19">
        <v>1090924</v>
      </c>
      <c r="D33" s="19"/>
      <c r="E33">
        <f t="shared" si="4"/>
        <v>0.56820172406699498</v>
      </c>
      <c r="F33">
        <f t="shared" si="4"/>
        <v>6.0377944962067609</v>
      </c>
      <c r="H33">
        <v>0.62324929039790045</v>
      </c>
      <c r="I33">
        <v>6.0377944962067609</v>
      </c>
      <c r="K33">
        <v>0.54406804435027567</v>
      </c>
      <c r="L33">
        <v>6.0377944962067609</v>
      </c>
      <c r="N33">
        <v>0.85733249643126852</v>
      </c>
      <c r="O33">
        <v>6.0377944962067609</v>
      </c>
      <c r="S33" s="19"/>
      <c r="T33" s="28">
        <v>44.1</v>
      </c>
    </row>
    <row r="34" spans="1:20">
      <c r="A34">
        <v>1988</v>
      </c>
      <c r="B34" s="20">
        <v>4.2</v>
      </c>
      <c r="C34" s="19">
        <v>643025</v>
      </c>
      <c r="D34" s="19"/>
      <c r="E34">
        <f t="shared" si="4"/>
        <v>0.62324929039790045</v>
      </c>
      <c r="F34">
        <f t="shared" si="4"/>
        <v>5.8082278580734981</v>
      </c>
      <c r="H34">
        <v>0.54406804435027567</v>
      </c>
      <c r="I34">
        <v>5.8082278580734981</v>
      </c>
      <c r="K34">
        <v>0.62324929039790045</v>
      </c>
      <c r="L34">
        <v>5.8082278580734981</v>
      </c>
      <c r="N34">
        <v>0.66275783168157409</v>
      </c>
      <c r="O34">
        <v>5.8082278580734981</v>
      </c>
      <c r="S34" s="19"/>
      <c r="T34" s="28">
        <v>41.4</v>
      </c>
    </row>
    <row r="35" spans="1:20">
      <c r="A35">
        <v>1987</v>
      </c>
      <c r="B35" s="20">
        <v>3.5</v>
      </c>
      <c r="C35" s="19">
        <v>601516</v>
      </c>
      <c r="D35" s="19"/>
      <c r="E35">
        <f t="shared" si="4"/>
        <v>0.54406804435027567</v>
      </c>
      <c r="F35">
        <f t="shared" si="4"/>
        <v>5.77924718382764</v>
      </c>
      <c r="H35">
        <v>0.54406804435027567</v>
      </c>
      <c r="I35">
        <v>5.77924718382764</v>
      </c>
      <c r="K35">
        <v>0.85733249643126852</v>
      </c>
      <c r="L35">
        <v>5.77924718382764</v>
      </c>
      <c r="O35">
        <v>5.77924718382764</v>
      </c>
      <c r="T35" s="28">
        <v>44.2</v>
      </c>
    </row>
    <row r="36" spans="1:20">
      <c r="A36">
        <v>1986</v>
      </c>
      <c r="B36" s="20">
        <v>3.5</v>
      </c>
      <c r="C36" s="19">
        <v>601708</v>
      </c>
      <c r="D36" s="19"/>
      <c r="E36">
        <f t="shared" si="4"/>
        <v>0.54406804435027567</v>
      </c>
      <c r="F36">
        <f t="shared" si="4"/>
        <v>5.7793857856860358</v>
      </c>
      <c r="H36">
        <v>0.62324929039790045</v>
      </c>
      <c r="I36">
        <v>5.7793857856860358</v>
      </c>
      <c r="K36">
        <v>0.66275783168157409</v>
      </c>
      <c r="L36">
        <v>5.7793857856860358</v>
      </c>
      <c r="N36">
        <v>0.3979400086720376</v>
      </c>
      <c r="O36">
        <v>5.7793857856860358</v>
      </c>
      <c r="T36" s="28">
        <v>33.1</v>
      </c>
    </row>
    <row r="37" spans="1:20">
      <c r="A37">
        <v>1985</v>
      </c>
      <c r="B37" s="20">
        <v>4.2</v>
      </c>
      <c r="C37" s="19">
        <v>570009</v>
      </c>
      <c r="D37" s="19"/>
      <c r="E37">
        <f t="shared" si="4"/>
        <v>0.62324929039790045</v>
      </c>
      <c r="F37">
        <f t="shared" si="4"/>
        <v>5.7558817128996491</v>
      </c>
      <c r="H37">
        <v>0.85733249643126852</v>
      </c>
      <c r="I37">
        <v>5.7558817128996491</v>
      </c>
      <c r="L37">
        <v>5.7558817128996491</v>
      </c>
      <c r="O37">
        <v>5.7558817128996491</v>
      </c>
      <c r="T37" s="28">
        <v>32.9</v>
      </c>
    </row>
    <row r="38" spans="1:20">
      <c r="A38">
        <v>1984</v>
      </c>
      <c r="B38" s="20">
        <v>7.2</v>
      </c>
      <c r="C38" s="19">
        <v>543903</v>
      </c>
      <c r="D38" s="19"/>
      <c r="E38">
        <f t="shared" si="4"/>
        <v>0.85733249643126852</v>
      </c>
      <c r="F38">
        <f t="shared" si="4"/>
        <v>5.7355214542552382</v>
      </c>
      <c r="H38">
        <v>0.66275783168157409</v>
      </c>
      <c r="I38">
        <v>5.7355214542552382</v>
      </c>
      <c r="K38">
        <v>0.3979400086720376</v>
      </c>
      <c r="L38">
        <v>5.7355214542552382</v>
      </c>
      <c r="N38">
        <v>0.50514997831990605</v>
      </c>
      <c r="O38">
        <v>5.7355214542552382</v>
      </c>
      <c r="T38" s="28">
        <v>36.299999999999997</v>
      </c>
    </row>
    <row r="39" spans="1:20">
      <c r="A39">
        <v>1983</v>
      </c>
      <c r="B39" s="20">
        <v>4.5999999999999996</v>
      </c>
      <c r="C39" s="19">
        <v>559763</v>
      </c>
      <c r="D39" s="19"/>
      <c r="E39">
        <f t="shared" si="4"/>
        <v>0.66275783168157409</v>
      </c>
      <c r="F39">
        <f t="shared" si="4"/>
        <v>5.7480041884729607</v>
      </c>
      <c r="I39">
        <v>5.7480041884729607</v>
      </c>
      <c r="L39">
        <v>5.7480041884729607</v>
      </c>
      <c r="N39">
        <v>0.74036268949424389</v>
      </c>
      <c r="O39">
        <v>5.7480041884729607</v>
      </c>
      <c r="T39" s="28">
        <v>44.1</v>
      </c>
    </row>
    <row r="40" spans="1:20">
      <c r="A40">
        <v>1982</v>
      </c>
      <c r="B40" s="20">
        <v>-1.8</v>
      </c>
      <c r="C40" s="19">
        <v>594131</v>
      </c>
      <c r="D40" s="19"/>
      <c r="H40">
        <v>0.3979400086720376</v>
      </c>
      <c r="K40">
        <v>0.50514997831990605</v>
      </c>
      <c r="N40">
        <v>0.66275783168157409</v>
      </c>
      <c r="T40" s="28">
        <v>38.200000000000003</v>
      </c>
    </row>
    <row r="41" spans="1:20">
      <c r="A41">
        <v>1981</v>
      </c>
      <c r="B41" s="20">
        <v>2.5</v>
      </c>
      <c r="C41" s="19">
        <v>596600</v>
      </c>
      <c r="D41" s="19"/>
      <c r="E41">
        <f>LOG(B41)</f>
        <v>0.3979400086720376</v>
      </c>
      <c r="F41">
        <f>LOG(C41)</f>
        <v>5.7756832490260441</v>
      </c>
      <c r="I41">
        <v>5.7756832490260441</v>
      </c>
      <c r="K41">
        <v>0.74036268949424389</v>
      </c>
      <c r="L41">
        <v>5.7756832490260441</v>
      </c>
      <c r="N41">
        <v>0.7323937598229685</v>
      </c>
      <c r="O41">
        <v>5.7756832490260441</v>
      </c>
      <c r="T41" s="28">
        <v>41.8</v>
      </c>
    </row>
    <row r="42" spans="1:20">
      <c r="A42">
        <v>1980</v>
      </c>
      <c r="B42" s="20">
        <v>-0.3</v>
      </c>
      <c r="C42" s="19">
        <v>530639</v>
      </c>
      <c r="D42" s="19"/>
      <c r="H42">
        <v>0.50514997831990605</v>
      </c>
      <c r="K42">
        <v>0.66275783168157409</v>
      </c>
      <c r="T42" s="28">
        <v>40.700000000000003</v>
      </c>
    </row>
    <row r="43" spans="1:20">
      <c r="A43">
        <v>1979</v>
      </c>
      <c r="B43" s="20">
        <v>3.2</v>
      </c>
      <c r="C43" s="19">
        <v>460348</v>
      </c>
      <c r="D43" s="19"/>
      <c r="E43">
        <f t="shared" ref="E43:F46" si="5">LOG(B43)</f>
        <v>0.50514997831990605</v>
      </c>
      <c r="F43">
        <f t="shared" si="5"/>
        <v>5.6630862606821371</v>
      </c>
      <c r="H43">
        <v>0.74036268949424389</v>
      </c>
      <c r="I43">
        <v>5.6630862606821371</v>
      </c>
      <c r="K43">
        <v>0.7323937598229685</v>
      </c>
      <c r="L43">
        <v>5.6630862606821371</v>
      </c>
      <c r="O43">
        <v>5.6630862606821371</v>
      </c>
      <c r="T43" s="28">
        <v>40.200000000000003</v>
      </c>
    </row>
    <row r="44" spans="1:20">
      <c r="A44">
        <v>1978</v>
      </c>
      <c r="B44" s="20">
        <v>5.5</v>
      </c>
      <c r="C44" s="19">
        <v>601442</v>
      </c>
      <c r="D44" s="19"/>
      <c r="E44">
        <f t="shared" si="5"/>
        <v>0.74036268949424389</v>
      </c>
      <c r="F44">
        <f t="shared" si="5"/>
        <v>5.7791937525495714</v>
      </c>
      <c r="H44">
        <v>0.66275783168157409</v>
      </c>
      <c r="I44">
        <v>5.7791937525495714</v>
      </c>
      <c r="L44">
        <v>5.7791937525495714</v>
      </c>
      <c r="N44">
        <v>0.74818802700620035</v>
      </c>
      <c r="O44">
        <v>5.7791937525495714</v>
      </c>
      <c r="T44" s="28">
        <v>38.4</v>
      </c>
    </row>
    <row r="45" spans="1:20">
      <c r="A45">
        <v>1977</v>
      </c>
      <c r="B45" s="20">
        <v>4.5999999999999996</v>
      </c>
      <c r="C45" s="19">
        <v>462315</v>
      </c>
      <c r="D45" s="19"/>
      <c r="E45">
        <f t="shared" si="5"/>
        <v>0.66275783168157409</v>
      </c>
      <c r="F45">
        <f t="shared" si="5"/>
        <v>5.6649379845294634</v>
      </c>
      <c r="H45">
        <v>0.7323937598229685</v>
      </c>
      <c r="I45">
        <v>5.6649379845294634</v>
      </c>
      <c r="L45">
        <v>5.6649379845294634</v>
      </c>
      <c r="N45">
        <v>0.72427586960078905</v>
      </c>
      <c r="O45">
        <v>5.6649379845294634</v>
      </c>
      <c r="T45" s="28">
        <v>40.5</v>
      </c>
    </row>
    <row r="46" spans="1:20">
      <c r="A46">
        <v>1976</v>
      </c>
      <c r="B46" s="20">
        <v>5.4</v>
      </c>
      <c r="C46" s="19">
        <v>398613</v>
      </c>
      <c r="D46" s="19"/>
      <c r="E46">
        <f t="shared" si="5"/>
        <v>0.7323937598229685</v>
      </c>
      <c r="F46">
        <f t="shared" si="5"/>
        <v>5.6005514582786677</v>
      </c>
      <c r="I46">
        <v>5.6005514582786677</v>
      </c>
      <c r="K46">
        <v>0.74818802700620035</v>
      </c>
      <c r="L46">
        <v>5.6005514582786677</v>
      </c>
      <c r="N46">
        <v>0.51851393987788741</v>
      </c>
      <c r="O46">
        <v>5.6005514582786677</v>
      </c>
      <c r="T46" s="28">
        <v>52.9</v>
      </c>
    </row>
    <row r="47" spans="1:20">
      <c r="A47">
        <v>1975</v>
      </c>
      <c r="B47" s="20">
        <v>-0.2</v>
      </c>
      <c r="C47" s="19">
        <v>386194</v>
      </c>
      <c r="D47" s="19"/>
      <c r="K47">
        <v>0.72427586960078905</v>
      </c>
      <c r="T47" s="28">
        <v>52</v>
      </c>
    </row>
    <row r="48" spans="1:20">
      <c r="A48">
        <v>1974</v>
      </c>
      <c r="B48" s="20">
        <v>-0.5</v>
      </c>
      <c r="C48" s="19">
        <v>394861</v>
      </c>
      <c r="D48" s="19"/>
      <c r="H48">
        <v>0.74818802700620035</v>
      </c>
      <c r="K48">
        <v>0.51851393987788741</v>
      </c>
      <c r="T48" s="28">
        <v>51.3</v>
      </c>
    </row>
    <row r="49" spans="1:20">
      <c r="A49">
        <v>1973</v>
      </c>
      <c r="B49" s="20">
        <v>5.6</v>
      </c>
      <c r="C49" s="19">
        <v>400063</v>
      </c>
      <c r="D49" s="19"/>
      <c r="E49">
        <f t="shared" ref="E49:F51" si="6">LOG(B49)</f>
        <v>0.74818802700620035</v>
      </c>
      <c r="F49">
        <f t="shared" si="6"/>
        <v>5.6021283873228187</v>
      </c>
      <c r="H49">
        <v>0.72427586960078905</v>
      </c>
      <c r="I49">
        <v>5.6021283873228187</v>
      </c>
      <c r="L49">
        <v>5.6021283873228187</v>
      </c>
      <c r="O49">
        <v>5.6021283873228187</v>
      </c>
      <c r="T49" s="28">
        <v>50.8</v>
      </c>
    </row>
    <row r="50" spans="1:20">
      <c r="A50">
        <v>1972</v>
      </c>
      <c r="B50" s="20">
        <v>5.3</v>
      </c>
      <c r="C50" s="19">
        <v>384685</v>
      </c>
      <c r="D50" s="19"/>
      <c r="E50">
        <f t="shared" si="6"/>
        <v>0.72427586960078905</v>
      </c>
      <c r="F50">
        <f t="shared" si="6"/>
        <v>5.5851052522173044</v>
      </c>
      <c r="H50">
        <v>0.51851393987788741</v>
      </c>
      <c r="I50">
        <v>5.5851052522173044</v>
      </c>
      <c r="L50">
        <v>5.5851052522173044</v>
      </c>
      <c r="O50">
        <v>5.5851052522173044</v>
      </c>
      <c r="T50" s="28">
        <v>52.8</v>
      </c>
    </row>
    <row r="51" spans="1:20">
      <c r="A51">
        <v>1971</v>
      </c>
      <c r="B51" s="20">
        <v>3.3</v>
      </c>
      <c r="C51" s="19">
        <v>370478</v>
      </c>
      <c r="D51" s="19"/>
      <c r="E51">
        <f t="shared" si="6"/>
        <v>0.51851393987788741</v>
      </c>
      <c r="F51">
        <f t="shared" si="6"/>
        <v>5.5687624234832773</v>
      </c>
      <c r="I51">
        <v>5.5687624234832773</v>
      </c>
      <c r="L51">
        <v>5.5687624234832773</v>
      </c>
      <c r="O51">
        <v>5.5687624234832773</v>
      </c>
      <c r="T51" s="28">
        <v>53.4</v>
      </c>
    </row>
    <row r="52" spans="1:20">
      <c r="T52" s="28">
        <v>46.4</v>
      </c>
    </row>
    <row r="53" spans="1:20">
      <c r="B53" s="19"/>
      <c r="T53" s="28">
        <v>40.9</v>
      </c>
    </row>
    <row r="54" spans="1:20">
      <c r="B54" s="19"/>
      <c r="T54" s="28">
        <v>55.6</v>
      </c>
    </row>
    <row r="55" spans="1:20">
      <c r="B55" s="19"/>
      <c r="T55" s="28">
        <v>53.8</v>
      </c>
    </row>
    <row r="56" spans="1:20">
      <c r="T56" s="29">
        <v>56.8</v>
      </c>
    </row>
    <row r="57" spans="1:20">
      <c r="T57" s="30">
        <v>55.4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CC90-542B-594D-ACF5-45AA545CE318}">
  <sheetPr codeName="Sheet4"/>
  <dimension ref="A3:I70"/>
  <sheetViews>
    <sheetView workbookViewId="0">
      <selection activeCell="I13" sqref="I13:I63"/>
    </sheetView>
  </sheetViews>
  <sheetFormatPr baseColWidth="10" defaultRowHeight="16"/>
  <sheetData>
    <row r="3" spans="1:9">
      <c r="A3" t="s">
        <v>0</v>
      </c>
      <c r="B3" t="s">
        <v>1</v>
      </c>
      <c r="C3" t="s">
        <v>2</v>
      </c>
      <c r="D3" t="s">
        <v>7</v>
      </c>
      <c r="E3" t="s">
        <v>18</v>
      </c>
    </row>
    <row r="4" spans="1:9">
      <c r="A4">
        <v>2018</v>
      </c>
      <c r="C4" s="23">
        <v>588993</v>
      </c>
    </row>
    <row r="5" spans="1:9">
      <c r="A5">
        <v>2017</v>
      </c>
      <c r="B5">
        <v>1.7871509848740033</v>
      </c>
      <c r="C5" s="23">
        <v>631452</v>
      </c>
      <c r="D5">
        <f t="shared" ref="D5:D22" si="0">LOG(B5+10)</f>
        <v>1.0714088465651213</v>
      </c>
      <c r="E5">
        <f t="shared" ref="E5:E22" si="1">LOG(C5)</f>
        <v>5.8003403431297915</v>
      </c>
    </row>
    <row r="6" spans="1:9">
      <c r="A6">
        <v>2016</v>
      </c>
      <c r="B6">
        <v>1.9357909496915795</v>
      </c>
      <c r="C6" s="23">
        <v>631991</v>
      </c>
      <c r="D6">
        <f t="shared" si="0"/>
        <v>1.0768512037118332</v>
      </c>
      <c r="E6">
        <f t="shared" si="1"/>
        <v>5.8007108936650305</v>
      </c>
    </row>
    <row r="7" spans="1:9">
      <c r="A7">
        <v>2015</v>
      </c>
      <c r="B7">
        <v>2.345939517145041</v>
      </c>
      <c r="C7" s="23">
        <v>526046</v>
      </c>
      <c r="D7">
        <f t="shared" si="0"/>
        <v>1.0915241450242139</v>
      </c>
      <c r="E7">
        <f t="shared" si="1"/>
        <v>5.7210237226189014</v>
      </c>
    </row>
    <row r="8" spans="1:9">
      <c r="A8">
        <v>2014</v>
      </c>
      <c r="B8">
        <v>3.0542510117523847</v>
      </c>
      <c r="C8" s="23">
        <v>498040</v>
      </c>
      <c r="D8">
        <f t="shared" si="0"/>
        <v>1.1157519592080409</v>
      </c>
      <c r="E8">
        <f t="shared" si="1"/>
        <v>5.6972642244497811</v>
      </c>
    </row>
    <row r="9" spans="1:9">
      <c r="A9">
        <v>2013</v>
      </c>
      <c r="B9">
        <v>2.0523885084233058</v>
      </c>
      <c r="C9" s="23">
        <v>566044</v>
      </c>
      <c r="D9">
        <f t="shared" si="0"/>
        <v>1.0810731226980446</v>
      </c>
      <c r="E9">
        <f t="shared" si="1"/>
        <v>5.752850191284546</v>
      </c>
    </row>
    <row r="10" spans="1:9">
      <c r="A10">
        <v>2012</v>
      </c>
      <c r="B10">
        <v>1.4813298290309547</v>
      </c>
      <c r="C10" s="23">
        <v>590950</v>
      </c>
      <c r="D10">
        <f t="shared" si="0"/>
        <v>1.0599921932851246</v>
      </c>
      <c r="E10">
        <f t="shared" si="1"/>
        <v>5.7715507369849686</v>
      </c>
    </row>
    <row r="11" spans="1:9">
      <c r="A11">
        <v>2011</v>
      </c>
      <c r="B11">
        <v>1.4526239700938675</v>
      </c>
      <c r="C11" s="23">
        <v>566514</v>
      </c>
      <c r="D11">
        <f t="shared" si="0"/>
        <v>1.058905001538389</v>
      </c>
      <c r="E11">
        <f t="shared" si="1"/>
        <v>5.7532106468518753</v>
      </c>
    </row>
    <row r="12" spans="1:9">
      <c r="A12">
        <v>2010</v>
      </c>
      <c r="B12">
        <v>1.6945471397559828</v>
      </c>
      <c r="C12" s="23">
        <v>590242</v>
      </c>
      <c r="D12">
        <f t="shared" si="0"/>
        <v>1.0679834088289666</v>
      </c>
      <c r="E12">
        <f t="shared" si="1"/>
        <v>5.7710301094663086</v>
      </c>
    </row>
    <row r="13" spans="1:9">
      <c r="A13">
        <v>2009</v>
      </c>
      <c r="B13">
        <v>-4.1877594383224022</v>
      </c>
      <c r="C13" s="23">
        <v>526714</v>
      </c>
      <c r="H13">
        <v>51</v>
      </c>
      <c r="I13" s="41">
        <v>43.265590000000003</v>
      </c>
    </row>
    <row r="14" spans="1:9">
      <c r="A14">
        <v>2008</v>
      </c>
      <c r="B14">
        <v>-0.47254031742349412</v>
      </c>
      <c r="C14" s="23">
        <v>529008</v>
      </c>
      <c r="H14">
        <v>50</v>
      </c>
      <c r="I14" s="41">
        <v>42.00562</v>
      </c>
    </row>
    <row r="15" spans="1:9">
      <c r="A15">
        <v>2007</v>
      </c>
      <c r="B15">
        <v>2.3567082298228854</v>
      </c>
      <c r="C15" s="24"/>
      <c r="H15">
        <v>49</v>
      </c>
      <c r="I15" s="41">
        <v>41.749659999999999</v>
      </c>
    </row>
    <row r="16" spans="1:9">
      <c r="A16">
        <v>2006</v>
      </c>
      <c r="B16">
        <v>2.4559996511129185</v>
      </c>
      <c r="C16" s="23">
        <v>518097</v>
      </c>
      <c r="D16">
        <f t="shared" si="0"/>
        <v>1.0953785873956663</v>
      </c>
      <c r="E16">
        <f t="shared" si="1"/>
        <v>5.7144110775463028</v>
      </c>
      <c r="H16">
        <v>48</v>
      </c>
      <c r="I16" s="41">
        <v>37.774520000000003</v>
      </c>
    </row>
    <row r="17" spans="1:9">
      <c r="A17">
        <v>2005</v>
      </c>
      <c r="B17">
        <v>3.0960889368031275</v>
      </c>
      <c r="C17" s="23">
        <v>431487</v>
      </c>
      <c r="D17">
        <f t="shared" si="0"/>
        <v>1.1171416157496152</v>
      </c>
      <c r="E17">
        <f t="shared" si="1"/>
        <v>5.6349677156634792</v>
      </c>
      <c r="H17">
        <v>47</v>
      </c>
      <c r="I17" s="41">
        <v>38.141860000000001</v>
      </c>
    </row>
    <row r="18" spans="1:9">
      <c r="A18">
        <v>2004</v>
      </c>
      <c r="B18">
        <v>2.3644553373539452</v>
      </c>
      <c r="C18" s="23">
        <v>385901</v>
      </c>
      <c r="D18">
        <f t="shared" si="0"/>
        <v>1.0921749901521025</v>
      </c>
      <c r="E18">
        <f t="shared" si="1"/>
        <v>5.5864759039767327</v>
      </c>
      <c r="H18">
        <v>46</v>
      </c>
      <c r="I18" s="41">
        <v>35.855730000000001</v>
      </c>
    </row>
    <row r="19" spans="1:9">
      <c r="A19">
        <v>2003</v>
      </c>
      <c r="B19">
        <v>3.3259093154025692</v>
      </c>
      <c r="C19" s="23">
        <v>372206</v>
      </c>
      <c r="D19">
        <f t="shared" si="0"/>
        <v>1.1246968535100657</v>
      </c>
      <c r="E19">
        <f t="shared" si="1"/>
        <v>5.5707833697240572</v>
      </c>
      <c r="H19">
        <v>45</v>
      </c>
      <c r="I19" s="41">
        <v>37.193019999999997</v>
      </c>
    </row>
    <row r="20" spans="1:9">
      <c r="A20">
        <v>2002</v>
      </c>
      <c r="B20">
        <v>2.457877617272942</v>
      </c>
      <c r="C20" s="23">
        <v>364367</v>
      </c>
      <c r="D20">
        <f t="shared" si="0"/>
        <v>1.0954440601707995</v>
      </c>
      <c r="E20">
        <f t="shared" si="1"/>
        <v>5.5615390368880053</v>
      </c>
      <c r="H20">
        <v>44</v>
      </c>
      <c r="I20" s="41">
        <v>40.177210000000002</v>
      </c>
    </row>
    <row r="21" spans="1:9">
      <c r="A21">
        <v>2001</v>
      </c>
      <c r="B21">
        <v>2.544130573375881</v>
      </c>
      <c r="C21" s="23">
        <v>354077</v>
      </c>
      <c r="D21">
        <f t="shared" si="0"/>
        <v>1.0984405659878036</v>
      </c>
      <c r="E21">
        <f t="shared" si="1"/>
        <v>5.549097716937438</v>
      </c>
      <c r="H21">
        <v>43</v>
      </c>
      <c r="I21" s="41">
        <v>38.044029999999999</v>
      </c>
    </row>
    <row r="22" spans="1:9">
      <c r="A22">
        <v>2000</v>
      </c>
      <c r="B22">
        <v>3.6641289604296077</v>
      </c>
      <c r="C22" s="23">
        <v>332390</v>
      </c>
      <c r="D22">
        <f t="shared" si="0"/>
        <v>1.1355819521841182</v>
      </c>
      <c r="E22">
        <f t="shared" si="1"/>
        <v>5.5216479494979112</v>
      </c>
      <c r="H22">
        <v>42</v>
      </c>
      <c r="I22" s="41">
        <v>55.702300000000001</v>
      </c>
    </row>
    <row r="23" spans="1:9">
      <c r="A23">
        <v>1999</v>
      </c>
      <c r="B23">
        <v>3.216724591545983</v>
      </c>
      <c r="H23">
        <v>41</v>
      </c>
      <c r="I23" s="41">
        <v>34.400689999999997</v>
      </c>
    </row>
    <row r="24" spans="1:9">
      <c r="A24">
        <v>1998</v>
      </c>
      <c r="B24">
        <v>3.1378084305305549</v>
      </c>
      <c r="H24">
        <v>40</v>
      </c>
      <c r="I24" s="41">
        <v>32.268129999999999</v>
      </c>
    </row>
    <row r="25" spans="1:9">
      <c r="A25">
        <v>1997</v>
      </c>
      <c r="B25">
        <v>4.0382484144318482</v>
      </c>
      <c r="H25">
        <v>39</v>
      </c>
      <c r="I25" s="41">
        <v>31.872440000000001</v>
      </c>
    </row>
    <row r="26" spans="1:9">
      <c r="A26">
        <v>1996</v>
      </c>
      <c r="B26">
        <v>2.5386544467447862</v>
      </c>
      <c r="H26">
        <v>38</v>
      </c>
      <c r="I26" s="41">
        <v>28.488969999999998</v>
      </c>
    </row>
    <row r="27" spans="1:9">
      <c r="A27">
        <v>1995</v>
      </c>
      <c r="B27">
        <v>2.469734452482129</v>
      </c>
      <c r="H27">
        <v>37</v>
      </c>
      <c r="I27" s="41">
        <v>27.540890000000001</v>
      </c>
    </row>
    <row r="28" spans="1:9">
      <c r="A28">
        <v>1994</v>
      </c>
      <c r="B28">
        <v>3.8800385173536398</v>
      </c>
      <c r="H28">
        <v>36</v>
      </c>
      <c r="I28" s="41">
        <v>15.63246</v>
      </c>
    </row>
    <row r="29" spans="1:9">
      <c r="A29">
        <v>1993</v>
      </c>
      <c r="B29">
        <v>2.526924878731478</v>
      </c>
      <c r="H29">
        <v>35</v>
      </c>
      <c r="I29" s="41">
        <v>16.029499999999999</v>
      </c>
    </row>
    <row r="30" spans="1:9">
      <c r="A30">
        <v>1992</v>
      </c>
      <c r="B30">
        <v>0.37397645866647622</v>
      </c>
      <c r="H30">
        <v>34</v>
      </c>
      <c r="I30" s="41">
        <v>15.41488</v>
      </c>
    </row>
    <row r="31" spans="1:9">
      <c r="A31">
        <v>1991</v>
      </c>
      <c r="B31">
        <v>-1.08654325327457</v>
      </c>
      <c r="H31">
        <v>33</v>
      </c>
      <c r="I31" s="41">
        <v>14.39733</v>
      </c>
    </row>
    <row r="32" spans="1:9">
      <c r="A32">
        <v>1990</v>
      </c>
      <c r="B32">
        <v>0.73180051187200945</v>
      </c>
      <c r="H32">
        <v>32</v>
      </c>
      <c r="I32" s="41">
        <v>13.693160000000001</v>
      </c>
    </row>
    <row r="33" spans="1:9">
      <c r="A33">
        <v>1989</v>
      </c>
      <c r="B33">
        <v>2.5694044597323682</v>
      </c>
      <c r="H33">
        <v>31</v>
      </c>
      <c r="I33" s="41">
        <v>12.318349</v>
      </c>
    </row>
    <row r="34" spans="1:9">
      <c r="A34">
        <v>1988</v>
      </c>
      <c r="B34">
        <v>5.7476269111687941</v>
      </c>
      <c r="H34">
        <v>30</v>
      </c>
      <c r="I34" s="41">
        <v>11.691373</v>
      </c>
    </row>
    <row r="35" spans="1:9">
      <c r="A35">
        <v>1987</v>
      </c>
      <c r="B35">
        <v>5.3065594009798218</v>
      </c>
      <c r="H35">
        <v>29</v>
      </c>
      <c r="I35" s="41">
        <v>11.944063999999999</v>
      </c>
    </row>
    <row r="36" spans="1:9">
      <c r="A36">
        <v>1986</v>
      </c>
      <c r="B36">
        <v>3.1242789700847169</v>
      </c>
      <c r="H36">
        <v>28</v>
      </c>
      <c r="I36" s="41">
        <v>13.264507</v>
      </c>
    </row>
    <row r="37" spans="1:9">
      <c r="A37">
        <v>1985</v>
      </c>
      <c r="B37">
        <v>4.1953254688759785</v>
      </c>
      <c r="H37">
        <v>27</v>
      </c>
      <c r="I37" s="41">
        <v>15.271520000000001</v>
      </c>
    </row>
    <row r="38" spans="1:9">
      <c r="A38">
        <v>1984</v>
      </c>
      <c r="B38">
        <v>2.2762355923763096</v>
      </c>
      <c r="H38">
        <v>26</v>
      </c>
      <c r="I38" s="41">
        <v>15.55879</v>
      </c>
    </row>
    <row r="39" spans="1:9">
      <c r="A39">
        <v>1983</v>
      </c>
      <c r="B39">
        <v>4.221917568768589</v>
      </c>
      <c r="H39">
        <v>25</v>
      </c>
      <c r="I39" s="41">
        <v>17.089559999999999</v>
      </c>
    </row>
    <row r="40" spans="1:9">
      <c r="A40">
        <v>1982</v>
      </c>
      <c r="B40">
        <v>2.0105598044953155</v>
      </c>
      <c r="H40">
        <v>24</v>
      </c>
      <c r="I40" s="41">
        <v>15.1568</v>
      </c>
    </row>
    <row r="41" spans="1:9">
      <c r="A41">
        <v>1981</v>
      </c>
      <c r="B41">
        <v>-0.77098993410029948</v>
      </c>
      <c r="H41">
        <v>23</v>
      </c>
      <c r="I41" s="41">
        <v>16.441520000000001</v>
      </c>
    </row>
    <row r="42" spans="1:9">
      <c r="A42">
        <v>1980</v>
      </c>
      <c r="B42">
        <v>-2.0277685615544812</v>
      </c>
      <c r="H42">
        <v>22</v>
      </c>
      <c r="I42" s="41">
        <v>20.37538</v>
      </c>
    </row>
    <row r="43" spans="1:9">
      <c r="A43">
        <v>1979</v>
      </c>
      <c r="B43">
        <v>3.7414535629805954</v>
      </c>
      <c r="H43">
        <v>21</v>
      </c>
      <c r="I43" s="41">
        <v>19.906510000000001</v>
      </c>
    </row>
    <row r="44" spans="1:9">
      <c r="A44">
        <v>1978</v>
      </c>
      <c r="B44">
        <v>4.2018494269550217</v>
      </c>
      <c r="H44">
        <v>20</v>
      </c>
      <c r="I44" s="41">
        <v>16.580570000000002</v>
      </c>
    </row>
    <row r="45" spans="1:9">
      <c r="A45">
        <v>1977</v>
      </c>
      <c r="B45">
        <v>2.4430937608076846</v>
      </c>
      <c r="H45">
        <v>19</v>
      </c>
      <c r="I45" s="41">
        <v>16.128979999999999</v>
      </c>
    </row>
    <row r="46" spans="1:9">
      <c r="A46">
        <v>1976</v>
      </c>
      <c r="B46">
        <v>2.9100590908257402</v>
      </c>
      <c r="H46">
        <v>18</v>
      </c>
      <c r="I46" s="41">
        <v>16.399629999999998</v>
      </c>
    </row>
    <row r="47" spans="1:9">
      <c r="A47">
        <v>1975</v>
      </c>
      <c r="B47">
        <v>-1.4790616586152083</v>
      </c>
      <c r="H47">
        <v>17</v>
      </c>
      <c r="I47" s="41">
        <v>13.506911000000001</v>
      </c>
    </row>
    <row r="48" spans="1:9">
      <c r="A48">
        <v>1974</v>
      </c>
      <c r="B48">
        <v>-2.463410166740303</v>
      </c>
      <c r="H48">
        <v>16</v>
      </c>
      <c r="I48" s="41">
        <v>14.193390000000001</v>
      </c>
    </row>
    <row r="49" spans="1:9">
      <c r="A49">
        <v>1973</v>
      </c>
      <c r="B49">
        <v>6.5087207932736533</v>
      </c>
      <c r="H49">
        <v>15</v>
      </c>
      <c r="I49" s="41">
        <v>17.72757</v>
      </c>
    </row>
    <row r="50" spans="1:9">
      <c r="A50">
        <v>1972</v>
      </c>
      <c r="B50">
        <v>4.3019459191026215</v>
      </c>
      <c r="H50">
        <v>14</v>
      </c>
      <c r="I50" s="41">
        <v>20.172799999999999</v>
      </c>
    </row>
    <row r="51" spans="1:9">
      <c r="A51">
        <v>1971</v>
      </c>
      <c r="B51">
        <v>3.4843680363140948</v>
      </c>
      <c r="H51">
        <v>13</v>
      </c>
      <c r="I51" s="41">
        <v>16.654039999999998</v>
      </c>
    </row>
    <row r="52" spans="1:9">
      <c r="B52">
        <v>6.5962865210046573</v>
      </c>
      <c r="H52">
        <v>12</v>
      </c>
      <c r="I52" s="41">
        <v>15.4068</v>
      </c>
    </row>
    <row r="53" spans="1:9">
      <c r="B53">
        <v>2.0524456510885329</v>
      </c>
      <c r="H53">
        <v>11</v>
      </c>
      <c r="I53" s="41">
        <v>15.338609999999999</v>
      </c>
    </row>
    <row r="54" spans="1:9">
      <c r="B54">
        <v>3.9847379946767774</v>
      </c>
      <c r="H54">
        <v>10</v>
      </c>
      <c r="I54" s="41">
        <v>15.0816</v>
      </c>
    </row>
    <row r="55" spans="1:9">
      <c r="B55">
        <v>2.3109651005548812</v>
      </c>
      <c r="H55">
        <v>9</v>
      </c>
      <c r="I55" s="41">
        <v>15.1355</v>
      </c>
    </row>
    <row r="56" spans="1:9">
      <c r="B56">
        <v>2.0493111775433732</v>
      </c>
      <c r="H56">
        <v>8</v>
      </c>
      <c r="I56" s="41">
        <v>13.193254</v>
      </c>
    </row>
    <row r="57" spans="1:9">
      <c r="B57">
        <v>2.7889768283330056</v>
      </c>
      <c r="H57">
        <v>7</v>
      </c>
      <c r="I57" s="41">
        <v>13.340315</v>
      </c>
    </row>
    <row r="58" spans="1:9">
      <c r="B58">
        <v>5.0382824487824394</v>
      </c>
      <c r="H58">
        <v>6</v>
      </c>
      <c r="I58" s="41">
        <v>12.590199</v>
      </c>
    </row>
    <row r="59" spans="1:9">
      <c r="B59">
        <v>3.9562411667375414</v>
      </c>
      <c r="H59">
        <v>5</v>
      </c>
      <c r="I59" s="41">
        <v>12.117183000000001</v>
      </c>
    </row>
    <row r="60" spans="1:9">
      <c r="B60">
        <v>1.3279931785238119</v>
      </c>
      <c r="H60">
        <v>4</v>
      </c>
      <c r="I60" s="41">
        <v>12.595530999999999</v>
      </c>
    </row>
    <row r="61" spans="1:9">
      <c r="B61">
        <v>2.5735699631349291</v>
      </c>
      <c r="H61">
        <v>3</v>
      </c>
      <c r="I61" s="41">
        <v>11.787588</v>
      </c>
    </row>
    <row r="62" spans="1:9">
      <c r="H62">
        <v>2</v>
      </c>
      <c r="I62" s="41">
        <v>11.901185</v>
      </c>
    </row>
    <row r="63" spans="1:9">
      <c r="H63">
        <v>1</v>
      </c>
      <c r="I63" s="41">
        <v>12.707058999999999</v>
      </c>
    </row>
    <row r="64" spans="1:9">
      <c r="H64">
        <v>52</v>
      </c>
    </row>
    <row r="65" spans="8:9">
      <c r="H65">
        <v>53</v>
      </c>
    </row>
    <row r="66" spans="8:9">
      <c r="H66">
        <v>54</v>
      </c>
    </row>
    <row r="67" spans="8:9">
      <c r="H67">
        <v>55</v>
      </c>
    </row>
    <row r="68" spans="8:9">
      <c r="H68">
        <v>56</v>
      </c>
    </row>
    <row r="69" spans="8:9">
      <c r="H69">
        <v>57</v>
      </c>
    </row>
    <row r="70" spans="8:9">
      <c r="H70">
        <v>58</v>
      </c>
      <c r="I70" s="31"/>
    </row>
  </sheetData>
  <sortState ref="H13:I63">
    <sortCondition descending="1" ref="H6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D4EB-D767-CB45-A1B4-B1E86197784B}">
  <sheetPr codeName="Sheet5"/>
  <dimension ref="A2:I72"/>
  <sheetViews>
    <sheetView workbookViewId="0">
      <selection activeCell="C21" sqref="C20:C21"/>
    </sheetView>
  </sheetViews>
  <sheetFormatPr baseColWidth="10" defaultRowHeight="16"/>
  <sheetData>
    <row r="2" spans="1:9">
      <c r="A2" t="s">
        <v>0</v>
      </c>
      <c r="B2" t="s">
        <v>5</v>
      </c>
      <c r="C2" t="s">
        <v>2</v>
      </c>
    </row>
    <row r="3" spans="1:9">
      <c r="A3">
        <v>2017</v>
      </c>
      <c r="B3">
        <v>3.1622122933289205</v>
      </c>
      <c r="C3" s="23">
        <v>189232</v>
      </c>
    </row>
    <row r="4" spans="1:9">
      <c r="A4">
        <v>2016</v>
      </c>
      <c r="B4">
        <v>2.2099415159184161</v>
      </c>
      <c r="C4" s="23">
        <v>166872</v>
      </c>
    </row>
    <row r="5" spans="1:9">
      <c r="A5">
        <v>2015</v>
      </c>
      <c r="B5">
        <v>2.2607570294759967</v>
      </c>
      <c r="C5" s="23">
        <v>145323</v>
      </c>
    </row>
    <row r="6" spans="1:9">
      <c r="A6">
        <v>2014</v>
      </c>
      <c r="B6">
        <v>1.4196902958408799</v>
      </c>
      <c r="C6" s="23">
        <v>129428</v>
      </c>
    </row>
    <row r="7" spans="1:9">
      <c r="A7">
        <v>2013</v>
      </c>
      <c r="B7">
        <v>-0.19033919969655244</v>
      </c>
      <c r="C7" s="23">
        <v>124566</v>
      </c>
    </row>
    <row r="8" spans="1:9">
      <c r="A8">
        <v>2012</v>
      </c>
      <c r="B8">
        <v>-1.0570374039357091</v>
      </c>
      <c r="C8" s="23">
        <v>130118</v>
      </c>
      <c r="H8" s="21">
        <v>189232</v>
      </c>
      <c r="I8">
        <v>1</v>
      </c>
    </row>
    <row r="9" spans="1:9">
      <c r="A9">
        <v>2011</v>
      </c>
      <c r="B9">
        <v>1.6636263443924975</v>
      </c>
      <c r="C9" s="23">
        <v>126776</v>
      </c>
      <c r="H9" s="21">
        <v>166872</v>
      </c>
      <c r="I9" s="22">
        <v>2</v>
      </c>
    </row>
    <row r="10" spans="1:9">
      <c r="A10">
        <v>2010</v>
      </c>
      <c r="B10">
        <v>1.4026621772173797</v>
      </c>
      <c r="C10" s="23">
        <v>122917</v>
      </c>
      <c r="H10" s="21">
        <v>145323</v>
      </c>
      <c r="I10">
        <v>3</v>
      </c>
    </row>
    <row r="11" spans="1:9">
      <c r="A11">
        <v>2009</v>
      </c>
      <c r="B11">
        <v>-3.7675835367598154</v>
      </c>
      <c r="C11" s="23">
        <v>143516</v>
      </c>
      <c r="H11" s="21">
        <v>129428</v>
      </c>
      <c r="I11" s="22">
        <v>4</v>
      </c>
    </row>
    <row r="12" spans="1:9">
      <c r="A12">
        <v>2008</v>
      </c>
      <c r="B12">
        <v>1.6990607781359586</v>
      </c>
      <c r="C12" s="23">
        <v>116819</v>
      </c>
      <c r="H12" s="21">
        <v>124566</v>
      </c>
      <c r="I12">
        <v>5</v>
      </c>
    </row>
    <row r="13" spans="1:9">
      <c r="A13">
        <v>2007</v>
      </c>
      <c r="B13">
        <v>3.6984731061552765</v>
      </c>
      <c r="C13" s="23">
        <v>101150</v>
      </c>
      <c r="H13" s="21">
        <v>130118</v>
      </c>
      <c r="I13" s="22">
        <v>6</v>
      </c>
    </row>
    <row r="14" spans="1:9">
      <c r="A14">
        <v>2006</v>
      </c>
      <c r="B14">
        <v>3.5186369613529678</v>
      </c>
      <c r="C14" s="23">
        <v>92297</v>
      </c>
      <c r="H14" s="21">
        <v>126776</v>
      </c>
      <c r="I14">
        <v>7</v>
      </c>
    </row>
    <row r="15" spans="1:9">
      <c r="A15">
        <v>2005</v>
      </c>
      <c r="B15">
        <v>2.1603660016700701</v>
      </c>
      <c r="C15" s="23">
        <v>94019</v>
      </c>
      <c r="H15" s="21">
        <v>122917</v>
      </c>
      <c r="I15" s="22">
        <v>8</v>
      </c>
    </row>
    <row r="16" spans="1:9">
      <c r="A16">
        <v>2004</v>
      </c>
      <c r="B16">
        <v>2.030706314918902</v>
      </c>
      <c r="C16" s="23">
        <v>104514</v>
      </c>
      <c r="H16" s="21">
        <v>143516</v>
      </c>
      <c r="I16">
        <v>9</v>
      </c>
    </row>
    <row r="17" spans="1:9">
      <c r="A17">
        <v>2003</v>
      </c>
      <c r="B17">
        <v>0.28392258104794621</v>
      </c>
      <c r="C17" s="23">
        <v>121250</v>
      </c>
      <c r="H17" s="21">
        <v>116819</v>
      </c>
      <c r="I17" s="22">
        <v>10</v>
      </c>
    </row>
    <row r="18" spans="1:9">
      <c r="A18">
        <v>2002</v>
      </c>
      <c r="B18">
        <v>0.10362998105269128</v>
      </c>
      <c r="C18" s="23">
        <v>133404</v>
      </c>
      <c r="E18" s="22"/>
      <c r="H18" s="21">
        <v>101150</v>
      </c>
      <c r="I18">
        <v>11</v>
      </c>
    </row>
    <row r="19" spans="1:9">
      <c r="A19">
        <v>2001</v>
      </c>
      <c r="B19">
        <v>2.1242643448480862</v>
      </c>
      <c r="C19" s="23">
        <v>132850</v>
      </c>
      <c r="H19" s="21">
        <v>92297</v>
      </c>
      <c r="I19" s="22">
        <v>12</v>
      </c>
    </row>
    <row r="20" spans="1:9">
      <c r="A20">
        <v>2000</v>
      </c>
      <c r="B20">
        <v>4.2387630688727853</v>
      </c>
      <c r="C20" s="23">
        <v>119151</v>
      </c>
      <c r="E20" s="22"/>
      <c r="H20" s="21">
        <v>94019</v>
      </c>
      <c r="I20">
        <v>13</v>
      </c>
    </row>
    <row r="21" spans="1:9">
      <c r="A21">
        <v>1999</v>
      </c>
      <c r="B21">
        <v>5.0516933676622529</v>
      </c>
      <c r="C21" s="23">
        <v>122407</v>
      </c>
      <c r="H21" s="21">
        <v>104514</v>
      </c>
      <c r="I21" s="22">
        <v>14</v>
      </c>
    </row>
    <row r="22" spans="1:9">
      <c r="A22">
        <v>1998</v>
      </c>
      <c r="B22">
        <v>4.5254150407399578</v>
      </c>
      <c r="E22" s="22"/>
      <c r="H22" s="21">
        <v>121250</v>
      </c>
      <c r="I22">
        <v>15</v>
      </c>
    </row>
    <row r="23" spans="1:9">
      <c r="A23">
        <v>1997</v>
      </c>
      <c r="B23">
        <v>4.2998674288511722</v>
      </c>
      <c r="H23" s="21">
        <v>133404</v>
      </c>
      <c r="I23" s="22">
        <v>16</v>
      </c>
    </row>
    <row r="24" spans="1:9">
      <c r="A24">
        <v>1996</v>
      </c>
      <c r="B24">
        <v>3.5667192356410879</v>
      </c>
      <c r="E24" s="22"/>
      <c r="H24" s="21">
        <v>132850</v>
      </c>
      <c r="I24">
        <v>17</v>
      </c>
    </row>
    <row r="25" spans="1:9">
      <c r="A25">
        <v>1995</v>
      </c>
      <c r="B25">
        <v>3.1160359679683012</v>
      </c>
      <c r="H25" s="21">
        <v>119151</v>
      </c>
      <c r="I25" s="22">
        <v>18</v>
      </c>
    </row>
    <row r="26" spans="1:9">
      <c r="A26">
        <v>1994</v>
      </c>
      <c r="B26">
        <v>2.9610923975804155</v>
      </c>
      <c r="E26" s="22"/>
      <c r="H26" s="21">
        <v>122407</v>
      </c>
      <c r="I26">
        <v>19</v>
      </c>
    </row>
    <row r="27" spans="1:9">
      <c r="A27">
        <v>1993</v>
      </c>
      <c r="B27">
        <v>1.2575522084424335</v>
      </c>
    </row>
    <row r="28" spans="1:9">
      <c r="A28">
        <v>1992</v>
      </c>
      <c r="B28">
        <v>1.706070920522933</v>
      </c>
      <c r="E28" s="22"/>
    </row>
    <row r="29" spans="1:9">
      <c r="A29">
        <v>1991</v>
      </c>
      <c r="B29">
        <v>2.4391345080621676</v>
      </c>
    </row>
    <row r="30" spans="1:9">
      <c r="A30">
        <v>1990</v>
      </c>
      <c r="B30">
        <v>4.1832227987364377</v>
      </c>
      <c r="E30" s="22"/>
    </row>
    <row r="31" spans="1:9">
      <c r="A31">
        <v>1989</v>
      </c>
      <c r="B31">
        <v>4.4201180361539656</v>
      </c>
    </row>
    <row r="32" spans="1:9">
      <c r="A32">
        <v>1988</v>
      </c>
      <c r="B32">
        <v>3.441218876758569</v>
      </c>
      <c r="E32" s="22"/>
    </row>
    <row r="33" spans="1:5">
      <c r="A33">
        <v>1987</v>
      </c>
      <c r="B33">
        <v>1.931248529919614</v>
      </c>
    </row>
    <row r="34" spans="1:5">
      <c r="A34">
        <v>1986</v>
      </c>
      <c r="B34">
        <v>2.7869758691946771</v>
      </c>
      <c r="E34" s="22"/>
    </row>
    <row r="35" spans="1:5">
      <c r="A35">
        <v>1985</v>
      </c>
      <c r="B35">
        <v>2.5801798092500547</v>
      </c>
    </row>
    <row r="36" spans="1:5">
      <c r="A36">
        <v>1984</v>
      </c>
      <c r="B36">
        <v>3.0616790135863425</v>
      </c>
      <c r="E36" s="22"/>
    </row>
    <row r="37" spans="1:5">
      <c r="A37">
        <v>1983</v>
      </c>
      <c r="B37">
        <v>2.0699580716285766</v>
      </c>
    </row>
    <row r="38" spans="1:5">
      <c r="A38">
        <v>1982</v>
      </c>
      <c r="B38">
        <v>-1.2407567747621329</v>
      </c>
      <c r="E38" s="22"/>
    </row>
    <row r="39" spans="1:5">
      <c r="A39">
        <v>1981</v>
      </c>
      <c r="B39">
        <v>-0.78361159222052379</v>
      </c>
    </row>
    <row r="40" spans="1:5">
      <c r="A40">
        <v>1980</v>
      </c>
      <c r="B40">
        <v>1.3419141914992991</v>
      </c>
      <c r="E40" s="22"/>
    </row>
    <row r="41" spans="1:5">
      <c r="A41">
        <v>1979</v>
      </c>
      <c r="B41">
        <v>2.0141661890253459</v>
      </c>
    </row>
    <row r="42" spans="1:5">
      <c r="A42">
        <v>1978</v>
      </c>
      <c r="B42">
        <v>2.6962467564363379</v>
      </c>
      <c r="E42" s="22"/>
    </row>
    <row r="43" spans="1:5">
      <c r="A43">
        <v>1977</v>
      </c>
      <c r="B43">
        <v>2.5204404688797126</v>
      </c>
    </row>
    <row r="44" spans="1:5">
      <c r="A44">
        <v>1976</v>
      </c>
      <c r="B44">
        <v>4.4563096029076092</v>
      </c>
      <c r="E44" s="22"/>
    </row>
    <row r="45" spans="1:5">
      <c r="A45">
        <v>1975</v>
      </c>
      <c r="B45">
        <v>2.0286827912912031E-3</v>
      </c>
    </row>
    <row r="46" spans="1:5">
      <c r="A46">
        <v>1974</v>
      </c>
      <c r="B46">
        <v>3.4387178705125052</v>
      </c>
      <c r="E46" s="22"/>
    </row>
    <row r="47" spans="1:5">
      <c r="A47">
        <v>1973</v>
      </c>
      <c r="B47">
        <v>5.4442231343643215</v>
      </c>
    </row>
    <row r="48" spans="1:5">
      <c r="A48">
        <v>1972</v>
      </c>
      <c r="B48">
        <v>3.5338745191152157</v>
      </c>
      <c r="E48" s="22"/>
    </row>
    <row r="49" spans="1:5">
      <c r="A49">
        <v>1971</v>
      </c>
      <c r="B49">
        <v>4.3169803281413692</v>
      </c>
    </row>
    <row r="50" spans="1:5">
      <c r="A50">
        <v>1970</v>
      </c>
      <c r="B50">
        <v>5.6947955364576188</v>
      </c>
      <c r="E50" s="22"/>
    </row>
    <row r="51" spans="1:5">
      <c r="A51">
        <v>1969</v>
      </c>
      <c r="B51">
        <v>6.429449077590931</v>
      </c>
    </row>
    <row r="52" spans="1:5">
      <c r="A52">
        <v>1968</v>
      </c>
      <c r="B52">
        <v>6.4161340399009106</v>
      </c>
      <c r="E52" s="22"/>
    </row>
    <row r="53" spans="1:5">
      <c r="A53">
        <v>1967</v>
      </c>
      <c r="B53">
        <v>5.2800147469767893</v>
      </c>
    </row>
    <row r="54" spans="1:5">
      <c r="A54">
        <v>1966</v>
      </c>
      <c r="B54">
        <v>2.7411043345545636</v>
      </c>
      <c r="E54" s="22"/>
    </row>
    <row r="55" spans="1:5">
      <c r="A55">
        <v>1965</v>
      </c>
      <c r="B55">
        <v>8.6430949357499571</v>
      </c>
    </row>
    <row r="56" spans="1:5">
      <c r="A56">
        <v>1964</v>
      </c>
      <c r="B56">
        <v>8.274903930604637</v>
      </c>
      <c r="E56" s="22"/>
    </row>
    <row r="57" spans="1:5">
      <c r="A57">
        <v>1963</v>
      </c>
      <c r="B57">
        <v>3.6246215304739167</v>
      </c>
    </row>
    <row r="58" spans="1:5">
      <c r="A58">
        <v>1962</v>
      </c>
      <c r="B58">
        <v>6.8435073210284969</v>
      </c>
      <c r="E58" s="22"/>
    </row>
    <row r="59" spans="1:5">
      <c r="A59">
        <v>1961</v>
      </c>
      <c r="B59">
        <v>0.29554667271692381</v>
      </c>
    </row>
    <row r="60" spans="1:5">
      <c r="E60" s="22"/>
    </row>
    <row r="62" spans="1:5">
      <c r="E62" s="22"/>
    </row>
    <row r="64" spans="1:5">
      <c r="E64" s="22"/>
    </row>
    <row r="66" spans="5:5">
      <c r="E66" s="22"/>
    </row>
    <row r="68" spans="5:5">
      <c r="E68" s="22"/>
    </row>
    <row r="70" spans="5:5">
      <c r="E70" s="22"/>
    </row>
    <row r="72" spans="5:5">
      <c r="E72" s="22"/>
    </row>
  </sheetData>
  <sortState ref="E17:F73">
    <sortCondition descending="1" ref="E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6653-6B15-FC4F-9178-8558BFC61785}">
  <sheetPr codeName="Sheet6"/>
  <dimension ref="A2:G59"/>
  <sheetViews>
    <sheetView workbookViewId="0">
      <selection activeCell="D23" sqref="D23"/>
    </sheetView>
  </sheetViews>
  <sheetFormatPr baseColWidth="10" defaultRowHeight="16"/>
  <sheetData>
    <row r="2" spans="1:7">
      <c r="A2" t="s">
        <v>0</v>
      </c>
      <c r="B2" t="s">
        <v>5</v>
      </c>
      <c r="C2" t="s">
        <v>2</v>
      </c>
      <c r="D2" t="s">
        <v>9</v>
      </c>
    </row>
    <row r="3" spans="1:7">
      <c r="A3">
        <v>2017</v>
      </c>
      <c r="B3">
        <v>0.97608568137594887</v>
      </c>
      <c r="D3">
        <v>-0.1</v>
      </c>
    </row>
    <row r="4" spans="1:7">
      <c r="A4">
        <v>2016</v>
      </c>
      <c r="B4">
        <v>-3.4681628556261614</v>
      </c>
      <c r="D4">
        <v>-0.1</v>
      </c>
      <c r="G4" t="s">
        <v>10</v>
      </c>
    </row>
    <row r="5" spans="1:7">
      <c r="A5">
        <v>2015</v>
      </c>
      <c r="B5">
        <v>-3.549767246601121</v>
      </c>
    </row>
    <row r="6" spans="1:7">
      <c r="A6">
        <v>2014</v>
      </c>
      <c r="B6">
        <v>0.50821025424974664</v>
      </c>
      <c r="D6">
        <v>-0.15</v>
      </c>
    </row>
    <row r="7" spans="1:7">
      <c r="A7">
        <v>2013</v>
      </c>
      <c r="B7">
        <v>3.0103055806618642</v>
      </c>
      <c r="D7">
        <v>-0.17</v>
      </c>
    </row>
    <row r="8" spans="1:7">
      <c r="A8">
        <v>2012</v>
      </c>
      <c r="B8">
        <v>1.9331078892995066</v>
      </c>
      <c r="D8">
        <v>-0.09</v>
      </c>
    </row>
    <row r="9" spans="1:7">
      <c r="A9">
        <v>2011</v>
      </c>
      <c r="B9">
        <v>3.985277614638207</v>
      </c>
      <c r="D9">
        <v>-0.09</v>
      </c>
    </row>
    <row r="10" spans="1:7">
      <c r="A10">
        <v>2010</v>
      </c>
      <c r="B10">
        <v>7.5417986357016531</v>
      </c>
      <c r="D10">
        <v>-0.09</v>
      </c>
      <c r="G10" t="s">
        <v>11</v>
      </c>
    </row>
    <row r="11" spans="1:7">
      <c r="A11">
        <v>2009</v>
      </c>
      <c r="B11">
        <v>-0.12577515362765723</v>
      </c>
      <c r="D11">
        <v>-0.09</v>
      </c>
    </row>
    <row r="12" spans="1:7">
      <c r="A12">
        <v>2008</v>
      </c>
      <c r="B12">
        <v>5.0908579111455623</v>
      </c>
      <c r="D12">
        <v>-0.09</v>
      </c>
    </row>
    <row r="13" spans="1:7">
      <c r="A13">
        <v>2007</v>
      </c>
      <c r="B13">
        <v>6.0603535846095866</v>
      </c>
      <c r="D13">
        <v>-0.03</v>
      </c>
    </row>
    <row r="14" spans="1:7">
      <c r="A14">
        <v>2006</v>
      </c>
      <c r="B14">
        <v>3.9572968292065553</v>
      </c>
      <c r="D14">
        <v>-0.03</v>
      </c>
    </row>
    <row r="15" spans="1:7">
      <c r="A15">
        <v>2005</v>
      </c>
      <c r="B15">
        <v>3.1964641119297283</v>
      </c>
      <c r="D15">
        <v>-0.03</v>
      </c>
    </row>
    <row r="16" spans="1:7">
      <c r="A16">
        <v>2004</v>
      </c>
      <c r="B16">
        <v>5.76441160717755</v>
      </c>
      <c r="D16">
        <v>-0.03</v>
      </c>
    </row>
    <row r="17" spans="1:4">
      <c r="A17">
        <v>2003</v>
      </c>
      <c r="B17">
        <v>1.1398868686460588</v>
      </c>
      <c r="D17">
        <v>-0.03</v>
      </c>
    </row>
    <row r="18" spans="1:4">
      <c r="A18">
        <v>2002</v>
      </c>
      <c r="B18">
        <v>3.0540164934866283</v>
      </c>
      <c r="D18">
        <v>-0.03</v>
      </c>
    </row>
    <row r="19" spans="1:4">
      <c r="A19">
        <v>2001</v>
      </c>
      <c r="B19">
        <v>1.3828320278654473</v>
      </c>
      <c r="D19">
        <v>-0.03</v>
      </c>
    </row>
    <row r="20" spans="1:4">
      <c r="A20">
        <v>2000</v>
      </c>
      <c r="B20">
        <v>4.1124842395721544</v>
      </c>
      <c r="D20">
        <v>-0.03</v>
      </c>
    </row>
    <row r="21" spans="1:4">
      <c r="A21">
        <v>1999</v>
      </c>
      <c r="B21">
        <v>0.4690665874928186</v>
      </c>
    </row>
    <row r="22" spans="1:4">
      <c r="A22">
        <v>1998</v>
      </c>
      <c r="B22">
        <v>0.33835617927024941</v>
      </c>
    </row>
    <row r="23" spans="1:4">
      <c r="A23">
        <v>1997</v>
      </c>
      <c r="B23">
        <v>3.3950286372117944</v>
      </c>
    </row>
    <row r="24" spans="1:4">
      <c r="A24">
        <v>1996</v>
      </c>
      <c r="B24">
        <v>2.2075355279435058</v>
      </c>
    </row>
    <row r="25" spans="1:4">
      <c r="A25">
        <v>1995</v>
      </c>
      <c r="B25">
        <v>4.416731353885055</v>
      </c>
    </row>
    <row r="26" spans="1:4">
      <c r="A26">
        <v>1994</v>
      </c>
      <c r="B26">
        <v>5.334551702473675</v>
      </c>
    </row>
    <row r="27" spans="1:4">
      <c r="A27">
        <v>1993</v>
      </c>
      <c r="B27">
        <v>4.6651689887785182</v>
      </c>
    </row>
    <row r="28" spans="1:4">
      <c r="A28">
        <v>1992</v>
      </c>
      <c r="B28">
        <v>-0.46691320980055195</v>
      </c>
    </row>
    <row r="29" spans="1:4">
      <c r="A29">
        <v>1991</v>
      </c>
      <c r="B29">
        <v>1.5119372378998861</v>
      </c>
    </row>
    <row r="30" spans="1:4">
      <c r="A30">
        <v>1990</v>
      </c>
      <c r="B30">
        <v>-3.102355948750386</v>
      </c>
    </row>
    <row r="31" spans="1:4">
      <c r="A31">
        <v>1989</v>
      </c>
      <c r="B31">
        <v>3.2794588579641726</v>
      </c>
    </row>
    <row r="32" spans="1:4">
      <c r="A32">
        <v>1988</v>
      </c>
      <c r="B32">
        <v>-0.10267271838365843</v>
      </c>
    </row>
    <row r="33" spans="1:2">
      <c r="A33">
        <v>1987</v>
      </c>
      <c r="B33">
        <v>3.5996294668090343</v>
      </c>
    </row>
    <row r="34" spans="1:2">
      <c r="A34">
        <v>1986</v>
      </c>
      <c r="B34">
        <v>7.9882951048623454</v>
      </c>
    </row>
    <row r="35" spans="1:2">
      <c r="A35">
        <v>1985</v>
      </c>
      <c r="B35">
        <v>7.9458617487127867</v>
      </c>
    </row>
    <row r="36" spans="1:2">
      <c r="A36">
        <v>1984</v>
      </c>
      <c r="B36">
        <v>5.2691431497687375</v>
      </c>
    </row>
    <row r="37" spans="1:2">
      <c r="A37">
        <v>1983</v>
      </c>
      <c r="B37">
        <v>-3.4097934737164621</v>
      </c>
    </row>
    <row r="38" spans="1:2">
      <c r="A38">
        <v>1982</v>
      </c>
      <c r="B38">
        <v>0.58024555339424921</v>
      </c>
    </row>
    <row r="39" spans="1:2">
      <c r="A39">
        <v>1981</v>
      </c>
      <c r="B39">
        <v>-4.3933572003483192</v>
      </c>
    </row>
    <row r="40" spans="1:2">
      <c r="A40">
        <v>1980</v>
      </c>
      <c r="B40">
        <v>9.11096015517154</v>
      </c>
    </row>
    <row r="41" spans="1:2">
      <c r="A41">
        <v>1979</v>
      </c>
      <c r="B41">
        <v>6.7662849653268751</v>
      </c>
    </row>
    <row r="42" spans="1:2">
      <c r="A42">
        <v>1978</v>
      </c>
      <c r="B42">
        <v>3.2317095633354427</v>
      </c>
    </row>
    <row r="43" spans="1:2">
      <c r="A43">
        <v>1977</v>
      </c>
      <c r="B43">
        <v>4.6063180611379124</v>
      </c>
    </row>
    <row r="44" spans="1:2">
      <c r="A44">
        <v>1976</v>
      </c>
      <c r="B44">
        <v>9.7904101614760748</v>
      </c>
    </row>
    <row r="45" spans="1:2">
      <c r="A45">
        <v>1975</v>
      </c>
      <c r="B45">
        <v>5.209075901144061</v>
      </c>
    </row>
    <row r="46" spans="1:2">
      <c r="A46">
        <v>1974</v>
      </c>
      <c r="B46">
        <v>9.0421203131695762</v>
      </c>
    </row>
    <row r="47" spans="1:2">
      <c r="A47">
        <v>1973</v>
      </c>
      <c r="B47">
        <v>13.978691651075792</v>
      </c>
    </row>
    <row r="48" spans="1:2">
      <c r="A48">
        <v>1972</v>
      </c>
      <c r="B48">
        <v>12.052802250038781</v>
      </c>
    </row>
    <row r="49" spans="1:2">
      <c r="A49">
        <v>1971</v>
      </c>
      <c r="B49">
        <v>11.295086843350248</v>
      </c>
    </row>
    <row r="50" spans="1:2">
      <c r="A50">
        <v>1970</v>
      </c>
      <c r="B50">
        <v>8.7699474717260557</v>
      </c>
    </row>
    <row r="51" spans="1:2">
      <c r="A51">
        <v>1969</v>
      </c>
      <c r="B51">
        <v>9.7358268899127012</v>
      </c>
    </row>
    <row r="52" spans="1:2">
      <c r="A52">
        <v>1968</v>
      </c>
      <c r="B52">
        <v>11.42728238326734</v>
      </c>
    </row>
    <row r="53" spans="1:2">
      <c r="A53">
        <v>1967</v>
      </c>
      <c r="B53">
        <v>4.9152656750112129</v>
      </c>
    </row>
    <row r="54" spans="1:2">
      <c r="A54">
        <v>1966</v>
      </c>
      <c r="B54">
        <v>4.1503602330334388</v>
      </c>
    </row>
    <row r="55" spans="1:2">
      <c r="A55">
        <v>1965</v>
      </c>
      <c r="B55">
        <v>3.0534878936691001</v>
      </c>
    </row>
    <row r="56" spans="1:2">
      <c r="A56">
        <v>1964</v>
      </c>
      <c r="B56">
        <v>3.4855823042772442</v>
      </c>
    </row>
    <row r="57" spans="1:2">
      <c r="A57">
        <v>1963</v>
      </c>
      <c r="B57">
        <v>0.87467259240843021</v>
      </c>
    </row>
    <row r="58" spans="1:2">
      <c r="A58">
        <v>1962</v>
      </c>
      <c r="B58">
        <v>5.2160594201788655</v>
      </c>
    </row>
    <row r="59" spans="1:2">
      <c r="A59">
        <v>1961</v>
      </c>
      <c r="B59">
        <v>10.275911554300947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8073-0CDB-6F4D-9B8C-EA462658C700}">
  <sheetPr codeName="Sheet7"/>
  <dimension ref="A2:X61"/>
  <sheetViews>
    <sheetView topLeftCell="O1" workbookViewId="0">
      <selection activeCell="V20" sqref="V20"/>
    </sheetView>
  </sheetViews>
  <sheetFormatPr baseColWidth="10" defaultRowHeight="16"/>
  <sheetData>
    <row r="2" spans="1:24" ht="17">
      <c r="A2" t="s">
        <v>0</v>
      </c>
      <c r="B2" t="s">
        <v>5</v>
      </c>
      <c r="C2" t="s">
        <v>2</v>
      </c>
      <c r="D2" s="25" t="s">
        <v>12</v>
      </c>
      <c r="E2" t="s">
        <v>13</v>
      </c>
      <c r="F2" t="s">
        <v>15</v>
      </c>
      <c r="G2" t="s">
        <v>14</v>
      </c>
      <c r="I2" t="s">
        <v>16</v>
      </c>
      <c r="J2" t="s">
        <v>17</v>
      </c>
      <c r="L2" t="s">
        <v>34</v>
      </c>
      <c r="M2" t="s">
        <v>35</v>
      </c>
      <c r="X2" s="42" t="s">
        <v>36</v>
      </c>
    </row>
    <row r="3" spans="1:24">
      <c r="A3">
        <v>2018</v>
      </c>
      <c r="E3">
        <f>D3/1000</f>
        <v>0</v>
      </c>
      <c r="F3">
        <v>209288278</v>
      </c>
      <c r="G3">
        <f>F3*E3</f>
        <v>0</v>
      </c>
      <c r="I3">
        <f>LOG(B3+100)</f>
        <v>2</v>
      </c>
    </row>
    <row r="4" spans="1:24">
      <c r="A4">
        <v>2017</v>
      </c>
      <c r="B4">
        <v>2.8639228972573676</v>
      </c>
      <c r="C4">
        <v>24002</v>
      </c>
      <c r="E4">
        <f t="shared" ref="E4:E60" si="0">D4/1000</f>
        <v>0</v>
      </c>
      <c r="F4">
        <v>209288278</v>
      </c>
      <c r="G4">
        <f t="shared" ref="G4:G60" si="1">F4*E4</f>
        <v>0</v>
      </c>
      <c r="I4">
        <f t="shared" ref="I4:I60" si="2">LOG(B4+100)</f>
        <v>2.0122630828875101</v>
      </c>
      <c r="J4">
        <f>LOG(C4+1000000)</f>
        <v>6.0103008048703934</v>
      </c>
      <c r="X4">
        <v>1024002</v>
      </c>
    </row>
    <row r="5" spans="1:24">
      <c r="A5">
        <v>2016</v>
      </c>
      <c r="B5">
        <v>-1.8225421702890259</v>
      </c>
      <c r="E5">
        <f t="shared" si="0"/>
        <v>0</v>
      </c>
      <c r="F5">
        <v>207652865</v>
      </c>
      <c r="G5">
        <f t="shared" si="1"/>
        <v>0</v>
      </c>
      <c r="I5">
        <f t="shared" si="2"/>
        <v>1.9920117824509316</v>
      </c>
    </row>
    <row r="6" spans="1:24">
      <c r="A6">
        <v>2015</v>
      </c>
      <c r="B6">
        <v>2.7311598282894636</v>
      </c>
      <c r="C6">
        <v>28834.695120000004</v>
      </c>
      <c r="D6">
        <v>0.14000000000000001</v>
      </c>
      <c r="E6">
        <f t="shared" si="0"/>
        <v>1.4000000000000001E-4</v>
      </c>
      <c r="F6">
        <v>205962108</v>
      </c>
      <c r="G6" s="26">
        <f>F6*E6</f>
        <v>28834.695120000004</v>
      </c>
      <c r="I6">
        <f t="shared" si="2"/>
        <v>2.0117021912990216</v>
      </c>
      <c r="J6">
        <f t="shared" ref="J6:J59" si="3">LOG(C6+1000000)</f>
        <v>6.0123456014249141</v>
      </c>
      <c r="X6">
        <v>1028834.69512</v>
      </c>
    </row>
    <row r="7" spans="1:24">
      <c r="A7">
        <v>2014</v>
      </c>
      <c r="B7">
        <v>-2.5126153208139641</v>
      </c>
      <c r="E7">
        <f t="shared" si="0"/>
        <v>0</v>
      </c>
      <c r="F7">
        <v>204213133</v>
      </c>
      <c r="G7">
        <f t="shared" si="1"/>
        <v>0</v>
      </c>
      <c r="I7">
        <f t="shared" si="2"/>
        <v>1.9889484196094041</v>
      </c>
    </row>
    <row r="8" spans="1:24">
      <c r="A8">
        <v>2013</v>
      </c>
      <c r="B8">
        <v>2.4053237807943617</v>
      </c>
      <c r="E8">
        <f t="shared" si="0"/>
        <v>0</v>
      </c>
      <c r="F8">
        <v>202408632</v>
      </c>
      <c r="G8">
        <f t="shared" si="1"/>
        <v>0</v>
      </c>
      <c r="I8">
        <f t="shared" si="2"/>
        <v>2.0103225350433389</v>
      </c>
    </row>
    <row r="9" spans="1:24">
      <c r="A9">
        <v>2012</v>
      </c>
      <c r="B9">
        <v>-1.0264204544320847</v>
      </c>
      <c r="C9">
        <v>30000</v>
      </c>
      <c r="E9">
        <f t="shared" si="0"/>
        <v>0</v>
      </c>
      <c r="F9">
        <v>200560983</v>
      </c>
      <c r="G9">
        <f t="shared" si="1"/>
        <v>0</v>
      </c>
      <c r="I9">
        <f>LOG(B9+100)</f>
        <v>1.9955192775376707</v>
      </c>
      <c r="J9">
        <f t="shared" si="3"/>
        <v>6.012837224705172</v>
      </c>
      <c r="X9">
        <v>1030000</v>
      </c>
    </row>
    <row r="10" spans="1:24">
      <c r="A10">
        <v>2011</v>
      </c>
      <c r="B10">
        <v>6.003951692805785</v>
      </c>
      <c r="E10">
        <f t="shared" si="0"/>
        <v>0</v>
      </c>
      <c r="F10">
        <v>198686688</v>
      </c>
      <c r="G10">
        <f t="shared" si="1"/>
        <v>0</v>
      </c>
      <c r="I10">
        <f t="shared" si="2"/>
        <v>2.0253220555137372</v>
      </c>
      <c r="L10" s="41">
        <v>43.265590000000003</v>
      </c>
      <c r="M10">
        <f>LOG(L10)</f>
        <v>1.6361426304362872</v>
      </c>
    </row>
    <row r="11" spans="1:24">
      <c r="A11">
        <v>2010</v>
      </c>
      <c r="B11">
        <v>10.125398156100232</v>
      </c>
      <c r="C11">
        <v>-82654.432979999998</v>
      </c>
      <c r="D11">
        <v>-0.42</v>
      </c>
      <c r="E11">
        <f t="shared" si="0"/>
        <v>-4.1999999999999996E-4</v>
      </c>
      <c r="F11">
        <v>196796269</v>
      </c>
      <c r="G11">
        <f t="shared" si="1"/>
        <v>-82654.432979999998</v>
      </c>
      <c r="I11">
        <f t="shared" si="2"/>
        <v>2.0418874916056633</v>
      </c>
      <c r="J11">
        <f t="shared" si="3"/>
        <v>5.9625329666176325</v>
      </c>
      <c r="L11" s="41">
        <v>42.00562</v>
      </c>
      <c r="M11">
        <f t="shared" ref="M11:M60" si="4">LOG(L11)</f>
        <v>1.6233073992480449</v>
      </c>
      <c r="X11">
        <v>917345.56701999996</v>
      </c>
    </row>
    <row r="12" spans="1:24">
      <c r="A12">
        <v>2009</v>
      </c>
      <c r="B12">
        <v>-5.9185250763494679</v>
      </c>
      <c r="E12">
        <f t="shared" si="0"/>
        <v>0</v>
      </c>
      <c r="F12">
        <v>194895996</v>
      </c>
      <c r="G12">
        <f t="shared" si="1"/>
        <v>0</v>
      </c>
      <c r="I12">
        <f t="shared" si="2"/>
        <v>1.9735041172586538</v>
      </c>
      <c r="L12" s="41">
        <v>41.749659999999999</v>
      </c>
      <c r="M12">
        <f t="shared" si="4"/>
        <v>1.6206529430357861</v>
      </c>
    </row>
    <row r="13" spans="1:24">
      <c r="A13">
        <v>2008</v>
      </c>
      <c r="B13">
        <v>4.057233103464057</v>
      </c>
      <c r="E13">
        <f t="shared" si="0"/>
        <v>0</v>
      </c>
      <c r="F13">
        <v>192979029</v>
      </c>
      <c r="G13">
        <f t="shared" si="1"/>
        <v>0</v>
      </c>
      <c r="I13">
        <f t="shared" si="2"/>
        <v>2.017272273761888</v>
      </c>
      <c r="L13" s="41">
        <v>37.774520000000003</v>
      </c>
      <c r="M13">
        <f t="shared" si="4"/>
        <v>1.5771989544756357</v>
      </c>
    </row>
    <row r="14" spans="1:24">
      <c r="A14">
        <v>2007</v>
      </c>
      <c r="B14">
        <v>9.0076508750475739</v>
      </c>
      <c r="C14">
        <v>-84998</v>
      </c>
      <c r="E14">
        <f t="shared" si="0"/>
        <v>0</v>
      </c>
      <c r="F14">
        <v>191026637</v>
      </c>
      <c r="G14">
        <f t="shared" si="1"/>
        <v>0</v>
      </c>
      <c r="I14">
        <f t="shared" si="2"/>
        <v>2.0374569806581149</v>
      </c>
      <c r="J14">
        <f t="shared" si="3"/>
        <v>5.9614220433429672</v>
      </c>
      <c r="L14" s="41">
        <v>38.141860000000001</v>
      </c>
      <c r="M14">
        <f t="shared" si="4"/>
        <v>1.5814018677356818</v>
      </c>
      <c r="X14">
        <v>915002</v>
      </c>
    </row>
    <row r="15" spans="1:24">
      <c r="A15">
        <v>2006</v>
      </c>
      <c r="B15">
        <v>8.0471515004302745</v>
      </c>
      <c r="E15">
        <f t="shared" si="0"/>
        <v>0</v>
      </c>
      <c r="F15">
        <v>189012412</v>
      </c>
      <c r="G15">
        <f t="shared" si="1"/>
        <v>0</v>
      </c>
      <c r="I15">
        <f t="shared" si="2"/>
        <v>2.0336133218536734</v>
      </c>
      <c r="L15" s="41">
        <v>35.855730000000001</v>
      </c>
      <c r="M15">
        <f t="shared" si="4"/>
        <v>1.5545585688888997</v>
      </c>
    </row>
    <row r="16" spans="1:24">
      <c r="A16">
        <v>2005</v>
      </c>
      <c r="B16">
        <v>8.8516599201343524</v>
      </c>
      <c r="C16">
        <v>-87851.159669999994</v>
      </c>
      <c r="D16">
        <v>-0.47</v>
      </c>
      <c r="E16">
        <f t="shared" si="0"/>
        <v>-4.6999999999999999E-4</v>
      </c>
      <c r="F16">
        <v>186917361</v>
      </c>
      <c r="G16">
        <f t="shared" si="1"/>
        <v>-87851.159669999994</v>
      </c>
      <c r="I16">
        <f t="shared" si="2"/>
        <v>2.0368350561484325</v>
      </c>
      <c r="J16">
        <f t="shared" si="3"/>
        <v>5.9600657103238568</v>
      </c>
      <c r="L16" s="41">
        <v>37.193019999999997</v>
      </c>
      <c r="M16">
        <f t="shared" si="4"/>
        <v>1.5704614436476383</v>
      </c>
      <c r="X16">
        <v>912148.84033000004</v>
      </c>
    </row>
    <row r="17" spans="1:24">
      <c r="A17">
        <v>2004</v>
      </c>
      <c r="B17">
        <v>9.0295733006815482</v>
      </c>
      <c r="E17">
        <f t="shared" si="0"/>
        <v>0</v>
      </c>
      <c r="F17">
        <v>184738458</v>
      </c>
      <c r="G17">
        <f t="shared" si="1"/>
        <v>0</v>
      </c>
      <c r="I17">
        <f t="shared" si="2"/>
        <v>2.0375443124295667</v>
      </c>
      <c r="L17" s="41">
        <v>40.177210000000002</v>
      </c>
      <c r="M17">
        <f t="shared" si="4"/>
        <v>1.6039797750285931</v>
      </c>
    </row>
    <row r="18" spans="1:24">
      <c r="A18">
        <v>2003</v>
      </c>
      <c r="B18">
        <v>8.8370407957692407</v>
      </c>
      <c r="E18">
        <f t="shared" si="0"/>
        <v>0</v>
      </c>
      <c r="F18">
        <v>182482149</v>
      </c>
      <c r="G18">
        <f t="shared" si="1"/>
        <v>0</v>
      </c>
      <c r="I18">
        <f t="shared" si="2"/>
        <v>2.0367767251001907</v>
      </c>
      <c r="L18" s="41">
        <v>38.044029999999999</v>
      </c>
      <c r="M18">
        <f t="shared" si="4"/>
        <v>1.5802865154698766</v>
      </c>
    </row>
    <row r="19" spans="1:24">
      <c r="A19" s="27">
        <v>2002</v>
      </c>
      <c r="B19">
        <v>-10.894484828590279</v>
      </c>
      <c r="C19">
        <v>-90000</v>
      </c>
      <c r="E19">
        <f t="shared" si="0"/>
        <v>0</v>
      </c>
      <c r="F19">
        <v>180151021</v>
      </c>
      <c r="G19">
        <f t="shared" si="1"/>
        <v>0</v>
      </c>
      <c r="I19">
        <f t="shared" si="2"/>
        <v>1.9499045854553141</v>
      </c>
      <c r="J19">
        <f>LOG(C19+1000000)</f>
        <v>5.9590413923210939</v>
      </c>
      <c r="L19" s="41">
        <v>55.702300000000001</v>
      </c>
      <c r="M19">
        <f t="shared" si="4"/>
        <v>1.7458731279688062</v>
      </c>
      <c r="X19">
        <v>910000</v>
      </c>
    </row>
    <row r="20" spans="1:24">
      <c r="A20">
        <v>2001</v>
      </c>
      <c r="B20">
        <v>-4.4088396825855654</v>
      </c>
      <c r="E20">
        <f t="shared" si="0"/>
        <v>0</v>
      </c>
      <c r="F20">
        <v>177750670</v>
      </c>
      <c r="G20">
        <f t="shared" si="1"/>
        <v>0</v>
      </c>
      <c r="I20">
        <f t="shared" si="2"/>
        <v>1.9804177332502848</v>
      </c>
      <c r="L20" s="41">
        <v>34.400689999999997</v>
      </c>
      <c r="M20">
        <f t="shared" si="4"/>
        <v>1.536567153623484</v>
      </c>
    </row>
    <row r="21" spans="1:24">
      <c r="A21">
        <v>2000</v>
      </c>
      <c r="B21">
        <v>-0.78899893905690988</v>
      </c>
      <c r="C21">
        <v>-77126.538280000008</v>
      </c>
      <c r="D21">
        <v>-0.44</v>
      </c>
      <c r="E21">
        <f t="shared" si="0"/>
        <v>-4.4000000000000002E-4</v>
      </c>
      <c r="F21">
        <v>175287587</v>
      </c>
      <c r="G21">
        <f t="shared" si="1"/>
        <v>-77126.538280000008</v>
      </c>
      <c r="I21">
        <f t="shared" si="2"/>
        <v>1.9965598317828486</v>
      </c>
      <c r="J21">
        <f t="shared" si="3"/>
        <v>5.9651421575328403</v>
      </c>
      <c r="L21" s="41">
        <v>32.268129999999999</v>
      </c>
      <c r="M21">
        <f t="shared" si="4"/>
        <v>1.5087737979352662</v>
      </c>
      <c r="X21">
        <v>922873.46172000002</v>
      </c>
    </row>
    <row r="22" spans="1:24">
      <c r="A22">
        <v>1999</v>
      </c>
      <c r="B22">
        <v>-3.3854570406327014</v>
      </c>
      <c r="E22">
        <f t="shared" si="0"/>
        <v>0</v>
      </c>
      <c r="F22">
        <v>172759243</v>
      </c>
      <c r="G22">
        <f t="shared" si="1"/>
        <v>0</v>
      </c>
      <c r="I22">
        <f t="shared" si="2"/>
        <v>1.9850425037615145</v>
      </c>
      <c r="L22" s="41">
        <v>31.872440000000001</v>
      </c>
      <c r="M22">
        <f t="shared" si="4"/>
        <v>1.5034153122334715</v>
      </c>
    </row>
    <row r="23" spans="1:24">
      <c r="A23">
        <v>1998</v>
      </c>
      <c r="B23">
        <v>3.8501788515622906</v>
      </c>
      <c r="E23">
        <f t="shared" si="0"/>
        <v>0</v>
      </c>
      <c r="F23">
        <v>170170640</v>
      </c>
      <c r="G23">
        <f t="shared" si="1"/>
        <v>0</v>
      </c>
      <c r="I23">
        <f t="shared" si="2"/>
        <v>2.0164072488169986</v>
      </c>
      <c r="L23" s="41">
        <v>28.488969999999998</v>
      </c>
      <c r="M23">
        <f t="shared" si="4"/>
        <v>1.4546767478915441</v>
      </c>
    </row>
    <row r="24" spans="1:24">
      <c r="A24">
        <v>1997</v>
      </c>
      <c r="B24">
        <v>8.1110467707457019</v>
      </c>
      <c r="C24">
        <v>-80000</v>
      </c>
      <c r="E24">
        <f t="shared" si="0"/>
        <v>0</v>
      </c>
      <c r="F24">
        <v>167545164</v>
      </c>
      <c r="G24">
        <f t="shared" si="1"/>
        <v>0</v>
      </c>
      <c r="I24">
        <f t="shared" si="2"/>
        <v>2.0338700723664722</v>
      </c>
      <c r="J24">
        <f t="shared" si="3"/>
        <v>5.9637878273455556</v>
      </c>
      <c r="L24" s="41">
        <v>27.540890000000001</v>
      </c>
      <c r="M24">
        <f t="shared" si="4"/>
        <v>1.4399779706283662</v>
      </c>
      <c r="X24">
        <v>920000</v>
      </c>
    </row>
    <row r="25" spans="1:24">
      <c r="A25">
        <v>1996</v>
      </c>
      <c r="B25">
        <v>5.5266898271523388</v>
      </c>
      <c r="E25">
        <f t="shared" si="0"/>
        <v>0</v>
      </c>
      <c r="F25">
        <v>164913306</v>
      </c>
      <c r="G25">
        <f t="shared" si="1"/>
        <v>0</v>
      </c>
      <c r="I25">
        <f t="shared" si="2"/>
        <v>2.0233623153560045</v>
      </c>
      <c r="L25" s="41">
        <v>15.63246</v>
      </c>
      <c r="M25">
        <f t="shared" si="4"/>
        <v>1.1940273260908159</v>
      </c>
    </row>
    <row r="26" spans="1:24">
      <c r="A26">
        <v>1995</v>
      </c>
      <c r="B26">
        <v>-2.8452096105708051</v>
      </c>
      <c r="C26">
        <v>29213.390159999999</v>
      </c>
      <c r="D26">
        <v>0.18</v>
      </c>
      <c r="E26">
        <f t="shared" si="0"/>
        <v>1.7999999999999998E-4</v>
      </c>
      <c r="F26">
        <v>162296612</v>
      </c>
      <c r="G26">
        <f t="shared" si="1"/>
        <v>29213.390159999999</v>
      </c>
      <c r="I26">
        <f t="shared" si="2"/>
        <v>1.9874642191242164</v>
      </c>
      <c r="J26">
        <f t="shared" si="3"/>
        <v>6.0125054277858521</v>
      </c>
      <c r="L26" s="41">
        <v>16.029499999999999</v>
      </c>
      <c r="M26">
        <f t="shared" si="4"/>
        <v>1.2049199758396347</v>
      </c>
      <c r="X26">
        <v>1029213.39016</v>
      </c>
    </row>
    <row r="27" spans="1:24">
      <c r="A27">
        <v>1994</v>
      </c>
      <c r="B27">
        <v>5.8362007036852646</v>
      </c>
      <c r="E27">
        <f t="shared" si="0"/>
        <v>0</v>
      </c>
      <c r="F27">
        <v>159705123</v>
      </c>
      <c r="G27">
        <f t="shared" si="1"/>
        <v>0</v>
      </c>
      <c r="I27">
        <f t="shared" si="2"/>
        <v>2.0246342412036298</v>
      </c>
      <c r="L27" s="41">
        <v>15.41488</v>
      </c>
      <c r="M27">
        <f t="shared" si="4"/>
        <v>1.1879401482295282</v>
      </c>
    </row>
    <row r="28" spans="1:24">
      <c r="A28">
        <v>1993</v>
      </c>
      <c r="B28">
        <v>5.9069194918022845</v>
      </c>
      <c r="E28">
        <f t="shared" si="0"/>
        <v>0</v>
      </c>
      <c r="F28">
        <v>157132682</v>
      </c>
      <c r="G28">
        <f t="shared" si="1"/>
        <v>0</v>
      </c>
      <c r="I28">
        <f t="shared" si="2"/>
        <v>2.0249243359236822</v>
      </c>
      <c r="L28" s="41">
        <v>14.39733</v>
      </c>
      <c r="M28">
        <f t="shared" si="4"/>
        <v>1.1582819591937616</v>
      </c>
    </row>
    <row r="29" spans="1:24">
      <c r="A29">
        <v>1992</v>
      </c>
      <c r="B29">
        <v>11.940774732228078</v>
      </c>
      <c r="C29">
        <v>29999</v>
      </c>
      <c r="E29">
        <f t="shared" si="0"/>
        <v>0</v>
      </c>
      <c r="F29">
        <v>154564278</v>
      </c>
      <c r="G29">
        <f t="shared" si="1"/>
        <v>0</v>
      </c>
      <c r="I29">
        <f t="shared" si="2"/>
        <v>2.0489883082949141</v>
      </c>
      <c r="J29">
        <f t="shared" si="3"/>
        <v>6.0128368030598391</v>
      </c>
      <c r="L29" s="41">
        <v>13.693160000000001</v>
      </c>
      <c r="M29">
        <f t="shared" si="4"/>
        <v>1.1365036827722792</v>
      </c>
      <c r="X29">
        <v>1029999</v>
      </c>
    </row>
    <row r="30" spans="1:24">
      <c r="A30">
        <v>1991</v>
      </c>
      <c r="B30">
        <v>12.669710091596855</v>
      </c>
      <c r="E30">
        <f t="shared" si="0"/>
        <v>0</v>
      </c>
      <c r="F30">
        <v>151976577</v>
      </c>
      <c r="G30">
        <f t="shared" si="1"/>
        <v>0</v>
      </c>
      <c r="I30">
        <f t="shared" si="2"/>
        <v>2.0518071768432145</v>
      </c>
      <c r="L30" s="41">
        <v>12.318349</v>
      </c>
      <c r="M30">
        <f t="shared" si="4"/>
        <v>1.0905525042376794</v>
      </c>
    </row>
    <row r="31" spans="1:24">
      <c r="A31">
        <v>1990</v>
      </c>
      <c r="B31">
        <v>-2.3989592189008846</v>
      </c>
      <c r="C31">
        <v>150845.66645000002</v>
      </c>
      <c r="D31">
        <v>1.01</v>
      </c>
      <c r="E31">
        <f t="shared" si="0"/>
        <v>1.01E-3</v>
      </c>
      <c r="F31">
        <v>149352145</v>
      </c>
      <c r="G31">
        <f t="shared" si="1"/>
        <v>150845.66645000002</v>
      </c>
      <c r="I31">
        <f t="shared" si="2"/>
        <v>1.9894544488457717</v>
      </c>
      <c r="J31">
        <f t="shared" si="3"/>
        <v>6.061017086702603</v>
      </c>
      <c r="L31" s="41">
        <v>11.691373</v>
      </c>
      <c r="M31">
        <f t="shared" si="4"/>
        <v>1.0678655164064286</v>
      </c>
      <c r="X31">
        <v>1150845.6664499999</v>
      </c>
    </row>
    <row r="32" spans="1:24">
      <c r="A32">
        <v>1989</v>
      </c>
      <c r="B32">
        <v>-7.4961895837247567</v>
      </c>
      <c r="E32">
        <f t="shared" si="0"/>
        <v>0</v>
      </c>
      <c r="F32">
        <v>146691981</v>
      </c>
      <c r="G32">
        <f t="shared" si="1"/>
        <v>0</v>
      </c>
      <c r="I32">
        <f t="shared" si="2"/>
        <v>1.9661596225625839</v>
      </c>
      <c r="L32" s="41">
        <v>11.944063999999999</v>
      </c>
      <c r="M32">
        <f t="shared" si="4"/>
        <v>1.0771521218077573</v>
      </c>
    </row>
    <row r="33" spans="1:24">
      <c r="A33">
        <v>1988</v>
      </c>
      <c r="B33">
        <v>-2.5569048769462484</v>
      </c>
      <c r="E33">
        <f t="shared" si="0"/>
        <v>0</v>
      </c>
      <c r="F33">
        <v>144001542</v>
      </c>
      <c r="G33">
        <f t="shared" si="1"/>
        <v>0</v>
      </c>
      <c r="I33">
        <f t="shared" si="2"/>
        <v>1.9887510701729825</v>
      </c>
      <c r="L33" s="41">
        <v>13.264507</v>
      </c>
      <c r="M33">
        <f t="shared" si="4"/>
        <v>1.1226911132585384</v>
      </c>
    </row>
    <row r="34" spans="1:24">
      <c r="A34">
        <v>1987</v>
      </c>
      <c r="B34">
        <v>2.9099931305710101</v>
      </c>
      <c r="C34">
        <v>160002</v>
      </c>
      <c r="E34">
        <f t="shared" si="0"/>
        <v>0</v>
      </c>
      <c r="F34">
        <v>141273488</v>
      </c>
      <c r="G34">
        <f t="shared" si="1"/>
        <v>0</v>
      </c>
      <c r="I34">
        <f t="shared" si="2"/>
        <v>2.0124575492108292</v>
      </c>
      <c r="J34">
        <f t="shared" si="3"/>
        <v>6.0644587380098622</v>
      </c>
      <c r="L34" s="41">
        <v>15.271520000000001</v>
      </c>
      <c r="M34">
        <f t="shared" si="4"/>
        <v>1.1838822652659562</v>
      </c>
      <c r="X34">
        <v>1160002</v>
      </c>
    </row>
    <row r="35" spans="1:24">
      <c r="A35">
        <v>1986</v>
      </c>
      <c r="B35">
        <v>7.8757798304148565</v>
      </c>
      <c r="E35">
        <f t="shared" si="0"/>
        <v>0</v>
      </c>
      <c r="F35">
        <v>138499464</v>
      </c>
      <c r="G35">
        <f t="shared" si="1"/>
        <v>0</v>
      </c>
      <c r="I35">
        <f t="shared" si="2"/>
        <v>2.0329239482349402</v>
      </c>
      <c r="L35" s="41">
        <v>15.55879</v>
      </c>
      <c r="M35">
        <f t="shared" si="4"/>
        <v>1.1919758190832088</v>
      </c>
    </row>
    <row r="36" spans="1:24">
      <c r="A36">
        <v>1985</v>
      </c>
      <c r="B36">
        <v>-7.5866771841353113</v>
      </c>
      <c r="C36">
        <v>130249.22975999999</v>
      </c>
      <c r="D36">
        <v>0.96</v>
      </c>
      <c r="E36">
        <f t="shared" si="0"/>
        <v>9.5999999999999992E-4</v>
      </c>
      <c r="F36">
        <v>135676281</v>
      </c>
      <c r="G36">
        <f t="shared" si="1"/>
        <v>130249.22975999999</v>
      </c>
      <c r="I36">
        <f t="shared" si="2"/>
        <v>1.965734586028772</v>
      </c>
      <c r="J36">
        <f t="shared" si="3"/>
        <v>6.0531742197442915</v>
      </c>
      <c r="L36" s="41">
        <v>17.089559999999999</v>
      </c>
      <c r="M36">
        <f t="shared" si="4"/>
        <v>1.2327308812092108</v>
      </c>
      <c r="X36">
        <v>1130249.22976</v>
      </c>
    </row>
    <row r="37" spans="1:24">
      <c r="A37">
        <v>1984</v>
      </c>
      <c r="B37">
        <v>2.2117735037724344</v>
      </c>
      <c r="E37">
        <f t="shared" si="0"/>
        <v>0</v>
      </c>
      <c r="F37">
        <v>132800684</v>
      </c>
      <c r="G37">
        <f t="shared" si="1"/>
        <v>0</v>
      </c>
      <c r="I37">
        <f t="shared" si="2"/>
        <v>2.009500923912428</v>
      </c>
      <c r="L37" s="41">
        <v>15.1568</v>
      </c>
      <c r="M37">
        <f t="shared" si="4"/>
        <v>1.1806075199611148</v>
      </c>
    </row>
    <row r="38" spans="1:24">
      <c r="A38">
        <v>1983</v>
      </c>
      <c r="B38">
        <v>3.8751234240091463</v>
      </c>
      <c r="E38">
        <f t="shared" si="0"/>
        <v>0</v>
      </c>
      <c r="F38">
        <v>129882321</v>
      </c>
      <c r="G38">
        <f t="shared" si="1"/>
        <v>0</v>
      </c>
      <c r="I38">
        <f t="shared" si="2"/>
        <v>2.0165115528194528</v>
      </c>
      <c r="L38" s="41">
        <v>16.441520000000001</v>
      </c>
      <c r="M38">
        <f t="shared" si="4"/>
        <v>1.2159419650956087</v>
      </c>
    </row>
    <row r="39" spans="1:24">
      <c r="A39">
        <v>1982</v>
      </c>
      <c r="B39">
        <v>-4.9571785190402124</v>
      </c>
      <c r="C39">
        <v>139999</v>
      </c>
      <c r="E39">
        <f t="shared" si="0"/>
        <v>0</v>
      </c>
      <c r="F39">
        <v>126947365</v>
      </c>
      <c r="G39">
        <f t="shared" si="1"/>
        <v>0</v>
      </c>
      <c r="I39">
        <f t="shared" si="2"/>
        <v>1.9779193204761678</v>
      </c>
      <c r="J39">
        <f t="shared" si="3"/>
        <v>6.0569044703762334</v>
      </c>
      <c r="L39" s="41">
        <v>20.37538</v>
      </c>
      <c r="M39">
        <f t="shared" si="4"/>
        <v>1.3091057170617906</v>
      </c>
      <c r="X39">
        <v>1139999</v>
      </c>
    </row>
    <row r="40" spans="1:24">
      <c r="A40">
        <v>1981</v>
      </c>
      <c r="B40">
        <v>-5.6895280001945423</v>
      </c>
      <c r="E40">
        <f t="shared" si="0"/>
        <v>0</v>
      </c>
      <c r="F40">
        <v>124030908</v>
      </c>
      <c r="G40">
        <f t="shared" si="1"/>
        <v>0</v>
      </c>
      <c r="I40">
        <f t="shared" si="2"/>
        <v>1.9745599183918898</v>
      </c>
      <c r="L40" s="41">
        <v>19.906510000000001</v>
      </c>
      <c r="M40">
        <f t="shared" si="4"/>
        <v>1.2989951263961232</v>
      </c>
    </row>
    <row r="41" spans="1:24">
      <c r="A41">
        <v>1980</v>
      </c>
      <c r="B41">
        <v>4.151762342445565</v>
      </c>
      <c r="C41">
        <v>-205971.5937</v>
      </c>
      <c r="D41">
        <v>-1.7</v>
      </c>
      <c r="E41">
        <f t="shared" si="0"/>
        <v>-1.6999999999999999E-3</v>
      </c>
      <c r="F41">
        <v>121159761</v>
      </c>
      <c r="G41">
        <f t="shared" si="1"/>
        <v>-205971.5937</v>
      </c>
      <c r="I41">
        <f t="shared" si="2"/>
        <v>2.0176666230031488</v>
      </c>
      <c r="J41">
        <f t="shared" si="3"/>
        <v>5.8998360395538798</v>
      </c>
      <c r="L41" s="41">
        <v>16.580570000000002</v>
      </c>
      <c r="M41">
        <f t="shared" si="4"/>
        <v>1.2195994564675472</v>
      </c>
    </row>
    <row r="42" spans="1:24">
      <c r="A42">
        <v>1979</v>
      </c>
      <c r="B42">
        <v>10.222763464872671</v>
      </c>
      <c r="E42">
        <f t="shared" si="0"/>
        <v>0</v>
      </c>
      <c r="F42">
        <v>118342626</v>
      </c>
      <c r="G42">
        <f t="shared" si="1"/>
        <v>0</v>
      </c>
      <c r="I42">
        <f t="shared" si="2"/>
        <v>2.042271295298598</v>
      </c>
      <c r="L42" s="41">
        <v>16.128979999999999</v>
      </c>
      <c r="M42">
        <f t="shared" si="4"/>
        <v>1.2076069033853452</v>
      </c>
    </row>
    <row r="43" spans="1:24">
      <c r="A43">
        <v>1978</v>
      </c>
      <c r="B43">
        <v>-4.5061248024769327</v>
      </c>
      <c r="E43">
        <f t="shared" si="0"/>
        <v>0</v>
      </c>
      <c r="F43">
        <v>115577669</v>
      </c>
      <c r="G43">
        <f t="shared" si="1"/>
        <v>0</v>
      </c>
      <c r="I43">
        <f t="shared" si="2"/>
        <v>1.9799755176233338</v>
      </c>
      <c r="L43" s="41">
        <v>16.399629999999998</v>
      </c>
      <c r="M43">
        <f t="shared" si="4"/>
        <v>1.214834049829955</v>
      </c>
    </row>
    <row r="44" spans="1:24">
      <c r="A44">
        <v>1977</v>
      </c>
      <c r="B44">
        <v>6.9341477553797546</v>
      </c>
      <c r="C44">
        <v>-230001</v>
      </c>
      <c r="E44">
        <f t="shared" si="0"/>
        <v>0</v>
      </c>
      <c r="F44">
        <v>112867867</v>
      </c>
      <c r="G44">
        <f t="shared" si="1"/>
        <v>0</v>
      </c>
      <c r="I44">
        <f t="shared" si="2"/>
        <v>2.0291164125388517</v>
      </c>
      <c r="J44">
        <f t="shared" si="3"/>
        <v>5.8864901611533078</v>
      </c>
      <c r="L44" s="41">
        <v>13.506911000000001</v>
      </c>
      <c r="M44">
        <f t="shared" si="4"/>
        <v>1.1305560382118165</v>
      </c>
    </row>
    <row r="45" spans="1:24">
      <c r="A45">
        <v>1976</v>
      </c>
      <c r="B45">
        <v>-2.0182515166756616</v>
      </c>
      <c r="E45">
        <f t="shared" si="0"/>
        <v>0</v>
      </c>
      <c r="F45">
        <v>110213082</v>
      </c>
      <c r="G45">
        <f t="shared" si="1"/>
        <v>0</v>
      </c>
      <c r="I45">
        <f t="shared" si="2"/>
        <v>1.9911451851701594</v>
      </c>
      <c r="L45" s="41">
        <v>14.193390000000001</v>
      </c>
      <c r="M45">
        <f t="shared" si="4"/>
        <v>1.1520861362932693</v>
      </c>
    </row>
    <row r="46" spans="1:24">
      <c r="A46">
        <v>1975</v>
      </c>
      <c r="B46">
        <v>-2.8412102767092051E-2</v>
      </c>
      <c r="C46">
        <v>249660.07200000001</v>
      </c>
      <c r="D46">
        <v>2.3199999999999998</v>
      </c>
      <c r="E46">
        <f t="shared" si="0"/>
        <v>2.32E-3</v>
      </c>
      <c r="F46">
        <v>107612100</v>
      </c>
      <c r="G46">
        <f t="shared" si="1"/>
        <v>249660.07200000001</v>
      </c>
      <c r="I46">
        <f t="shared" si="2"/>
        <v>1.9998765902730102</v>
      </c>
      <c r="J46">
        <f t="shared" si="3"/>
        <v>6.096791893862811</v>
      </c>
      <c r="L46" s="41">
        <v>17.72757</v>
      </c>
      <c r="M46">
        <f t="shared" si="4"/>
        <v>1.2486492089276191</v>
      </c>
      <c r="X46">
        <v>1249660.0719999999</v>
      </c>
    </row>
    <row r="47" spans="1:24">
      <c r="A47">
        <v>1974</v>
      </c>
      <c r="B47">
        <v>5.5338043948322166</v>
      </c>
      <c r="E47">
        <f t="shared" si="0"/>
        <v>0</v>
      </c>
      <c r="F47">
        <v>105069367</v>
      </c>
      <c r="G47">
        <f t="shared" si="1"/>
        <v>0</v>
      </c>
      <c r="I47">
        <f t="shared" si="2"/>
        <v>2.0233915943311822</v>
      </c>
      <c r="L47" s="41">
        <v>20.172799999999999</v>
      </c>
      <c r="M47">
        <f t="shared" si="4"/>
        <v>1.3047661828014048</v>
      </c>
    </row>
    <row r="48" spans="1:24">
      <c r="A48">
        <v>1973</v>
      </c>
      <c r="B48">
        <v>2.8117540409577515</v>
      </c>
      <c r="E48">
        <f t="shared" si="0"/>
        <v>0</v>
      </c>
      <c r="F48">
        <v>102584278</v>
      </c>
      <c r="G48">
        <f t="shared" si="1"/>
        <v>0</v>
      </c>
      <c r="I48">
        <f t="shared" si="2"/>
        <v>2.0120427685825688</v>
      </c>
      <c r="L48" s="41">
        <v>16.654039999999998</v>
      </c>
      <c r="M48">
        <f t="shared" si="4"/>
        <v>1.2215196034205384</v>
      </c>
    </row>
    <row r="49" spans="1:24">
      <c r="A49" s="27">
        <v>1972</v>
      </c>
      <c r="B49">
        <v>1.6284165162551147</v>
      </c>
      <c r="C49">
        <v>290000</v>
      </c>
      <c r="E49">
        <f t="shared" si="0"/>
        <v>0</v>
      </c>
      <c r="F49">
        <v>100143598</v>
      </c>
      <c r="G49">
        <f t="shared" si="1"/>
        <v>0</v>
      </c>
      <c r="I49">
        <f t="shared" si="2"/>
        <v>2.0070151588404133</v>
      </c>
      <c r="J49">
        <f t="shared" si="3"/>
        <v>6.1105897102992488</v>
      </c>
      <c r="L49" s="41">
        <v>15.4068</v>
      </c>
      <c r="M49">
        <f t="shared" si="4"/>
        <v>1.1877124449054937</v>
      </c>
      <c r="X49">
        <v>1290000</v>
      </c>
    </row>
    <row r="50" spans="1:24">
      <c r="A50">
        <v>1971</v>
      </c>
      <c r="B50">
        <v>5.6581310831803648</v>
      </c>
      <c r="E50">
        <f t="shared" si="0"/>
        <v>0</v>
      </c>
      <c r="F50">
        <v>97728961</v>
      </c>
      <c r="G50">
        <f t="shared" si="1"/>
        <v>0</v>
      </c>
      <c r="I50">
        <f t="shared" si="2"/>
        <v>2.0239029244709252</v>
      </c>
      <c r="L50" s="41">
        <v>15.338609999999999</v>
      </c>
      <c r="M50">
        <f t="shared" si="4"/>
        <v>1.1857860052008646</v>
      </c>
    </row>
    <row r="51" spans="1:24">
      <c r="A51">
        <v>1970</v>
      </c>
      <c r="B51">
        <v>3.0456433190032755</v>
      </c>
      <c r="E51">
        <f t="shared" si="0"/>
        <v>0</v>
      </c>
      <c r="F51">
        <v>95326793</v>
      </c>
      <c r="G51">
        <f t="shared" si="1"/>
        <v>0</v>
      </c>
      <c r="I51">
        <f t="shared" si="2"/>
        <v>2.0130296349069488</v>
      </c>
      <c r="L51" s="41">
        <v>15.0816</v>
      </c>
      <c r="M51">
        <f t="shared" si="4"/>
        <v>1.1784474180795417</v>
      </c>
    </row>
    <row r="52" spans="1:24">
      <c r="A52">
        <v>1969</v>
      </c>
      <c r="B52">
        <v>9.67952600806899</v>
      </c>
      <c r="E52">
        <f t="shared" si="0"/>
        <v>0</v>
      </c>
      <c r="F52">
        <v>92935072</v>
      </c>
      <c r="G52">
        <f t="shared" si="1"/>
        <v>0</v>
      </c>
      <c r="I52">
        <f t="shared" si="2"/>
        <v>2.0401255649349492</v>
      </c>
      <c r="L52" s="41">
        <v>15.1355</v>
      </c>
      <c r="M52">
        <f t="shared" si="4"/>
        <v>1.1799967724121287</v>
      </c>
    </row>
    <row r="53" spans="1:24">
      <c r="A53">
        <v>1968</v>
      </c>
      <c r="B53">
        <v>4.8225007815864558</v>
      </c>
      <c r="E53">
        <f t="shared" si="0"/>
        <v>0</v>
      </c>
      <c r="F53">
        <v>90557064</v>
      </c>
      <c r="G53">
        <f t="shared" si="1"/>
        <v>0</v>
      </c>
      <c r="I53">
        <f t="shared" si="2"/>
        <v>2.0204545165828303</v>
      </c>
      <c r="L53" s="41">
        <v>13.193254</v>
      </c>
      <c r="M53">
        <f t="shared" si="4"/>
        <v>1.1203519236702335</v>
      </c>
    </row>
    <row r="54" spans="1:24">
      <c r="A54">
        <v>1967</v>
      </c>
      <c r="B54">
        <v>3.1919966233703008</v>
      </c>
      <c r="C54">
        <v>130001</v>
      </c>
      <c r="E54">
        <f t="shared" si="0"/>
        <v>0</v>
      </c>
      <c r="F54">
        <v>88191378</v>
      </c>
      <c r="G54">
        <f t="shared" si="1"/>
        <v>0</v>
      </c>
      <c r="I54">
        <f t="shared" si="2"/>
        <v>2.0136460155364202</v>
      </c>
      <c r="J54">
        <f t="shared" si="3"/>
        <v>6.0530788278146499</v>
      </c>
      <c r="L54" s="41">
        <v>13.340315</v>
      </c>
      <c r="M54">
        <f t="shared" si="4"/>
        <v>1.1251660845390496</v>
      </c>
      <c r="X54">
        <v>1130001</v>
      </c>
    </row>
    <row r="55" spans="1:24">
      <c r="A55">
        <v>1966</v>
      </c>
      <c r="B55">
        <v>-0.65972617159370373</v>
      </c>
      <c r="E55">
        <f t="shared" si="0"/>
        <v>0</v>
      </c>
      <c r="F55">
        <v>85837799</v>
      </c>
      <c r="G55">
        <f t="shared" si="1"/>
        <v>0</v>
      </c>
      <c r="I55">
        <f t="shared" si="2"/>
        <v>1.9971253527802226</v>
      </c>
      <c r="L55" s="41">
        <v>12.590199</v>
      </c>
      <c r="M55">
        <f t="shared" si="4"/>
        <v>1.100032594597051</v>
      </c>
    </row>
    <row r="56" spans="1:24">
      <c r="A56">
        <v>1965</v>
      </c>
      <c r="B56">
        <v>10.569433340342854</v>
      </c>
      <c r="E56">
        <f t="shared" si="0"/>
        <v>0</v>
      </c>
      <c r="F56">
        <v>83498020</v>
      </c>
      <c r="G56">
        <f t="shared" si="1"/>
        <v>0</v>
      </c>
      <c r="I56">
        <f t="shared" si="2"/>
        <v>2.0436350838731818</v>
      </c>
      <c r="L56" s="41">
        <v>12.117183000000001</v>
      </c>
      <c r="M56">
        <f t="shared" si="4"/>
        <v>1.0834016668803284</v>
      </c>
    </row>
    <row r="57" spans="1:24">
      <c r="A57">
        <v>1964</v>
      </c>
      <c r="B57">
        <v>10.130297661433829</v>
      </c>
      <c r="E57">
        <f t="shared" si="0"/>
        <v>0</v>
      </c>
      <c r="F57">
        <v>81168654</v>
      </c>
      <c r="G57">
        <f t="shared" si="1"/>
        <v>0</v>
      </c>
      <c r="I57">
        <f t="shared" si="2"/>
        <v>2.0419068130413507</v>
      </c>
      <c r="L57" s="41">
        <v>12.595530999999999</v>
      </c>
      <c r="M57">
        <f t="shared" si="4"/>
        <v>1.1002164811242316</v>
      </c>
    </row>
    <row r="58" spans="1:24">
      <c r="A58">
        <v>1963</v>
      </c>
      <c r="B58">
        <v>-5.3081968265172748</v>
      </c>
      <c r="E58">
        <f t="shared" si="0"/>
        <v>0</v>
      </c>
      <c r="F58">
        <v>78854019</v>
      </c>
      <c r="G58">
        <f t="shared" si="1"/>
        <v>0</v>
      </c>
      <c r="I58">
        <f t="shared" si="2"/>
        <v>1.9763123867055272</v>
      </c>
      <c r="L58" s="41">
        <v>11.787588</v>
      </c>
      <c r="M58">
        <f t="shared" si="4"/>
        <v>1.0714249479741653</v>
      </c>
    </row>
    <row r="59" spans="1:24">
      <c r="A59">
        <v>1962</v>
      </c>
      <c r="B59">
        <v>-0.85202152348196591</v>
      </c>
      <c r="C59">
        <v>122001</v>
      </c>
      <c r="E59">
        <f t="shared" si="0"/>
        <v>0</v>
      </c>
      <c r="F59">
        <v>76573248</v>
      </c>
      <c r="G59">
        <f t="shared" si="1"/>
        <v>0</v>
      </c>
      <c r="I59">
        <f t="shared" si="2"/>
        <v>1.9962838638217724</v>
      </c>
      <c r="J59">
        <f t="shared" si="3"/>
        <v>6.0499932439917012</v>
      </c>
      <c r="L59" s="41">
        <v>11.901185</v>
      </c>
      <c r="M59">
        <f t="shared" si="4"/>
        <v>1.0755902062109279</v>
      </c>
      <c r="X59">
        <v>1122001</v>
      </c>
    </row>
    <row r="60" spans="1:24">
      <c r="A60">
        <v>1961</v>
      </c>
      <c r="B60">
        <v>5.4278428795124825</v>
      </c>
      <c r="E60">
        <f t="shared" si="0"/>
        <v>0</v>
      </c>
      <c r="F60">
        <v>74351763</v>
      </c>
      <c r="G60">
        <f t="shared" si="1"/>
        <v>0</v>
      </c>
      <c r="I60">
        <f t="shared" si="2"/>
        <v>2.0229553206685336</v>
      </c>
      <c r="L60" s="41">
        <v>12.707058999999999</v>
      </c>
      <c r="M60">
        <f t="shared" si="4"/>
        <v>1.1040450463944216</v>
      </c>
    </row>
    <row r="61" spans="1:24">
      <c r="F61">
        <v>72207554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F9850-2BD6-644F-A372-3E2B29A669A1}">
  <dimension ref="A1:D57"/>
  <sheetViews>
    <sheetView workbookViewId="0">
      <selection activeCell="J14" sqref="J14"/>
    </sheetView>
  </sheetViews>
  <sheetFormatPr baseColWidth="10" defaultRowHeight="16"/>
  <sheetData>
    <row r="1" spans="1:4">
      <c r="A1" t="s">
        <v>0</v>
      </c>
      <c r="B1" t="s">
        <v>6</v>
      </c>
      <c r="C1" t="s">
        <v>1</v>
      </c>
      <c r="D1" t="s">
        <v>34</v>
      </c>
    </row>
    <row r="2" spans="1:4">
      <c r="A2">
        <v>1962</v>
      </c>
      <c r="B2">
        <v>-142378</v>
      </c>
    </row>
    <row r="3" spans="1:4">
      <c r="A3">
        <v>1963</v>
      </c>
    </row>
    <row r="4" spans="1:4">
      <c r="A4">
        <v>1964</v>
      </c>
    </row>
    <row r="5" spans="1:4">
      <c r="A5">
        <v>1965</v>
      </c>
    </row>
    <row r="6" spans="1:4">
      <c r="A6">
        <v>1966</v>
      </c>
    </row>
    <row r="7" spans="1:4">
      <c r="A7">
        <v>1967</v>
      </c>
      <c r="B7">
        <v>-161822</v>
      </c>
    </row>
    <row r="8" spans="1:4">
      <c r="A8">
        <v>1968</v>
      </c>
    </row>
    <row r="9" spans="1:4">
      <c r="A9">
        <v>1969</v>
      </c>
    </row>
    <row r="10" spans="1:4">
      <c r="A10">
        <v>1970</v>
      </c>
    </row>
    <row r="11" spans="1:4">
      <c r="A11">
        <v>1971</v>
      </c>
    </row>
    <row r="12" spans="1:4">
      <c r="A12">
        <v>1972</v>
      </c>
      <c r="B12">
        <v>-2977854</v>
      </c>
    </row>
    <row r="13" spans="1:4">
      <c r="A13">
        <v>1973</v>
      </c>
    </row>
    <row r="14" spans="1:4">
      <c r="A14">
        <v>1974</v>
      </c>
    </row>
    <row r="15" spans="1:4">
      <c r="A15">
        <v>1975</v>
      </c>
    </row>
    <row r="16" spans="1:4">
      <c r="A16">
        <v>1976</v>
      </c>
    </row>
    <row r="17" spans="1:4">
      <c r="A17">
        <v>1977</v>
      </c>
      <c r="B17">
        <v>-1076732</v>
      </c>
    </row>
    <row r="18" spans="1:4">
      <c r="A18">
        <v>1978</v>
      </c>
    </row>
    <row r="19" spans="1:4">
      <c r="A19">
        <v>1979</v>
      </c>
    </row>
    <row r="20" spans="1:4">
      <c r="A20">
        <v>1980</v>
      </c>
      <c r="D20">
        <v>15.029721370000001</v>
      </c>
    </row>
    <row r="21" spans="1:4">
      <c r="A21">
        <v>1981</v>
      </c>
      <c r="D21">
        <v>14.07790451</v>
      </c>
    </row>
    <row r="22" spans="1:4">
      <c r="A22">
        <v>1982</v>
      </c>
      <c r="B22">
        <v>-787467</v>
      </c>
      <c r="D22">
        <v>14.4717196</v>
      </c>
    </row>
    <row r="23" spans="1:4">
      <c r="A23">
        <v>1983</v>
      </c>
      <c r="D23">
        <v>14.50498116</v>
      </c>
    </row>
    <row r="24" spans="1:4">
      <c r="A24">
        <v>1984</v>
      </c>
      <c r="D24">
        <v>12.917860299999999</v>
      </c>
    </row>
    <row r="25" spans="1:4">
      <c r="A25">
        <v>1985</v>
      </c>
      <c r="D25">
        <v>12.755719490000001</v>
      </c>
    </row>
    <row r="26" spans="1:4">
      <c r="A26">
        <v>1986</v>
      </c>
      <c r="D26">
        <v>13.47182125</v>
      </c>
    </row>
    <row r="27" spans="1:4">
      <c r="A27">
        <v>1987</v>
      </c>
      <c r="B27">
        <v>-219363</v>
      </c>
      <c r="D27">
        <v>12.97905308</v>
      </c>
    </row>
    <row r="28" spans="1:4">
      <c r="A28">
        <v>1988</v>
      </c>
      <c r="D28">
        <v>12.74488073</v>
      </c>
    </row>
    <row r="29" spans="1:4">
      <c r="A29">
        <v>1989</v>
      </c>
      <c r="D29">
        <v>13.134203510000001</v>
      </c>
    </row>
    <row r="30" spans="1:4">
      <c r="A30">
        <v>1990</v>
      </c>
      <c r="D30">
        <v>13.1601594</v>
      </c>
    </row>
    <row r="31" spans="1:4">
      <c r="A31">
        <v>1991</v>
      </c>
      <c r="D31">
        <v>13.036778590000001</v>
      </c>
    </row>
    <row r="32" spans="1:4">
      <c r="A32">
        <v>1992</v>
      </c>
      <c r="B32">
        <v>-798161</v>
      </c>
      <c r="D32">
        <v>12.902535</v>
      </c>
    </row>
    <row r="33" spans="1:4">
      <c r="A33">
        <v>1993</v>
      </c>
      <c r="D33">
        <v>14.16165814</v>
      </c>
    </row>
    <row r="34" spans="1:4">
      <c r="A34">
        <v>1994</v>
      </c>
      <c r="D34">
        <v>14.534418219999999</v>
      </c>
    </row>
    <row r="35" spans="1:4">
      <c r="A35">
        <v>1995</v>
      </c>
      <c r="D35">
        <v>15.17462224</v>
      </c>
    </row>
    <row r="36" spans="1:4">
      <c r="A36">
        <v>1996</v>
      </c>
      <c r="D36">
        <v>14.433322909999999</v>
      </c>
    </row>
    <row r="37" spans="1:4">
      <c r="A37">
        <v>1997</v>
      </c>
      <c r="B37">
        <v>-756121</v>
      </c>
      <c r="D37">
        <v>14.475745330000001</v>
      </c>
    </row>
    <row r="38" spans="1:4">
      <c r="A38">
        <v>1998</v>
      </c>
      <c r="D38">
        <v>14.499606849999999</v>
      </c>
    </row>
    <row r="39" spans="1:4">
      <c r="A39">
        <v>1999</v>
      </c>
      <c r="D39">
        <v>13.05904763</v>
      </c>
    </row>
    <row r="40" spans="1:4">
      <c r="A40">
        <v>2000</v>
      </c>
      <c r="D40">
        <v>14.82365272</v>
      </c>
    </row>
    <row r="41" spans="1:4">
      <c r="A41">
        <v>2001</v>
      </c>
      <c r="D41">
        <v>16.39801314</v>
      </c>
    </row>
    <row r="42" spans="1:4">
      <c r="A42">
        <v>2002</v>
      </c>
      <c r="B42">
        <v>-1541457</v>
      </c>
      <c r="D42">
        <v>16.07581012</v>
      </c>
    </row>
    <row r="43" spans="1:4">
      <c r="A43">
        <v>2003</v>
      </c>
      <c r="D43">
        <v>15.975442149999999</v>
      </c>
    </row>
    <row r="44" spans="1:4">
      <c r="A44">
        <v>2004</v>
      </c>
      <c r="D44">
        <v>15.267839950000001</v>
      </c>
    </row>
    <row r="45" spans="1:4">
      <c r="A45">
        <v>2005</v>
      </c>
      <c r="D45">
        <v>15.83002209</v>
      </c>
    </row>
    <row r="46" spans="1:4">
      <c r="A46">
        <v>2006</v>
      </c>
      <c r="D46">
        <v>15.880339040000001</v>
      </c>
    </row>
    <row r="47" spans="1:4">
      <c r="A47">
        <v>2007</v>
      </c>
      <c r="B47">
        <v>-3570954</v>
      </c>
      <c r="D47">
        <v>15.32731018</v>
      </c>
    </row>
    <row r="48" spans="1:4">
      <c r="A48">
        <v>2008</v>
      </c>
      <c r="D48">
        <v>18.39041417</v>
      </c>
    </row>
    <row r="49" spans="1:4">
      <c r="A49">
        <v>2009</v>
      </c>
      <c r="D49">
        <v>17.027784329999999</v>
      </c>
    </row>
    <row r="50" spans="1:4">
      <c r="A50">
        <v>2010</v>
      </c>
      <c r="D50">
        <v>16.71956462</v>
      </c>
    </row>
    <row r="51" spans="1:4">
      <c r="A51">
        <v>2011</v>
      </c>
      <c r="B51">
        <v>-2526483</v>
      </c>
      <c r="D51">
        <v>17.991125190000002</v>
      </c>
    </row>
    <row r="52" spans="1:4">
      <c r="A52">
        <v>2012</v>
      </c>
    </row>
    <row r="53" spans="1:4">
      <c r="A53">
        <v>2013</v>
      </c>
    </row>
    <row r="54" spans="1:4">
      <c r="A54">
        <v>2014</v>
      </c>
    </row>
    <row r="55" spans="1:4">
      <c r="A55">
        <v>2015</v>
      </c>
    </row>
    <row r="56" spans="1:4">
      <c r="A56">
        <v>2016</v>
      </c>
    </row>
    <row r="57" spans="1:4">
      <c r="A57">
        <v>2017</v>
      </c>
      <c r="B57">
        <v>-2350001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27EC0-813C-264F-A597-33DA7143A1F4}">
  <sheetPr codeName="Sheet8"/>
  <dimension ref="A3:C61"/>
  <sheetViews>
    <sheetView workbookViewId="0">
      <selection activeCell="E58" sqref="E58"/>
    </sheetView>
  </sheetViews>
  <sheetFormatPr baseColWidth="10" defaultRowHeight="16"/>
  <sheetData>
    <row r="3" spans="1:3">
      <c r="A3" t="s">
        <v>0</v>
      </c>
      <c r="B3" t="s">
        <v>1</v>
      </c>
      <c r="C3" t="s">
        <v>2</v>
      </c>
    </row>
    <row r="4" spans="1:3">
      <c r="A4">
        <v>2018</v>
      </c>
    </row>
    <row r="5" spans="1:3">
      <c r="A5">
        <v>2017</v>
      </c>
      <c r="B5">
        <v>2.4350834985553007</v>
      </c>
    </row>
    <row r="6" spans="1:3">
      <c r="A6">
        <v>2016</v>
      </c>
      <c r="B6">
        <v>1.9570705949958977</v>
      </c>
    </row>
    <row r="7" spans="1:3">
      <c r="A7">
        <v>2015</v>
      </c>
      <c r="B7">
        <v>2.3161130068221354</v>
      </c>
    </row>
    <row r="8" spans="1:3">
      <c r="A8">
        <v>2014</v>
      </c>
      <c r="B8">
        <v>1.7432212805434091</v>
      </c>
    </row>
    <row r="9" spans="1:3">
      <c r="A9">
        <v>2013</v>
      </c>
      <c r="B9">
        <v>0.25802431910810242</v>
      </c>
    </row>
    <row r="10" spans="1:3">
      <c r="A10">
        <v>2012</v>
      </c>
      <c r="B10">
        <v>-0.42474445078381962</v>
      </c>
    </row>
    <row r="11" spans="1:3">
      <c r="A11">
        <v>2011</v>
      </c>
      <c r="B11">
        <v>1.7060034769032342</v>
      </c>
    </row>
    <row r="12" spans="1:3">
      <c r="A12">
        <v>2010</v>
      </c>
      <c r="B12">
        <v>2.1006176641600973</v>
      </c>
    </row>
    <row r="13" spans="1:3">
      <c r="A13">
        <v>2009</v>
      </c>
      <c r="B13">
        <v>-4.3487620851435054</v>
      </c>
    </row>
    <row r="14" spans="1:3">
      <c r="A14">
        <v>2008</v>
      </c>
      <c r="B14">
        <v>0.48384697879338034</v>
      </c>
    </row>
    <row r="15" spans="1:3">
      <c r="A15">
        <v>2007</v>
      </c>
      <c r="B15">
        <v>3.0793973461195208</v>
      </c>
    </row>
    <row r="16" spans="1:3">
      <c r="A16">
        <v>2006</v>
      </c>
      <c r="B16">
        <v>3.348045889924677</v>
      </c>
    </row>
    <row r="17" spans="1:2">
      <c r="A17">
        <v>2005</v>
      </c>
      <c r="B17">
        <v>2.1088861867390847</v>
      </c>
    </row>
    <row r="18" spans="1:2">
      <c r="A18">
        <v>2004</v>
      </c>
      <c r="B18">
        <v>2.5689040880055813</v>
      </c>
    </row>
    <row r="19" spans="1:2">
      <c r="A19">
        <v>2003</v>
      </c>
      <c r="B19">
        <v>1.3144174898258143</v>
      </c>
    </row>
    <row r="20" spans="1:2">
      <c r="A20">
        <v>2002</v>
      </c>
      <c r="B20">
        <v>1.3540916248271628</v>
      </c>
    </row>
    <row r="21" spans="1:2">
      <c r="A21">
        <v>2001</v>
      </c>
      <c r="B21">
        <v>2.2039579394060667</v>
      </c>
    </row>
    <row r="22" spans="1:2">
      <c r="A22">
        <v>2000</v>
      </c>
      <c r="B22">
        <v>3.8650649452277435</v>
      </c>
    </row>
    <row r="23" spans="1:2">
      <c r="A23">
        <v>1999</v>
      </c>
      <c r="B23">
        <v>3.0190198915226745</v>
      </c>
    </row>
    <row r="24" spans="1:2">
      <c r="A24">
        <v>1998</v>
      </c>
      <c r="B24">
        <v>2.9726240041561169</v>
      </c>
    </row>
    <row r="25" spans="1:2">
      <c r="A25">
        <v>1997</v>
      </c>
      <c r="B25">
        <v>2.8947824602504113</v>
      </c>
    </row>
    <row r="26" spans="1:2">
      <c r="A26">
        <v>1996</v>
      </c>
      <c r="B26">
        <v>1.9819362991212017</v>
      </c>
    </row>
    <row r="27" spans="1:2">
      <c r="A27">
        <v>1995</v>
      </c>
      <c r="B27">
        <v>2.682218636124361</v>
      </c>
    </row>
    <row r="28" spans="1:2">
      <c r="A28">
        <v>1994</v>
      </c>
      <c r="B28">
        <v>2.836744222674497</v>
      </c>
    </row>
    <row r="29" spans="1:2">
      <c r="A29">
        <v>1993</v>
      </c>
      <c r="B29">
        <v>-0.14718953693726178</v>
      </c>
    </row>
    <row r="30" spans="1:2">
      <c r="A30">
        <v>1992</v>
      </c>
      <c r="B30">
        <v>1.0594582571269626</v>
      </c>
    </row>
    <row r="31" spans="1:2">
      <c r="A31">
        <v>1991</v>
      </c>
      <c r="B31">
        <v>1.4280010979533415</v>
      </c>
    </row>
    <row r="32" spans="1:2">
      <c r="A32">
        <v>1990</v>
      </c>
      <c r="B32">
        <v>2.973494620698915</v>
      </c>
    </row>
    <row r="33" spans="1:2">
      <c r="A33">
        <v>1989</v>
      </c>
      <c r="B33">
        <v>3.7226236647613291</v>
      </c>
    </row>
    <row r="34" spans="1:2">
      <c r="A34">
        <v>1988</v>
      </c>
      <c r="B34">
        <v>4.4035026633408592</v>
      </c>
    </row>
    <row r="35" spans="1:2">
      <c r="A35">
        <v>1987</v>
      </c>
      <c r="B35">
        <v>2.9382853072871313</v>
      </c>
    </row>
    <row r="36" spans="1:2">
      <c r="A36">
        <v>1986</v>
      </c>
      <c r="B36">
        <v>2.6665444496242259</v>
      </c>
    </row>
    <row r="37" spans="1:2">
      <c r="A37">
        <v>1985</v>
      </c>
      <c r="B37">
        <v>2.6163773622297981</v>
      </c>
    </row>
    <row r="38" spans="1:2">
      <c r="A38">
        <v>1984</v>
      </c>
      <c r="B38">
        <v>2.4541650246057856</v>
      </c>
    </row>
    <row r="39" spans="1:2">
      <c r="A39">
        <v>1983</v>
      </c>
      <c r="B39">
        <v>1.8360500601846326</v>
      </c>
    </row>
    <row r="40" spans="1:2">
      <c r="A40">
        <v>1982</v>
      </c>
      <c r="B40">
        <v>0.98572729235057466</v>
      </c>
    </row>
    <row r="41" spans="1:2">
      <c r="A41">
        <v>1981</v>
      </c>
      <c r="B41">
        <v>0.321088813482163</v>
      </c>
    </row>
    <row r="42" spans="1:2">
      <c r="A42">
        <v>1980</v>
      </c>
      <c r="B42">
        <v>1.4699232302469767</v>
      </c>
    </row>
    <row r="43" spans="1:2">
      <c r="A43">
        <v>1979</v>
      </c>
      <c r="B43">
        <v>3.8317176708312388</v>
      </c>
    </row>
    <row r="44" spans="1:2">
      <c r="A44">
        <v>1978</v>
      </c>
      <c r="B44">
        <v>3.2256917908257634</v>
      </c>
    </row>
    <row r="45" spans="1:2">
      <c r="A45">
        <v>1977</v>
      </c>
      <c r="B45">
        <v>2.811149627182786</v>
      </c>
    </row>
    <row r="46" spans="1:2">
      <c r="A46">
        <v>1976</v>
      </c>
      <c r="B46">
        <v>4.5961373826234109</v>
      </c>
    </row>
    <row r="47" spans="1:2">
      <c r="A47">
        <v>1975</v>
      </c>
      <c r="B47">
        <v>-0.77738984233747033</v>
      </c>
    </row>
    <row r="48" spans="1:2">
      <c r="A48">
        <v>1974</v>
      </c>
      <c r="B48">
        <v>2.2228351009048595</v>
      </c>
    </row>
    <row r="49" spans="1:2">
      <c r="A49">
        <v>1973</v>
      </c>
      <c r="B49">
        <v>6.1041952111514917</v>
      </c>
    </row>
    <row r="50" spans="1:2">
      <c r="A50">
        <v>1972</v>
      </c>
      <c r="B50">
        <v>4.7159798435271369</v>
      </c>
    </row>
    <row r="51" spans="1:2">
      <c r="A51">
        <v>1971</v>
      </c>
      <c r="B51">
        <v>3.6401624350612849</v>
      </c>
    </row>
    <row r="52" spans="1:2">
      <c r="A52">
        <v>1970</v>
      </c>
      <c r="B52">
        <v>5.7131008108730157</v>
      </c>
    </row>
    <row r="53" spans="1:2">
      <c r="A53">
        <v>1969</v>
      </c>
      <c r="B53">
        <v>5.7896191475084606</v>
      </c>
    </row>
    <row r="54" spans="1:2">
      <c r="A54">
        <v>1968</v>
      </c>
      <c r="B54">
        <v>5.0651271994563274</v>
      </c>
    </row>
    <row r="55" spans="1:2">
      <c r="A55">
        <v>1967</v>
      </c>
      <c r="B55">
        <v>4.4580291173548829</v>
      </c>
    </row>
    <row r="56" spans="1:2">
      <c r="A56">
        <v>1966</v>
      </c>
      <c r="B56">
        <v>4.3000825829078622</v>
      </c>
    </row>
    <row r="57" spans="1:2">
      <c r="A57">
        <v>1965</v>
      </c>
      <c r="B57">
        <v>4.3944273804509493</v>
      </c>
    </row>
    <row r="58" spans="1:2">
      <c r="A58">
        <v>1964</v>
      </c>
      <c r="B58">
        <v>5.5681038204311335</v>
      </c>
    </row>
    <row r="59" spans="1:2">
      <c r="A59">
        <v>1963</v>
      </c>
      <c r="B59">
        <v>5.1487496315152441</v>
      </c>
    </row>
    <row r="60" spans="1:2">
      <c r="A60">
        <v>1962</v>
      </c>
      <c r="B60">
        <v>5.0345322253582623</v>
      </c>
    </row>
    <row r="61" spans="1:2">
      <c r="A61">
        <v>1961</v>
      </c>
      <c r="B61">
        <v>5.5944981804010752</v>
      </c>
    </row>
  </sheetData>
  <sortState ref="C5:D61">
    <sortCondition descending="1" ref="C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USA Spending</vt:lpstr>
      <vt:lpstr>USA with Election</vt:lpstr>
      <vt:lpstr>USA</vt:lpstr>
      <vt:lpstr>UK</vt:lpstr>
      <vt:lpstr>Netherlands</vt:lpstr>
      <vt:lpstr>Brazil</vt:lpstr>
      <vt:lpstr>Argentina</vt:lpstr>
      <vt:lpstr>Armenia</vt:lpstr>
      <vt:lpstr>EU</vt:lpstr>
      <vt:lpstr>Sudan</vt:lpstr>
      <vt:lpstr>Germany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2018-09-19T16:35:40Z</dcterms:created>
  <dcterms:modified xsi:type="dcterms:W3CDTF">2019-02-09T01:49:43Z</dcterms:modified>
</cp:coreProperties>
</file>