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vinsun/git/internet/aviation/data/"/>
    </mc:Choice>
  </mc:AlternateContent>
  <xr:revisionPtr revIDLastSave="0" documentId="13_ncr:1_{7E5AD75C-5F58-8B45-8D51-77107AF779E1}" xr6:coauthVersionLast="45" xr6:coauthVersionMax="45" xr10:uidLastSave="{00000000-0000-0000-0000-000000000000}"/>
  <bookViews>
    <workbookView xWindow="11580" yWindow="460" windowWidth="17160" windowHeight="16540" xr2:uid="{DEAE315D-FAAF-2943-9910-F2099830CFB8}"/>
  </bookViews>
  <sheets>
    <sheet name="Sheet1" sheetId="1" r:id="rId1"/>
    <sheet name="Sheet3" sheetId="3" r:id="rId2"/>
    <sheet name="Sheet2" sheetId="2" r:id="rId3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7" i="1" l="1"/>
  <c r="E8" i="1"/>
  <c r="E9" i="1"/>
  <c r="E10" i="1"/>
  <c r="E11" i="1"/>
  <c r="E4" i="1"/>
  <c r="C9" i="1"/>
  <c r="C10" i="1"/>
  <c r="C11" i="1"/>
  <c r="F7" i="1"/>
  <c r="G7" i="1"/>
  <c r="F3" i="1"/>
  <c r="F8" i="1"/>
  <c r="G8" i="1"/>
  <c r="F10" i="1"/>
  <c r="G10" i="1"/>
  <c r="C7" i="1"/>
  <c r="B8" i="1"/>
  <c r="C8" i="1"/>
  <c r="D8" i="1"/>
  <c r="F9" i="1"/>
  <c r="G9" i="1"/>
  <c r="F11" i="1"/>
  <c r="G11" i="1"/>
</calcChain>
</file>

<file path=xl/sharedStrings.xml><?xml version="1.0" encoding="utf-8"?>
<sst xmlns="http://schemas.openxmlformats.org/spreadsheetml/2006/main" count="28" uniqueCount="28">
  <si>
    <t>Europe</t>
  </si>
  <si>
    <t>Asia and Pacific</t>
  </si>
  <si>
    <t>North America</t>
  </si>
  <si>
    <t>Latin America and Caribbean</t>
  </si>
  <si>
    <t>Country</t>
  </si>
  <si>
    <t>CAGR</t>
  </si>
  <si>
    <t> 50.9 billion</t>
  </si>
  <si>
    <t>Profit Margin</t>
  </si>
  <si>
    <t>Operating Profit</t>
  </si>
  <si>
    <t>Member States Airlines</t>
  </si>
  <si>
    <t>Revenue</t>
  </si>
  <si>
    <t>814 Billion</t>
  </si>
  <si>
    <t xml:space="preserve">SOURCE: </t>
  </si>
  <si>
    <t>https://www.icao.int/annual-report-2018/Pages/the-world-of-air-transport-in-2018.aspx</t>
  </si>
  <si>
    <t xml:space="preserve">Global RPK </t>
  </si>
  <si>
    <t>One Million</t>
  </si>
  <si>
    <t>Regional Air Traffic (% of Global RPK)</t>
  </si>
  <si>
    <t>Regional Traffic (Millions of RPK)</t>
  </si>
  <si>
    <t>Middle East and Africa</t>
  </si>
  <si>
    <t>Total Passenger Hours (Millions)</t>
  </si>
  <si>
    <t>Percentage of Passangers (Global) Willing to Pay for Wifi</t>
  </si>
  <si>
    <t>.013% of Per Capita Income</t>
  </si>
  <si>
    <t>https://www.statista.com/statistics/658086/in-flight-connectivity-worldwide-willingness-to-pay/</t>
  </si>
  <si>
    <t>https://www.unitingaviation.com/strategic-objective/economic-development/air-transport-monthly-monitor-may-2019/</t>
  </si>
  <si>
    <t>Average Cruising Speed (km/h)</t>
  </si>
  <si>
    <t>Total Online Internet Hours (Millions)</t>
  </si>
  <si>
    <t>Weigthed CAGR</t>
  </si>
  <si>
    <t>Global CAGR: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</si>
</sst>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7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rgb="FF39474E"/>
      <name val="Arial"/>
      <family val="2"/>
    </font>
    <font>
      <sz val="12"/>
      <color theme="1"/>
      <name val="Arial"/>
      <family val="2"/>
    </font>
    <font>
      <sz val="12"/>
      <color rgb="FF39474E"/>
      <name val="Arial"/>
      <family val="2"/>
    </font>
    <font>
      <sz val="11"/>
      <color theme="1"/>
      <name val="Georgia"/>
      <family val="1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15">
    <xf numFmtId="0" fontId="0" fillId="0" borderId="0" xfId="0"/>
    <xf numFmtId="0" fontId="2" fillId="0" borderId="0" xfId="0" applyFont="1"/>
    <xf numFmtId="10" fontId="0" fillId="0" borderId="0" xfId="0" applyNumberFormat="1"/>
    <xf numFmtId="0" fontId="3" fillId="0" borderId="0" xfId="0" applyFont="1" applyAlignment="1">
      <alignment horizontal="left" vertical="center"/>
    </xf>
    <xf numFmtId="44" fontId="3" fillId="0" borderId="0" xfId="1" applyFont="1"/>
    <xf numFmtId="0" fontId="3" fillId="0" borderId="0" xfId="0" applyFont="1"/>
    <xf numFmtId="10" fontId="3" fillId="0" borderId="0" xfId="0" applyNumberFormat="1" applyFont="1"/>
    <xf numFmtId="0" fontId="4" fillId="0" borderId="0" xfId="0" applyFont="1"/>
    <xf numFmtId="10" fontId="4" fillId="0" borderId="0" xfId="0" applyNumberFormat="1" applyFont="1"/>
    <xf numFmtId="2" fontId="3" fillId="0" borderId="0" xfId="1" applyNumberFormat="1" applyFont="1"/>
    <xf numFmtId="2" fontId="4" fillId="0" borderId="0" xfId="0" applyNumberFormat="1" applyFont="1"/>
    <xf numFmtId="9" fontId="3" fillId="0" borderId="0" xfId="0" applyNumberFormat="1" applyFont="1"/>
    <xf numFmtId="0" fontId="5" fillId="0" borderId="0" xfId="0" applyFont="1" applyAlignment="1">
      <alignment vertical="center"/>
    </xf>
    <xf numFmtId="0" fontId="6" fillId="0" borderId="0" xfId="2" applyAlignment="1">
      <alignment vertical="center"/>
    </xf>
    <xf numFmtId="2" fontId="3" fillId="0" borderId="0" xfId="0" applyNumberFormat="1" applyFont="1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unitingaviation.com/strategic-objective/economic-development/air-transport-monthly-monitor-may-2019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3289A-955D-2644-87B2-3DBBACB9F905}">
  <dimension ref="A1:H15"/>
  <sheetViews>
    <sheetView tabSelected="1" topLeftCell="B1" workbookViewId="0">
      <selection activeCell="F16" sqref="F16"/>
    </sheetView>
  </sheetViews>
  <sheetFormatPr baseColWidth="10" defaultRowHeight="16"/>
  <cols>
    <col min="1" max="1" width="54" style="5" customWidth="1"/>
    <col min="2" max="2" width="36.83203125" style="5" customWidth="1"/>
    <col min="3" max="3" width="31.1640625" style="5" customWidth="1"/>
    <col min="4" max="5" width="16" style="5" customWidth="1"/>
    <col min="6" max="6" width="30.33203125" style="5" customWidth="1"/>
    <col min="7" max="7" width="29.33203125" style="5" customWidth="1"/>
    <col min="8" max="8" width="27.5" style="5" customWidth="1"/>
    <col min="9" max="16384" width="10.83203125" style="5"/>
  </cols>
  <sheetData>
    <row r="1" spans="1:8">
      <c r="A1" s="3" t="s">
        <v>14</v>
      </c>
      <c r="B1" s="9">
        <v>660000000000</v>
      </c>
      <c r="C1" s="4"/>
    </row>
    <row r="2" spans="1:8">
      <c r="A2" s="3" t="s">
        <v>15</v>
      </c>
      <c r="B2" s="5">
        <v>1000000000</v>
      </c>
    </row>
    <row r="3" spans="1:8">
      <c r="A3" s="3" t="s">
        <v>24</v>
      </c>
      <c r="B3" s="5">
        <v>903</v>
      </c>
      <c r="E3" s="5" t="s">
        <v>27</v>
      </c>
      <c r="F3" s="5">
        <f>0.013/100</f>
        <v>1.2999999999999999E-4</v>
      </c>
    </row>
    <row r="4" spans="1:8">
      <c r="A4" s="3" t="s">
        <v>20</v>
      </c>
      <c r="B4" s="11">
        <v>0.77</v>
      </c>
      <c r="E4" s="6">
        <f>SUM(E7:E11)</f>
        <v>7.9412412412412398E-2</v>
      </c>
    </row>
    <row r="5" spans="1:8">
      <c r="A5" s="3"/>
    </row>
    <row r="6" spans="1:8">
      <c r="A6" s="5" t="s">
        <v>4</v>
      </c>
      <c r="B6" s="5" t="s">
        <v>16</v>
      </c>
      <c r="C6" s="5" t="s">
        <v>17</v>
      </c>
      <c r="D6" s="5" t="s">
        <v>5</v>
      </c>
      <c r="E6" s="5" t="s">
        <v>26</v>
      </c>
      <c r="F6" s="5" t="s">
        <v>19</v>
      </c>
      <c r="G6" s="5" t="s">
        <v>25</v>
      </c>
      <c r="H6" s="5" t="s">
        <v>21</v>
      </c>
    </row>
    <row r="7" spans="1:8">
      <c r="A7" s="7" t="s">
        <v>0</v>
      </c>
      <c r="B7" s="8">
        <v>0.26300000000000001</v>
      </c>
      <c r="C7" s="10">
        <f>B7*$B$1/$B$2</f>
        <v>173.58</v>
      </c>
      <c r="D7" s="8">
        <v>7.1999999999999995E-2</v>
      </c>
      <c r="E7" s="6">
        <f>C7*D7/SUM($C$7:$C$11)</f>
        <v>1.8954954954954955E-2</v>
      </c>
      <c r="F7" s="5">
        <f>C7/$B$3</f>
        <v>0.19222591362126248</v>
      </c>
      <c r="G7" s="5">
        <f>F7*$B$4</f>
        <v>0.14801395348837212</v>
      </c>
    </row>
    <row r="8" spans="1:8">
      <c r="A8" s="7" t="s">
        <v>18</v>
      </c>
      <c r="B8" s="8">
        <f>2.1%+9.2%</f>
        <v>0.113</v>
      </c>
      <c r="C8" s="10">
        <f>B8*$B$1/$B$2</f>
        <v>74.58</v>
      </c>
      <c r="D8" s="6">
        <f>7.5%+3.9%</f>
        <v>0.11399999999999999</v>
      </c>
      <c r="E8" s="6">
        <f t="shared" ref="E8:E11" si="0">C8*D8/SUM($C$7:$C$11)</f>
        <v>1.2894894894894893E-2</v>
      </c>
      <c r="F8" s="5">
        <f>C8/$B$3</f>
        <v>8.2591362126245849E-2</v>
      </c>
      <c r="G8" s="5">
        <f>F8*$B$4</f>
        <v>6.3595348837209312E-2</v>
      </c>
    </row>
    <row r="9" spans="1:8">
      <c r="A9" s="7" t="s">
        <v>1</v>
      </c>
      <c r="B9" s="8">
        <v>0.34799999999999998</v>
      </c>
      <c r="C9" s="10">
        <f t="shared" ref="C9:C11" si="1">B9*$B$1/$B$2</f>
        <v>229.67999999999998</v>
      </c>
      <c r="D9" s="6">
        <v>9.5000000000000001E-2</v>
      </c>
      <c r="E9" s="6">
        <f t="shared" si="0"/>
        <v>3.3093093093093086E-2</v>
      </c>
      <c r="F9" s="5">
        <f t="shared" ref="F9:F11" si="2">C9/$B$3</f>
        <v>0.25435215946843853</v>
      </c>
      <c r="G9" s="5">
        <f>F9*$B$4</f>
        <v>0.19585116279069767</v>
      </c>
    </row>
    <row r="10" spans="1:8">
      <c r="A10" s="7" t="s">
        <v>2</v>
      </c>
      <c r="B10" s="8">
        <v>0.224</v>
      </c>
      <c r="C10" s="10">
        <f t="shared" si="1"/>
        <v>147.84</v>
      </c>
      <c r="D10" s="6">
        <v>4.7E-2</v>
      </c>
      <c r="E10" s="6">
        <f t="shared" si="0"/>
        <v>1.0538538538538538E-2</v>
      </c>
      <c r="F10" s="5">
        <f t="shared" si="2"/>
        <v>0.16372093023255815</v>
      </c>
      <c r="G10" s="5">
        <f>F10*$B$4</f>
        <v>0.12606511627906977</v>
      </c>
    </row>
    <row r="11" spans="1:8">
      <c r="A11" s="7" t="s">
        <v>3</v>
      </c>
      <c r="B11" s="8">
        <v>5.0999999999999997E-2</v>
      </c>
      <c r="C11" s="10">
        <f t="shared" si="1"/>
        <v>33.659999999999997</v>
      </c>
      <c r="D11" s="6">
        <v>7.6999999999999999E-2</v>
      </c>
      <c r="E11" s="6">
        <f t="shared" si="0"/>
        <v>3.9309309309309304E-3</v>
      </c>
      <c r="F11" s="5">
        <f t="shared" si="2"/>
        <v>3.7275747508305646E-2</v>
      </c>
      <c r="G11" s="5">
        <f t="shared" ref="G11" si="3">F11*$B$4</f>
        <v>2.8702325581395349E-2</v>
      </c>
    </row>
    <row r="12" spans="1:8">
      <c r="B12" s="6"/>
      <c r="C12" s="6"/>
    </row>
    <row r="13" spans="1:8">
      <c r="B13" s="6"/>
      <c r="C13" s="6"/>
    </row>
    <row r="15" spans="1:8">
      <c r="C15" s="1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A899D0-74B4-3B4B-B95A-0E86F9FCF283}">
  <dimension ref="A1:B3"/>
  <sheetViews>
    <sheetView workbookViewId="0">
      <selection activeCell="C12" sqref="C12"/>
    </sheetView>
  </sheetViews>
  <sheetFormatPr baseColWidth="10" defaultRowHeight="16"/>
  <sheetData>
    <row r="1" spans="1:2">
      <c r="A1" t="s">
        <v>12</v>
      </c>
      <c r="B1" t="s">
        <v>13</v>
      </c>
    </row>
    <row r="2" spans="1:2">
      <c r="B2" s="12" t="s">
        <v>22</v>
      </c>
    </row>
    <row r="3" spans="1:2">
      <c r="B3" s="13" t="s">
        <v>23</v>
      </c>
    </row>
  </sheetData>
  <hyperlinks>
    <hyperlink ref="B3" r:id="rId1" xr:uid="{A8A59B34-CD95-154D-B40E-A0AE4E2A82A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4A3EA6-6A0E-5140-93F4-3B86897CB87E}">
  <dimension ref="A1:D3"/>
  <sheetViews>
    <sheetView workbookViewId="0">
      <selection activeCell="B24" sqref="B24"/>
    </sheetView>
  </sheetViews>
  <sheetFormatPr baseColWidth="10" defaultRowHeight="16"/>
  <cols>
    <col min="1" max="1" width="31.5" customWidth="1"/>
    <col min="2" max="2" width="15.1640625" customWidth="1"/>
    <col min="3" max="3" width="25.83203125" customWidth="1"/>
  </cols>
  <sheetData>
    <row r="1" spans="1:4">
      <c r="B1" t="s">
        <v>7</v>
      </c>
      <c r="C1" t="s">
        <v>8</v>
      </c>
      <c r="D1" t="s">
        <v>10</v>
      </c>
    </row>
    <row r="2" spans="1:4" ht="20">
      <c r="A2" t="s">
        <v>9</v>
      </c>
      <c r="B2" s="2">
        <v>6.3E-2</v>
      </c>
      <c r="C2" s="1" t="s">
        <v>6</v>
      </c>
      <c r="D2" t="s">
        <v>11</v>
      </c>
    </row>
    <row r="3" spans="1:4" ht="20">
      <c r="A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2020-03-11T22:09:10Z</dcterms:created>
  <dcterms:modified xsi:type="dcterms:W3CDTF">2020-03-15T01:42:09Z</dcterms:modified>
</cp:coreProperties>
</file>