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4_TG-C23\02_Python\NotenBerechnung\"/>
    </mc:Choice>
  </mc:AlternateContent>
  <xr:revisionPtr revIDLastSave="0" documentId="13_ncr:1_{F14C87D7-997F-4D54-8455-7A69526B186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otenverteilung" sheetId="1" r:id="rId1"/>
    <sheet name="Noteneintragung" sheetId="2" r:id="rId2"/>
    <sheet name="Klassenspieg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6" i="2"/>
  <c r="J8" i="2"/>
  <c r="J9" i="2"/>
  <c r="J10" i="2"/>
  <c r="J11" i="2"/>
  <c r="K11" i="2" s="1"/>
  <c r="J12" i="2"/>
  <c r="K12" i="2" s="1"/>
  <c r="J13" i="2"/>
  <c r="K13" i="2" s="1"/>
  <c r="J14" i="2"/>
  <c r="K14" i="2" s="1"/>
  <c r="J15" i="2"/>
  <c r="J16" i="2"/>
  <c r="J17" i="2"/>
  <c r="J18" i="2"/>
  <c r="J19" i="2"/>
  <c r="J20" i="2"/>
  <c r="K20" i="2" s="1"/>
  <c r="J21" i="2"/>
  <c r="K21" i="2" s="1"/>
  <c r="J22" i="2"/>
  <c r="K22" i="2" s="1"/>
  <c r="J23" i="2"/>
  <c r="J24" i="2"/>
  <c r="J25" i="2"/>
  <c r="J26" i="2"/>
  <c r="J27" i="2"/>
  <c r="J28" i="2"/>
  <c r="K28" i="2" s="1"/>
  <c r="J29" i="2"/>
  <c r="K29" i="2" s="1"/>
  <c r="J30" i="2"/>
  <c r="K30" i="2" s="1"/>
  <c r="J31" i="2"/>
  <c r="J32" i="2"/>
  <c r="J33" i="2"/>
  <c r="J34" i="2"/>
  <c r="J35" i="2"/>
  <c r="K6" i="2"/>
  <c r="K8" i="2"/>
  <c r="K9" i="2"/>
  <c r="K10" i="2"/>
  <c r="K15" i="2"/>
  <c r="K16" i="2"/>
  <c r="K17" i="2"/>
  <c r="K18" i="2"/>
  <c r="K19" i="2"/>
  <c r="K23" i="2"/>
  <c r="K24" i="2"/>
  <c r="K25" i="2"/>
  <c r="K26" i="2"/>
  <c r="K27" i="2"/>
  <c r="K31" i="2"/>
  <c r="K32" i="2"/>
  <c r="K33" i="2"/>
  <c r="K34" i="2"/>
  <c r="K35" i="2"/>
  <c r="J3" i="2"/>
  <c r="K3" i="2" s="1"/>
  <c r="B5" i="1"/>
  <c r="E5" i="1" s="1"/>
  <c r="B6" i="1"/>
  <c r="E6" i="1" s="1"/>
  <c r="B7" i="1"/>
  <c r="E7" i="1" s="1"/>
  <c r="B8" i="1"/>
  <c r="B4" i="1"/>
  <c r="E4" i="1" s="1"/>
  <c r="E8" i="1"/>
  <c r="E3" i="1"/>
  <c r="B5" i="3" l="1"/>
  <c r="B10" i="3"/>
  <c r="B9" i="3"/>
  <c r="B8" i="3"/>
  <c r="B7" i="3"/>
  <c r="B6" i="3"/>
  <c r="B17" i="3" l="1"/>
</calcChain>
</file>

<file path=xl/sharedStrings.xml><?xml version="1.0" encoding="utf-8"?>
<sst xmlns="http://schemas.openxmlformats.org/spreadsheetml/2006/main" count="61" uniqueCount="60">
  <si>
    <t>Leistung in Prozent</t>
  </si>
  <si>
    <t>von</t>
  </si>
  <si>
    <t>bis</t>
  </si>
  <si>
    <t>Note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</si>
  <si>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</si>
  <si>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</si>
  <si>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</si>
  <si>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</si>
  <si>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</si>
  <si>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</si>
  <si>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</si>
  <si>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</si>
  <si>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</si>
  <si>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</si>
  <si>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</si>
  <si>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</si>
  <si>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</si>
  <si>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</si>
  <si>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</si>
  <si>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</si>
  <si>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</si>
  <si>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</si>
  <si>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</si>
  <si>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</si>
  <si>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</si>
  <si>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</si>
  <si>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</si>
  <si>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</si>
  <si>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</si>
  <si>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</si>
  <si>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</si>
  <si>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</si>
  <si>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</si>
  <si>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</si>
  <si>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Note 1</t>
  </si>
  <si>
    <t>Verteilung [%]:</t>
  </si>
  <si>
    <t>Note 2</t>
  </si>
  <si>
    <t>Note 3</t>
  </si>
  <si>
    <t>Note 4</t>
  </si>
  <si>
    <t>Gesamtwert</t>
  </si>
  <si>
    <t>Kontrolle:</t>
  </si>
  <si>
    <t>Erteilte Note 1</t>
  </si>
  <si>
    <t>Erteilte Note 2</t>
  </si>
  <si>
    <t>Erteilte Note 3</t>
  </si>
  <si>
    <t>Erteilte Note 4</t>
  </si>
  <si>
    <t>Schüler</t>
  </si>
  <si>
    <t>Zeugnissnote</t>
  </si>
  <si>
    <t>Zeugnissnote in %</t>
  </si>
  <si>
    <t>manuell befüllen</t>
  </si>
  <si>
    <t>Klassenspiegel</t>
  </si>
  <si>
    <t>Häufigkeit</t>
  </si>
  <si>
    <t>Durchschnitt</t>
  </si>
  <si>
    <t>Wird automatisch befüllt</t>
  </si>
  <si>
    <t>s</t>
  </si>
  <si>
    <t>Note 5</t>
  </si>
  <si>
    <t>Note 6</t>
  </si>
  <si>
    <t>Note 7</t>
  </si>
  <si>
    <t>Erteilte Note 5</t>
  </si>
  <si>
    <t>Erteilte Note 6</t>
  </si>
  <si>
    <t>Erteilte Note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</si>
</sst>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/>
    <xf numFmtId="0" fontId="6" fillId="7" borderId="18" xfId="0" applyFont="1" applyFill="1" applyBorder="1" applyAlignment="1">
      <alignment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5925837674693"/>
          <c:y val="4.3964341735389587E-2"/>
          <c:w val="0.87716650961958509"/>
          <c:h val="0.7939843762133284"/>
        </c:manualLayout>
      </c:layout>
      <c:barChart>
        <c:barDir val="col"/>
        <c:grouping val="stacked"/>
        <c:varyColors val="0"/>
        <c:ser>
          <c:idx val="1"/>
          <c:order val="0"/>
          <c:tx>
            <c:v>Min-Wert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Notenverteilung!$A$3:$A$8</c:f>
              <c:numCache>
                <c:formatCode>General</c:formatCode>
                <c:ptCount val="6"/>
                <c:pt idx="0">
                  <c:v>95</c:v>
                </c:pt>
                <c:pt idx="1">
                  <c:v>85</c:v>
                </c:pt>
                <c:pt idx="2">
                  <c:v>70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305-9358-49593291699A}"/>
            </c:ext>
          </c:extLst>
        </c:ser>
        <c:ser>
          <c:idx val="0"/>
          <c:order val="1"/>
          <c:tx>
            <c:v>Max-Wert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Notenverteilung!$C$3:$D$8</c:f>
              <c:strCache>
                <c:ptCount val="6"/>
                <c:pt idx="0">
                  <c:v>1,0</c:v>
                </c:pt>
                <c:pt idx="1">
                  <c:v>2,0</c:v>
                </c:pt>
                <c:pt idx="2">
                  <c:v>3,0</c:v>
                </c:pt>
                <c:pt idx="3">
                  <c:v>4,0</c:v>
                </c:pt>
                <c:pt idx="4">
                  <c:v>5,0</c:v>
                </c:pt>
                <c:pt idx="5">
                  <c:v>6,0</c:v>
                </c:pt>
              </c:strCache>
            </c:strRef>
          </c:cat>
          <c:val>
            <c:numRef>
              <c:f>Notenverteilung!$E$3:$E$8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305-9358-49593291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2255440"/>
        <c:axId val="840374712"/>
      </c:barChart>
      <c:catAx>
        <c:axId val="8422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47030250517172284"/>
              <c:y val="0.9264299802761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40374712"/>
        <c:crosses val="autoZero"/>
        <c:auto val="1"/>
        <c:lblAlgn val="ctr"/>
        <c:lblOffset val="100"/>
        <c:noMultiLvlLbl val="0"/>
      </c:catAx>
      <c:valAx>
        <c:axId val="840374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422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161754535183922E-2"/>
          <c:y val="0.10018868865221844"/>
          <c:w val="0.91571272085261024"/>
          <c:h val="0.76418884972789713"/>
        </c:manualLayout>
      </c:layout>
      <c:barChart>
        <c:barDir val="col"/>
        <c:grouping val="clustered"/>
        <c:varyColors val="0"/>
        <c:ser>
          <c:idx val="0"/>
          <c:order val="0"/>
          <c:tx>
            <c:v>Notenverteilung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Klassenspiegel!$A$6:$A$10</c15:sqref>
                  </c15:fullRef>
                </c:ext>
              </c:extLst>
              <c:f>Klassenspiegel!$A$6:$A$10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Klassenspiegel!$B$5:$B$16</c15:sqref>
                  </c15:fullRef>
                </c:ext>
              </c:extLst>
              <c:f>Klassenspiegel!$B$5:$B$9</c:f>
              <c:numCache>
                <c:formatCode>General</c:formatCode>
                <c:ptCount val="5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3-43CB-828D-879B0D2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741688"/>
        <c:axId val="957744312"/>
      </c:barChart>
      <c:catAx>
        <c:axId val="95774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b="1"/>
                  <a:t>Noten</a:t>
                </a:r>
              </a:p>
            </c:rich>
          </c:tx>
          <c:layout>
            <c:manualLayout>
              <c:xMode val="edge"/>
              <c:yMode val="edge"/>
              <c:x val="0.47390062173787212"/>
              <c:y val="0.94888435916808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57744312"/>
        <c:crosses val="autoZero"/>
        <c:auto val="1"/>
        <c:lblAlgn val="ctr"/>
        <c:lblOffset val="100"/>
        <c:noMultiLvlLbl val="0"/>
      </c:catAx>
      <c:valAx>
        <c:axId val="95774431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b="1"/>
                  <a:t>Anzahl der Note</a:t>
                </a:r>
              </a:p>
            </c:rich>
          </c:tx>
          <c:layout>
            <c:manualLayout>
              <c:xMode val="edge"/>
              <c:yMode val="edge"/>
              <c:x val="2.6669860183826839E-3"/>
              <c:y val="0.25068169528316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9577416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47625</xdr:rowOff>
    </xdr:from>
    <xdr:to>
      <xdr:col>14</xdr:col>
      <xdr:colOff>161924</xdr:colOff>
      <xdr:row>10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566420-041E-8486-2EFB-44903365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0</xdr:row>
      <xdr:rowOff>52385</xdr:rowOff>
    </xdr:from>
    <xdr:to>
      <xdr:col>17</xdr:col>
      <xdr:colOff>390526</xdr:colOff>
      <xdr:row>23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137CB5-93A6-FBF1-1BA2-781094BA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4" width="12.7109375" style="2" customWidth="1"/>
    <col min="5" max="5" width="4.140625" style="2" bestFit="1" customWidth="1"/>
    <col min="6" max="56" width="12.7109375" style="2" customWidth="1"/>
    <col min="57" max="16384" width="9.140625" style="2"/>
  </cols>
  <sheetData>
    <row r="1" spans="1:5" ht="18.75" x14ac:dyDescent="0.3">
      <c r="A1" s="34" t="s">
        <v>0</v>
      </c>
      <c r="B1" s="35"/>
      <c r="C1" s="39" t="s">
        <v>3</v>
      </c>
      <c r="D1" s="39"/>
      <c r="E1" s="40"/>
    </row>
    <row r="2" spans="1:5" ht="19.5" thickBot="1" x14ac:dyDescent="0.3">
      <c r="A2" s="6" t="s">
        <v>1</v>
      </c>
      <c r="B2" s="7" t="s">
        <v>2</v>
      </c>
      <c r="C2" s="41"/>
      <c r="D2" s="41"/>
      <c r="E2" s="42"/>
    </row>
    <row r="3" spans="1:5" ht="18.75" x14ac:dyDescent="0.25">
      <c r="A3" s="8">
        <v>95</v>
      </c>
      <c r="B3" s="46">
        <v>100</v>
      </c>
      <c r="C3" s="36">
        <v>1</v>
      </c>
      <c r="D3" s="36"/>
      <c r="E3" s="9">
        <f>B3-A3</f>
        <v>5</v>
      </c>
    </row>
    <row r="4" spans="1:5" ht="18.75" x14ac:dyDescent="0.25">
      <c r="A4" s="10">
        <v>85</v>
      </c>
      <c r="B4" s="45">
        <f>A3-1</f>
        <v>94</v>
      </c>
      <c r="C4" s="33">
        <v>2</v>
      </c>
      <c r="D4" s="33"/>
      <c r="E4" s="11">
        <f t="shared" ref="E4:E8" si="0">B4-A4</f>
        <v>9</v>
      </c>
    </row>
    <row r="5" spans="1:5" ht="18.75" x14ac:dyDescent="0.25">
      <c r="A5" s="10">
        <v>70</v>
      </c>
      <c r="B5" s="45">
        <f t="shared" ref="B5:B8" si="1">A4-1</f>
        <v>84</v>
      </c>
      <c r="C5" s="33">
        <v>3</v>
      </c>
      <c r="D5" s="33"/>
      <c r="E5" s="11">
        <f t="shared" si="0"/>
        <v>14</v>
      </c>
    </row>
    <row r="6" spans="1:5" ht="18.75" x14ac:dyDescent="0.25">
      <c r="A6" s="10">
        <v>50</v>
      </c>
      <c r="B6" s="45">
        <f t="shared" si="1"/>
        <v>69</v>
      </c>
      <c r="C6" s="33">
        <v>4</v>
      </c>
      <c r="D6" s="33"/>
      <c r="E6" s="11">
        <f t="shared" si="0"/>
        <v>19</v>
      </c>
    </row>
    <row r="7" spans="1:5" ht="18.75" x14ac:dyDescent="0.25">
      <c r="A7" s="10">
        <v>25</v>
      </c>
      <c r="B7" s="45">
        <f t="shared" si="1"/>
        <v>49</v>
      </c>
      <c r="C7" s="33">
        <v>5</v>
      </c>
      <c r="D7" s="33"/>
      <c r="E7" s="11">
        <f t="shared" si="0"/>
        <v>24</v>
      </c>
    </row>
    <row r="8" spans="1:5" ht="19.5" thickBot="1" x14ac:dyDescent="0.3">
      <c r="A8" s="12">
        <v>0</v>
      </c>
      <c r="B8" s="45">
        <f t="shared" si="1"/>
        <v>24</v>
      </c>
      <c r="C8" s="38">
        <v>6</v>
      </c>
      <c r="D8" s="38"/>
      <c r="E8" s="13">
        <f t="shared" si="0"/>
        <v>24</v>
      </c>
    </row>
    <row r="9" spans="1:5" x14ac:dyDescent="0.25">
      <c r="A9" s="1"/>
      <c r="B9" s="1"/>
      <c r="C9" s="37"/>
      <c r="D9" s="37"/>
      <c r="E9" s="1"/>
    </row>
    <row r="10" spans="1:5" x14ac:dyDescent="0.25">
      <c r="A10" s="1"/>
      <c r="B10" s="1"/>
      <c r="C10" s="37"/>
      <c r="D10" s="37"/>
      <c r="E10" s="1"/>
    </row>
    <row r="11" spans="1:5" x14ac:dyDescent="0.25">
      <c r="A11" s="1"/>
      <c r="B11" s="1"/>
      <c r="C11" s="37"/>
      <c r="D11" s="37"/>
      <c r="E11" s="1"/>
    </row>
    <row r="12" spans="1:5" x14ac:dyDescent="0.25">
      <c r="A12" s="1"/>
      <c r="B12" s="1"/>
      <c r="C12" s="37"/>
      <c r="D12" s="37"/>
      <c r="E12" s="1"/>
    </row>
    <row r="13" spans="1:5" x14ac:dyDescent="0.25">
      <c r="A13" s="1"/>
      <c r="B13" s="1"/>
      <c r="C13" s="37"/>
      <c r="D13" s="37"/>
      <c r="E13" s="1"/>
    </row>
    <row r="14" spans="1:5" x14ac:dyDescent="0.25">
      <c r="A14" s="1"/>
      <c r="B14" s="1"/>
      <c r="C14" s="37"/>
      <c r="D14" s="37"/>
      <c r="E14" s="1"/>
    </row>
    <row r="15" spans="1:5" x14ac:dyDescent="0.25">
      <c r="A15" s="1"/>
      <c r="B15" s="1"/>
      <c r="C15" s="37"/>
      <c r="D15" s="37"/>
      <c r="E15" s="1"/>
    </row>
    <row r="16" spans="1:5" x14ac:dyDescent="0.25">
      <c r="A16" s="1"/>
      <c r="B16" s="1"/>
      <c r="C16" s="37"/>
      <c r="D16" s="37"/>
      <c r="E16" s="1"/>
    </row>
  </sheetData>
  <mergeCells count="16">
    <mergeCell ref="A1:B1"/>
    <mergeCell ref="C3:D3"/>
    <mergeCell ref="C15:D15"/>
    <mergeCell ref="C16:D16"/>
    <mergeCell ref="C6:D6"/>
    <mergeCell ref="C7:D7"/>
    <mergeCell ref="C8:D8"/>
    <mergeCell ref="C9:D9"/>
    <mergeCell ref="C10:D10"/>
    <mergeCell ref="C1:E2"/>
    <mergeCell ref="C11:D11"/>
    <mergeCell ref="C12:D12"/>
    <mergeCell ref="C13:D13"/>
    <mergeCell ref="C14:D14"/>
    <mergeCell ref="C4:D4"/>
    <mergeCell ref="C5:D5"/>
  </mergeCells>
  <conditionalFormatting sqref="C3:D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7A49-8068-417B-86A3-D1ABC975E234}">
  <dimension ref="A1:K35"/>
  <sheetViews>
    <sheetView workbookViewId="0">
      <selection activeCell="I18" sqref="I18"/>
    </sheetView>
  </sheetViews>
  <sheetFormatPr baseColWidth="10" defaultRowHeight="15" x14ac:dyDescent="0.25"/>
  <cols>
    <col min="1" max="1" width="3" style="2" bestFit="1" customWidth="1"/>
    <col min="2" max="2" width="16.42578125" style="2" bestFit="1" customWidth="1"/>
    <col min="3" max="9" width="16" style="2" customWidth="1"/>
    <col min="10" max="10" width="18.7109375" style="2" bestFit="1" customWidth="1"/>
    <col min="11" max="11" width="18.7109375" style="2" customWidth="1"/>
    <col min="12" max="13" width="16" style="2" customWidth="1"/>
    <col min="14" max="16384" width="11.42578125" style="2"/>
  </cols>
  <sheetData>
    <row r="1" spans="1:11" x14ac:dyDescent="0.25">
      <c r="A1" s="5"/>
      <c r="B1" s="25" t="s">
        <v>48</v>
      </c>
      <c r="C1" s="14" t="s">
        <v>34</v>
      </c>
      <c r="D1" s="15" t="s">
        <v>36</v>
      </c>
      <c r="E1" s="15" t="s">
        <v>37</v>
      </c>
      <c r="F1" s="30" t="s">
        <v>38</v>
      </c>
      <c r="G1" s="14" t="s">
        <v>54</v>
      </c>
      <c r="H1" s="15" t="s">
        <v>55</v>
      </c>
      <c r="I1" s="15" t="s">
        <v>56</v>
      </c>
      <c r="J1" s="47" t="s">
        <v>39</v>
      </c>
      <c r="K1" s="43" t="s">
        <v>40</v>
      </c>
    </row>
    <row r="2" spans="1:11" ht="15.75" thickBot="1" x14ac:dyDescent="0.3">
      <c r="A2" s="1"/>
      <c r="B2" s="1"/>
      <c r="C2" s="50" t="s">
        <v>35</v>
      </c>
      <c r="D2" s="51"/>
      <c r="E2" s="51"/>
      <c r="F2" s="51"/>
      <c r="G2" s="51"/>
      <c r="H2" s="51"/>
      <c r="I2" s="52"/>
      <c r="J2" s="48"/>
      <c r="K2" s="44"/>
    </row>
    <row r="3" spans="1:11" ht="15.75" thickBot="1" x14ac:dyDescent="0.3">
      <c r="A3" s="1"/>
      <c r="B3" s="1"/>
      <c r="C3" s="53">
        <v>20</v>
      </c>
      <c r="D3" s="54">
        <v>20</v>
      </c>
      <c r="E3" s="54">
        <v>20</v>
      </c>
      <c r="F3" s="55">
        <v>10</v>
      </c>
      <c r="G3" s="54">
        <v>10</v>
      </c>
      <c r="H3" s="54">
        <v>10</v>
      </c>
      <c r="I3" s="56">
        <v>10</v>
      </c>
      <c r="J3" s="49">
        <f>SUM(C3:I3)</f>
        <v>100</v>
      </c>
      <c r="K3" s="31" t="str">
        <f>IF(J3=100, "bestanden", "nicht bestanden!")</f>
        <v>bestanden</v>
      </c>
    </row>
    <row r="4" spans="1:11" ht="15.75" thickBot="1" x14ac:dyDescent="0.3">
      <c r="A4" s="3"/>
      <c r="B4" s="1"/>
      <c r="C4" s="58"/>
      <c r="D4" s="59"/>
      <c r="E4" s="59"/>
      <c r="F4" s="59"/>
      <c r="G4" s="59"/>
      <c r="H4" s="59"/>
      <c r="I4" s="60"/>
      <c r="K4" s="4"/>
    </row>
    <row r="5" spans="1:11" ht="16.5" thickBot="1" x14ac:dyDescent="0.3">
      <c r="A5" s="21"/>
      <c r="B5" s="28" t="s">
        <v>45</v>
      </c>
      <c r="C5" s="16" t="s">
        <v>41</v>
      </c>
      <c r="D5" s="16" t="s">
        <v>42</v>
      </c>
      <c r="E5" s="16" t="s">
        <v>43</v>
      </c>
      <c r="F5" s="16" t="s">
        <v>44</v>
      </c>
      <c r="G5" s="16" t="s">
        <v>57</v>
      </c>
      <c r="H5" s="16" t="s">
        <v>58</v>
      </c>
      <c r="I5" s="16" t="s">
        <v>59</v>
      </c>
      <c r="J5" s="20" t="s">
        <v>47</v>
      </c>
      <c r="K5" s="17" t="s">
        <v>46</v>
      </c>
    </row>
    <row r="6" spans="1:11" ht="15.75" x14ac:dyDescent="0.25">
      <c r="A6" s="22">
        <v>1</v>
      </c>
      <c r="B6" s="18" t="s">
        <v>4</v>
      </c>
      <c r="C6" s="5">
        <v>100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57">
        <f>(C6*$C$3+D6*$D$3+E6*$E$3+F6*$F$3+G6*$G$3+H6*$H$3+I6*$I$3)/100</f>
        <v>100</v>
      </c>
      <c r="K6" s="29">
        <f>IF(AND(J6&lt;=Notenverteilung!$B$3,J6&gt;=Notenverteilung!$A$3),Notenverteilung!$C$3,IF(AND(J6&lt;=Notenverteilung!$A$3,J6&gt;=Notenverteilung!$A$4),Notenverteilung!$C$4,IF(AND(J6&lt;=Notenverteilung!$A$4,J6&gt;=Notenverteilung!$A$5),Notenverteilung!$C$5,IF(AND(J6&lt;=Notenverteilung!$A$5,J6&gt;=Notenverteilung!$A$6),Notenverteilung!$C$6,IF(AND(J6&lt;=Notenverteilung!$B$7,J6&gt;=Notenverteilung!$A$8),Notenverteilung!$C$7,          IF(AND(J6&lt;=Notenverteilung!$A$7,J6&gt;=Notenverteilung!$A$8), Notenverteilung!$C$8, "FEHLER")            )))))</f>
        <v>1</v>
      </c>
    </row>
    <row r="7" spans="1:11" ht="15.75" x14ac:dyDescent="0.25">
      <c r="A7" s="23">
        <v>2</v>
      </c>
      <c r="B7" s="19" t="s">
        <v>5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0</v>
      </c>
      <c r="I7" s="5">
        <v>0</v>
      </c>
      <c r="J7" s="57">
        <f>(C7*$C$3+D7*$D$3+E7*$E$3+F7*$F$3+G7*$G$3+H7*$H$3+I7*$I$3)/100</f>
        <v>80</v>
      </c>
      <c r="K7" s="29">
        <f>IF(AND(J7&lt;=Notenverteilung!$B$3,J7&gt;=Notenverteilung!$A$3),Notenverteilung!$C$3,IF(AND(J7&lt;=Notenverteilung!$A$3,J7&gt;=Notenverteilung!$A$4),Notenverteilung!$C$4,IF(AND(J7&lt;=Notenverteilung!$A$4,J7&gt;=Notenverteilung!$A$5),Notenverteilung!$C$5,IF(AND(J7&lt;=Notenverteilung!$A$5,J7&gt;=Notenverteilung!$A$6),Notenverteilung!$C$6,IF(AND(J7&lt;=Notenverteilung!$B$7,J7&gt;=Notenverteilung!$A$8),Notenverteilung!$C$7,          IF(AND(J7&lt;=Notenverteilung!$A$7,J7&gt;=Notenverteilung!$A$8), Notenverteilung!$C$8, "FEHLER")            )))))</f>
        <v>3</v>
      </c>
    </row>
    <row r="8" spans="1:11" ht="15.75" x14ac:dyDescent="0.25">
      <c r="A8" s="23">
        <v>3</v>
      </c>
      <c r="B8" s="19" t="s">
        <v>6</v>
      </c>
      <c r="C8" s="5">
        <v>100</v>
      </c>
      <c r="D8" s="5">
        <v>100</v>
      </c>
      <c r="E8" s="5">
        <v>100</v>
      </c>
      <c r="F8" s="5">
        <v>100</v>
      </c>
      <c r="G8" s="5">
        <v>100</v>
      </c>
      <c r="H8" s="5">
        <v>100</v>
      </c>
      <c r="I8" s="5">
        <v>100</v>
      </c>
      <c r="J8" s="57">
        <f t="shared" ref="J7:J35" si="0">(C8*$C$3+D8*$D$3+E8*$E$3+F8*$F$3+G8*$G$3+H8*$H$3+I8*$I$3)/100</f>
        <v>100</v>
      </c>
      <c r="K8" s="29">
        <f>IF(AND(J8&lt;=Notenverteilung!$B$3,J8&gt;=Notenverteilung!$A$3),Notenverteilung!$C$3,IF(AND(J8&lt;=Notenverteilung!$A$3,J8&gt;=Notenverteilung!$A$4),Notenverteilung!$C$4,IF(AND(J8&lt;=Notenverteilung!$A$4,J8&gt;=Notenverteilung!$A$5),Notenverteilung!$C$5,IF(AND(J8&lt;=Notenverteilung!$A$5,J8&gt;=Notenverteilung!$A$6),Notenverteilung!$C$6,IF(AND(J8&lt;=Notenverteilung!$B$7,J8&gt;=Notenverteilung!$A$8),Notenverteilung!$C$7,          IF(AND(J8&lt;=Notenverteilung!$A$7,J8&gt;=Notenverteilung!$A$8), Notenverteilung!$C$8, "FEHLER")            )))))</f>
        <v>1</v>
      </c>
    </row>
    <row r="9" spans="1:11" ht="15.75" x14ac:dyDescent="0.25">
      <c r="A9" s="23">
        <v>4</v>
      </c>
      <c r="B9" s="19" t="s">
        <v>7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7">
        <f t="shared" si="0"/>
        <v>100</v>
      </c>
      <c r="K9" s="29">
        <f>IF(AND(J9&lt;=Notenverteilung!$B$3,J9&gt;=Notenverteilung!$A$3),Notenverteilung!$C$3,IF(AND(J9&lt;=Notenverteilung!$A$3,J9&gt;=Notenverteilung!$A$4),Notenverteilung!$C$4,IF(AND(J9&lt;=Notenverteilung!$A$4,J9&gt;=Notenverteilung!$A$5),Notenverteilung!$C$5,IF(AND(J9&lt;=Notenverteilung!$A$5,J9&gt;=Notenverteilung!$A$6),Notenverteilung!$C$6,IF(AND(J9&lt;=Notenverteilung!$B$7,J9&gt;=Notenverteilung!$A$8),Notenverteilung!$C$7,          IF(AND(J9&lt;=Notenverteilung!$A$7,J9&gt;=Notenverteilung!$A$8), Notenverteilung!$C$8, "FEHLER")            )))))</f>
        <v>1</v>
      </c>
    </row>
    <row r="10" spans="1:11" ht="15.75" x14ac:dyDescent="0.25">
      <c r="A10" s="23">
        <v>5</v>
      </c>
      <c r="B10" s="19" t="s">
        <v>8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7">
        <f t="shared" si="0"/>
        <v>100</v>
      </c>
      <c r="K10" s="29">
        <f>IF(AND(J10&lt;=Notenverteilung!$B$3,J10&gt;=Notenverteilung!$A$3),Notenverteilung!$C$3,IF(AND(J10&lt;=Notenverteilung!$A$3,J10&gt;=Notenverteilung!$A$4),Notenverteilung!$C$4,IF(AND(J10&lt;=Notenverteilung!$A$4,J10&gt;=Notenverteilung!$A$5),Notenverteilung!$C$5,IF(AND(J10&lt;=Notenverteilung!$A$5,J10&gt;=Notenverteilung!$A$6),Notenverteilung!$C$6,IF(AND(J10&lt;=Notenverteilung!$B$7,J10&gt;=Notenverteilung!$A$8),Notenverteilung!$C$7,          IF(AND(J10&lt;=Notenverteilung!$A$7,J10&gt;=Notenverteilung!$A$8), Notenverteilung!$C$8, "FEHLER")            )))))</f>
        <v>1</v>
      </c>
    </row>
    <row r="11" spans="1:11" ht="15.75" x14ac:dyDescent="0.25">
      <c r="A11" s="23">
        <v>6</v>
      </c>
      <c r="B11" s="19" t="s">
        <v>9</v>
      </c>
      <c r="C11" s="5">
        <v>100</v>
      </c>
      <c r="D11" s="5">
        <v>100</v>
      </c>
      <c r="E11" s="5">
        <v>100</v>
      </c>
      <c r="F11" s="5">
        <v>100</v>
      </c>
      <c r="G11" s="5">
        <v>100</v>
      </c>
      <c r="H11" s="5">
        <v>10</v>
      </c>
      <c r="I11" s="5">
        <v>100</v>
      </c>
      <c r="J11" s="57">
        <f t="shared" si="0"/>
        <v>91</v>
      </c>
      <c r="K11" s="29">
        <f>IF(AND(J11&lt;=Notenverteilung!$B$3,J11&gt;=Notenverteilung!$A$3),Notenverteilung!$C$3,IF(AND(J11&lt;=Notenverteilung!$A$3,J11&gt;=Notenverteilung!$A$4),Notenverteilung!$C$4,IF(AND(J11&lt;=Notenverteilung!$A$4,J11&gt;=Notenverteilung!$A$5),Notenverteilung!$C$5,IF(AND(J11&lt;=Notenverteilung!$A$5,J11&gt;=Notenverteilung!$A$6),Notenverteilung!$C$6,IF(AND(J11&lt;=Notenverteilung!$B$7,J11&gt;=Notenverteilung!$A$8),Notenverteilung!$C$7,          IF(AND(J11&lt;=Notenverteilung!$A$7,J11&gt;=Notenverteilung!$A$8), Notenverteilung!$C$8, "FEHLER")            )))))</f>
        <v>2</v>
      </c>
    </row>
    <row r="12" spans="1:11" ht="15.75" x14ac:dyDescent="0.25">
      <c r="A12" s="23">
        <v>7</v>
      </c>
      <c r="B12" s="19" t="s">
        <v>10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7">
        <f t="shared" si="0"/>
        <v>100</v>
      </c>
      <c r="K12" s="29">
        <f>IF(AND(J12&lt;=Notenverteilung!$B$3,J12&gt;=Notenverteilung!$A$3),Notenverteilung!$C$3,IF(AND(J12&lt;=Notenverteilung!$A$3,J12&gt;=Notenverteilung!$A$4),Notenverteilung!$C$4,IF(AND(J12&lt;=Notenverteilung!$A$4,J12&gt;=Notenverteilung!$A$5),Notenverteilung!$C$5,IF(AND(J12&lt;=Notenverteilung!$A$5,J12&gt;=Notenverteilung!$A$6),Notenverteilung!$C$6,IF(AND(J12&lt;=Notenverteilung!$B$7,J12&gt;=Notenverteilung!$A$8),Notenverteilung!$C$7,          IF(AND(J12&lt;=Notenverteilung!$A$7,J12&gt;=Notenverteilung!$A$8), Notenverteilung!$C$8, "FEHLER")            )))))</f>
        <v>1</v>
      </c>
    </row>
    <row r="13" spans="1:11" ht="15.75" x14ac:dyDescent="0.25">
      <c r="A13" s="23">
        <v>8</v>
      </c>
      <c r="B13" s="19" t="s">
        <v>11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100</v>
      </c>
      <c r="J13" s="57">
        <f t="shared" si="0"/>
        <v>100</v>
      </c>
      <c r="K13" s="29">
        <f>IF(AND(J13&lt;=Notenverteilung!$B$3,J13&gt;=Notenverteilung!$A$3),Notenverteilung!$C$3,IF(AND(J13&lt;=Notenverteilung!$A$3,J13&gt;=Notenverteilung!$A$4),Notenverteilung!$C$4,IF(AND(J13&lt;=Notenverteilung!$A$4,J13&gt;=Notenverteilung!$A$5),Notenverteilung!$C$5,IF(AND(J13&lt;=Notenverteilung!$A$5,J13&gt;=Notenverteilung!$A$6),Notenverteilung!$C$6,IF(AND(J13&lt;=Notenverteilung!$B$7,J13&gt;=Notenverteilung!$A$8),Notenverteilung!$C$7,          IF(AND(J13&lt;=Notenverteilung!$A$7,J13&gt;=Notenverteilung!$A$8), Notenverteilung!$C$8, "FEHLER")            )))))</f>
        <v>1</v>
      </c>
    </row>
    <row r="14" spans="1:11" ht="15.75" x14ac:dyDescent="0.25">
      <c r="A14" s="23">
        <v>9</v>
      </c>
      <c r="B14" s="19" t="s">
        <v>12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100</v>
      </c>
      <c r="J14" s="57">
        <f t="shared" si="0"/>
        <v>100</v>
      </c>
      <c r="K14" s="29">
        <f>IF(AND(J14&lt;=Notenverteilung!$B$3,J14&gt;=Notenverteilung!$A$3),Notenverteilung!$C$3,IF(AND(J14&lt;=Notenverteilung!$A$3,J14&gt;=Notenverteilung!$A$4),Notenverteilung!$C$4,IF(AND(J14&lt;=Notenverteilung!$A$4,J14&gt;=Notenverteilung!$A$5),Notenverteilung!$C$5,IF(AND(J14&lt;=Notenverteilung!$A$5,J14&gt;=Notenverteilung!$A$6),Notenverteilung!$C$6,IF(AND(J14&lt;=Notenverteilung!$B$7,J14&gt;=Notenverteilung!$A$8),Notenverteilung!$C$7,          IF(AND(J14&lt;=Notenverteilung!$A$7,J14&gt;=Notenverteilung!$A$8), Notenverteilung!$C$8, "FEHLER")            )))))</f>
        <v>1</v>
      </c>
    </row>
    <row r="15" spans="1:11" ht="15.75" x14ac:dyDescent="0.25">
      <c r="A15" s="23">
        <v>10</v>
      </c>
      <c r="B15" s="19" t="s">
        <v>13</v>
      </c>
      <c r="C15" s="5">
        <v>100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100</v>
      </c>
      <c r="J15" s="57">
        <f t="shared" si="0"/>
        <v>100</v>
      </c>
      <c r="K15" s="29">
        <f>IF(AND(J15&lt;=Notenverteilung!$B$3,J15&gt;=Notenverteilung!$A$3),Notenverteilung!$C$3,IF(AND(J15&lt;=Notenverteilung!$A$3,J15&gt;=Notenverteilung!$A$4),Notenverteilung!$C$4,IF(AND(J15&lt;=Notenverteilung!$A$4,J15&gt;=Notenverteilung!$A$5),Notenverteilung!$C$5,IF(AND(J15&lt;=Notenverteilung!$A$5,J15&gt;=Notenverteilung!$A$6),Notenverteilung!$C$6,IF(AND(J15&lt;=Notenverteilung!$B$7,J15&gt;=Notenverteilung!$A$8),Notenverteilung!$C$7,          IF(AND(J15&lt;=Notenverteilung!$A$7,J15&gt;=Notenverteilung!$A$8), Notenverteilung!$C$8, "FEHLER")            )))))</f>
        <v>1</v>
      </c>
    </row>
    <row r="16" spans="1:11" ht="15.75" x14ac:dyDescent="0.25">
      <c r="A16" s="23">
        <v>11</v>
      </c>
      <c r="B16" s="19" t="s">
        <v>14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7">
        <f t="shared" si="0"/>
        <v>100</v>
      </c>
      <c r="K16" s="29">
        <f>IF(AND(J16&lt;=Notenverteilung!$B$3,J16&gt;=Notenverteilung!$A$3),Notenverteilung!$C$3,IF(AND(J16&lt;=Notenverteilung!$A$3,J16&gt;=Notenverteilung!$A$4),Notenverteilung!$C$4,IF(AND(J16&lt;=Notenverteilung!$A$4,J16&gt;=Notenverteilung!$A$5),Notenverteilung!$C$5,IF(AND(J16&lt;=Notenverteilung!$A$5,J16&gt;=Notenverteilung!$A$6),Notenverteilung!$C$6,IF(AND(J16&lt;=Notenverteilung!$B$7,J16&gt;=Notenverteilung!$A$8),Notenverteilung!$C$7,          IF(AND(J16&lt;=Notenverteilung!$A$7,J16&gt;=Notenverteilung!$A$8), Notenverteilung!$C$8, "FEHLER")            )))))</f>
        <v>1</v>
      </c>
    </row>
    <row r="17" spans="1:11" ht="15.75" x14ac:dyDescent="0.25">
      <c r="A17" s="23">
        <v>12</v>
      </c>
      <c r="B17" s="19" t="s">
        <v>15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>
        <v>90</v>
      </c>
      <c r="J17" s="57">
        <f t="shared" si="0"/>
        <v>99</v>
      </c>
      <c r="K17" s="29">
        <f>IF(AND(J17&lt;=Notenverteilung!$B$3,J17&gt;=Notenverteilung!$A$3),Notenverteilung!$C$3,IF(AND(J17&lt;=Notenverteilung!$A$3,J17&gt;=Notenverteilung!$A$4),Notenverteilung!$C$4,IF(AND(J17&lt;=Notenverteilung!$A$4,J17&gt;=Notenverteilung!$A$5),Notenverteilung!$C$5,IF(AND(J17&lt;=Notenverteilung!$A$5,J17&gt;=Notenverteilung!$A$6),Notenverteilung!$C$6,IF(AND(J17&lt;=Notenverteilung!$B$7,J17&gt;=Notenverteilung!$A$8),Notenverteilung!$C$7,          IF(AND(J17&lt;=Notenverteilung!$A$7,J17&gt;=Notenverteilung!$A$8), Notenverteilung!$C$8, "FEHLER")            )))))</f>
        <v>1</v>
      </c>
    </row>
    <row r="18" spans="1:11" ht="15.75" x14ac:dyDescent="0.25">
      <c r="A18" s="23">
        <v>13</v>
      </c>
      <c r="B18" s="19" t="s">
        <v>16</v>
      </c>
      <c r="C18" s="5">
        <v>100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  <c r="I18" s="5">
        <v>100</v>
      </c>
      <c r="J18" s="57">
        <f t="shared" si="0"/>
        <v>100</v>
      </c>
      <c r="K18" s="29">
        <f>IF(AND(J18&lt;=Notenverteilung!$B$3,J18&gt;=Notenverteilung!$A$3),Notenverteilung!$C$3,IF(AND(J18&lt;=Notenverteilung!$A$3,J18&gt;=Notenverteilung!$A$4),Notenverteilung!$C$4,IF(AND(J18&lt;=Notenverteilung!$A$4,J18&gt;=Notenverteilung!$A$5),Notenverteilung!$C$5,IF(AND(J18&lt;=Notenverteilung!$A$5,J18&gt;=Notenverteilung!$A$6),Notenverteilung!$C$6,IF(AND(J18&lt;=Notenverteilung!$B$7,J18&gt;=Notenverteilung!$A$8),Notenverteilung!$C$7,          IF(AND(J18&lt;=Notenverteilung!$A$7,J18&gt;=Notenverteilung!$A$8), Notenverteilung!$C$8, "FEHLER")            )))))</f>
        <v>1</v>
      </c>
    </row>
    <row r="19" spans="1:11" ht="15.75" x14ac:dyDescent="0.25">
      <c r="A19" s="23">
        <v>14</v>
      </c>
      <c r="B19" s="19" t="s">
        <v>17</v>
      </c>
      <c r="C19" s="5">
        <v>100</v>
      </c>
      <c r="D19" s="5">
        <v>100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7">
        <f t="shared" si="0"/>
        <v>100</v>
      </c>
      <c r="K19" s="29">
        <f>IF(AND(J19&lt;=Notenverteilung!$B$3,J19&gt;=Notenverteilung!$A$3),Notenverteilung!$C$3,IF(AND(J19&lt;=Notenverteilung!$A$3,J19&gt;=Notenverteilung!$A$4),Notenverteilung!$C$4,IF(AND(J19&lt;=Notenverteilung!$A$4,J19&gt;=Notenverteilung!$A$5),Notenverteilung!$C$5,IF(AND(J19&lt;=Notenverteilung!$A$5,J19&gt;=Notenverteilung!$A$6),Notenverteilung!$C$6,IF(AND(J19&lt;=Notenverteilung!$B$7,J19&gt;=Notenverteilung!$A$8),Notenverteilung!$C$7,          IF(AND(J19&lt;=Notenverteilung!$A$7,J19&gt;=Notenverteilung!$A$8), Notenverteilung!$C$8, "FEHLER")            )))))</f>
        <v>1</v>
      </c>
    </row>
    <row r="20" spans="1:11" ht="15.75" x14ac:dyDescent="0.25">
      <c r="A20" s="23">
        <v>15</v>
      </c>
      <c r="B20" s="19" t="s">
        <v>18</v>
      </c>
      <c r="C20" s="5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5">
        <v>100</v>
      </c>
      <c r="J20" s="57">
        <f t="shared" si="0"/>
        <v>100</v>
      </c>
      <c r="K20" s="29">
        <f>IF(AND(J20&lt;=Notenverteilung!$B$3,J20&gt;=Notenverteilung!$A$3),Notenverteilung!$C$3,IF(AND(J20&lt;=Notenverteilung!$A$3,J20&gt;=Notenverteilung!$A$4),Notenverteilung!$C$4,IF(AND(J20&lt;=Notenverteilung!$A$4,J20&gt;=Notenverteilung!$A$5),Notenverteilung!$C$5,IF(AND(J20&lt;=Notenverteilung!$A$5,J20&gt;=Notenverteilung!$A$6),Notenverteilung!$C$6,IF(AND(J20&lt;=Notenverteilung!$B$7,J20&gt;=Notenverteilung!$A$8),Notenverteilung!$C$7,          IF(AND(J20&lt;=Notenverteilung!$A$7,J20&gt;=Notenverteilung!$A$8), Notenverteilung!$C$8, "FEHLER")            )))))</f>
        <v>1</v>
      </c>
    </row>
    <row r="21" spans="1:11" ht="15.75" x14ac:dyDescent="0.25">
      <c r="A21" s="23">
        <v>16</v>
      </c>
      <c r="B21" s="19" t="s">
        <v>19</v>
      </c>
      <c r="C21" s="5">
        <v>100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  <c r="I21" s="5">
        <v>100</v>
      </c>
      <c r="J21" s="57">
        <f t="shared" si="0"/>
        <v>100</v>
      </c>
      <c r="K21" s="29">
        <f>IF(AND(J21&lt;=Notenverteilung!$B$3,J21&gt;=Notenverteilung!$A$3),Notenverteilung!$C$3,IF(AND(J21&lt;=Notenverteilung!$A$3,J21&gt;=Notenverteilung!$A$4),Notenverteilung!$C$4,IF(AND(J21&lt;=Notenverteilung!$A$4,J21&gt;=Notenverteilung!$A$5),Notenverteilung!$C$5,IF(AND(J21&lt;=Notenverteilung!$A$5,J21&gt;=Notenverteilung!$A$6),Notenverteilung!$C$6,IF(AND(J21&lt;=Notenverteilung!$B$7,J21&gt;=Notenverteilung!$A$8),Notenverteilung!$C$7,          IF(AND(J21&lt;=Notenverteilung!$A$7,J21&gt;=Notenverteilung!$A$8), Notenverteilung!$C$8, "FEHLER")            )))))</f>
        <v>1</v>
      </c>
    </row>
    <row r="22" spans="1:11" ht="15.75" x14ac:dyDescent="0.25">
      <c r="A22" s="23">
        <v>17</v>
      </c>
      <c r="B22" s="19" t="s">
        <v>20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7">
        <f t="shared" si="0"/>
        <v>100</v>
      </c>
      <c r="K22" s="29">
        <f>IF(AND(J22&lt;=Notenverteilung!$B$3,J22&gt;=Notenverteilung!$A$3),Notenverteilung!$C$3,IF(AND(J22&lt;=Notenverteilung!$A$3,J22&gt;=Notenverteilung!$A$4),Notenverteilung!$C$4,IF(AND(J22&lt;=Notenverteilung!$A$4,J22&gt;=Notenverteilung!$A$5),Notenverteilung!$C$5,IF(AND(J22&lt;=Notenverteilung!$A$5,J22&gt;=Notenverteilung!$A$6),Notenverteilung!$C$6,IF(AND(J22&lt;=Notenverteilung!$B$7,J22&gt;=Notenverteilung!$A$8),Notenverteilung!$C$7,          IF(AND(J22&lt;=Notenverteilung!$A$7,J22&gt;=Notenverteilung!$A$8), Notenverteilung!$C$8, "FEHLER")            )))))</f>
        <v>1</v>
      </c>
    </row>
    <row r="23" spans="1:11" ht="15.75" x14ac:dyDescent="0.25">
      <c r="A23" s="23">
        <v>18</v>
      </c>
      <c r="B23" s="19" t="s">
        <v>21</v>
      </c>
      <c r="C23" s="5">
        <v>100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100</v>
      </c>
      <c r="J23" s="57">
        <f t="shared" si="0"/>
        <v>100</v>
      </c>
      <c r="K23" s="29">
        <f>IF(AND(J23&lt;=Notenverteilung!$B$3,J23&gt;=Notenverteilung!$A$3),Notenverteilung!$C$3,IF(AND(J23&lt;=Notenverteilung!$A$3,J23&gt;=Notenverteilung!$A$4),Notenverteilung!$C$4,IF(AND(J23&lt;=Notenverteilung!$A$4,J23&gt;=Notenverteilung!$A$5),Notenverteilung!$C$5,IF(AND(J23&lt;=Notenverteilung!$A$5,J23&gt;=Notenverteilung!$A$6),Notenverteilung!$C$6,IF(AND(J23&lt;=Notenverteilung!$B$7,J23&gt;=Notenverteilung!$A$8),Notenverteilung!$C$7,          IF(AND(J23&lt;=Notenverteilung!$A$7,J23&gt;=Notenverteilung!$A$8), Notenverteilung!$C$8, "FEHLER")            )))))</f>
        <v>1</v>
      </c>
    </row>
    <row r="24" spans="1:11" ht="15.75" x14ac:dyDescent="0.25">
      <c r="A24" s="23">
        <v>19</v>
      </c>
      <c r="B24" s="19" t="s">
        <v>22</v>
      </c>
      <c r="C24" s="5">
        <v>100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100</v>
      </c>
      <c r="J24" s="57">
        <f t="shared" si="0"/>
        <v>100</v>
      </c>
      <c r="K24" s="29">
        <f>IF(AND(J24&lt;=Notenverteilung!$B$3,J24&gt;=Notenverteilung!$A$3),Notenverteilung!$C$3,IF(AND(J24&lt;=Notenverteilung!$A$3,J24&gt;=Notenverteilung!$A$4),Notenverteilung!$C$4,IF(AND(J24&lt;=Notenverteilung!$A$4,J24&gt;=Notenverteilung!$A$5),Notenverteilung!$C$5,IF(AND(J24&lt;=Notenverteilung!$A$5,J24&gt;=Notenverteilung!$A$6),Notenverteilung!$C$6,IF(AND(J24&lt;=Notenverteilung!$B$7,J24&gt;=Notenverteilung!$A$8),Notenverteilung!$C$7,          IF(AND(J24&lt;=Notenverteilung!$A$7,J24&gt;=Notenverteilung!$A$8), Notenverteilung!$C$8, "FEHLER")            )))))</f>
        <v>1</v>
      </c>
    </row>
    <row r="25" spans="1:11" ht="15.75" x14ac:dyDescent="0.25">
      <c r="A25" s="23">
        <v>20</v>
      </c>
      <c r="B25" s="19" t="s">
        <v>23</v>
      </c>
      <c r="C25" s="5">
        <v>100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7">
        <f t="shared" si="0"/>
        <v>100</v>
      </c>
      <c r="K25" s="29">
        <f>IF(AND(J25&lt;=Notenverteilung!$B$3,J25&gt;=Notenverteilung!$A$3),Notenverteilung!$C$3,IF(AND(J25&lt;=Notenverteilung!$A$3,J25&gt;=Notenverteilung!$A$4),Notenverteilung!$C$4,IF(AND(J25&lt;=Notenverteilung!$A$4,J25&gt;=Notenverteilung!$A$5),Notenverteilung!$C$5,IF(AND(J25&lt;=Notenverteilung!$A$5,J25&gt;=Notenverteilung!$A$6),Notenverteilung!$C$6,IF(AND(J25&lt;=Notenverteilung!$B$7,J25&gt;=Notenverteilung!$A$8),Notenverteilung!$C$7,          IF(AND(J25&lt;=Notenverteilung!$A$7,J25&gt;=Notenverteilung!$A$8), Notenverteilung!$C$8, "FEHLER")            )))))</f>
        <v>1</v>
      </c>
    </row>
    <row r="26" spans="1:11" ht="15.75" x14ac:dyDescent="0.25">
      <c r="A26" s="23">
        <v>21</v>
      </c>
      <c r="B26" s="19" t="s">
        <v>24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7">
        <f t="shared" si="0"/>
        <v>100</v>
      </c>
      <c r="K26" s="29">
        <f>IF(AND(J26&lt;=Notenverteilung!$B$3,J26&gt;=Notenverteilung!$A$3),Notenverteilung!$C$3,IF(AND(J26&lt;=Notenverteilung!$A$3,J26&gt;=Notenverteilung!$A$4),Notenverteilung!$C$4,IF(AND(J26&lt;=Notenverteilung!$A$4,J26&gt;=Notenverteilung!$A$5),Notenverteilung!$C$5,IF(AND(J26&lt;=Notenverteilung!$A$5,J26&gt;=Notenverteilung!$A$6),Notenverteilung!$C$6,IF(AND(J26&lt;=Notenverteilung!$B$7,J26&gt;=Notenverteilung!$A$8),Notenverteilung!$C$7,          IF(AND(J26&lt;=Notenverteilung!$A$7,J26&gt;=Notenverteilung!$A$8), Notenverteilung!$C$8, "FEHLER")            )))))</f>
        <v>1</v>
      </c>
    </row>
    <row r="27" spans="1:11" ht="15.75" x14ac:dyDescent="0.25">
      <c r="A27" s="23">
        <v>22</v>
      </c>
      <c r="B27" s="19" t="s">
        <v>25</v>
      </c>
      <c r="C27" s="5">
        <v>100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7">
        <f t="shared" si="0"/>
        <v>100</v>
      </c>
      <c r="K27" s="29">
        <f>IF(AND(J27&lt;=Notenverteilung!$B$3,J27&gt;=Notenverteilung!$A$3),Notenverteilung!$C$3,IF(AND(J27&lt;=Notenverteilung!$A$3,J27&gt;=Notenverteilung!$A$4),Notenverteilung!$C$4,IF(AND(J27&lt;=Notenverteilung!$A$4,J27&gt;=Notenverteilung!$A$5),Notenverteilung!$C$5,IF(AND(J27&lt;=Notenverteilung!$A$5,J27&gt;=Notenverteilung!$A$6),Notenverteilung!$C$6,IF(AND(J27&lt;=Notenverteilung!$B$7,J27&gt;=Notenverteilung!$A$8),Notenverteilung!$C$7,          IF(AND(J27&lt;=Notenverteilung!$A$7,J27&gt;=Notenverteilung!$A$8), Notenverteilung!$C$8, "FEHLER")            )))))</f>
        <v>1</v>
      </c>
    </row>
    <row r="28" spans="1:11" ht="15.75" x14ac:dyDescent="0.25">
      <c r="A28" s="23">
        <v>23</v>
      </c>
      <c r="B28" s="19" t="s">
        <v>26</v>
      </c>
      <c r="C28" s="5">
        <v>100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7">
        <f t="shared" si="0"/>
        <v>100</v>
      </c>
      <c r="K28" s="29">
        <f>IF(AND(J28&lt;=Notenverteilung!$B$3,J28&gt;=Notenverteilung!$A$3),Notenverteilung!$C$3,IF(AND(J28&lt;=Notenverteilung!$A$3,J28&gt;=Notenverteilung!$A$4),Notenverteilung!$C$4,IF(AND(J28&lt;=Notenverteilung!$A$4,J28&gt;=Notenverteilung!$A$5),Notenverteilung!$C$5,IF(AND(J28&lt;=Notenverteilung!$A$5,J28&gt;=Notenverteilung!$A$6),Notenverteilung!$C$6,IF(AND(J28&lt;=Notenverteilung!$B$7,J28&gt;=Notenverteilung!$A$8),Notenverteilung!$C$7,          IF(AND(J28&lt;=Notenverteilung!$A$7,J28&gt;=Notenverteilung!$A$8), Notenverteilung!$C$8, "FEHLER")            )))))</f>
        <v>1</v>
      </c>
    </row>
    <row r="29" spans="1:11" ht="15.75" x14ac:dyDescent="0.25">
      <c r="A29" s="23">
        <v>24</v>
      </c>
      <c r="B29" s="19" t="s">
        <v>27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7">
        <f t="shared" si="0"/>
        <v>100</v>
      </c>
      <c r="K29" s="29">
        <f>IF(AND(J29&lt;=Notenverteilung!$B$3,J29&gt;=Notenverteilung!$A$3),Notenverteilung!$C$3,IF(AND(J29&lt;=Notenverteilung!$A$3,J29&gt;=Notenverteilung!$A$4),Notenverteilung!$C$4,IF(AND(J29&lt;=Notenverteilung!$A$4,J29&gt;=Notenverteilung!$A$5),Notenverteilung!$C$5,IF(AND(J29&lt;=Notenverteilung!$A$5,J29&gt;=Notenverteilung!$A$6),Notenverteilung!$C$6,IF(AND(J29&lt;=Notenverteilung!$B$7,J29&gt;=Notenverteilung!$A$8),Notenverteilung!$C$7,          IF(AND(J29&lt;=Notenverteilung!$A$7,J29&gt;=Notenverteilung!$A$8), Notenverteilung!$C$8, "FEHLER")            )))))</f>
        <v>1</v>
      </c>
    </row>
    <row r="30" spans="1:11" ht="15.75" x14ac:dyDescent="0.25">
      <c r="A30" s="23">
        <v>25</v>
      </c>
      <c r="B30" s="19" t="s">
        <v>28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7">
        <f t="shared" si="0"/>
        <v>100</v>
      </c>
      <c r="K30" s="29">
        <f>IF(AND(J30&lt;=Notenverteilung!$B$3,J30&gt;=Notenverteilung!$A$3),Notenverteilung!$C$3,IF(AND(J30&lt;=Notenverteilung!$A$3,J30&gt;=Notenverteilung!$A$4),Notenverteilung!$C$4,IF(AND(J30&lt;=Notenverteilung!$A$4,J30&gt;=Notenverteilung!$A$5),Notenverteilung!$C$5,IF(AND(J30&lt;=Notenverteilung!$A$5,J30&gt;=Notenverteilung!$A$6),Notenverteilung!$C$6,IF(AND(J30&lt;=Notenverteilung!$B$7,J30&gt;=Notenverteilung!$A$8),Notenverteilung!$C$7,          IF(AND(J30&lt;=Notenverteilung!$A$7,J30&gt;=Notenverteilung!$A$8), Notenverteilung!$C$8, "FEHLER")            )))))</f>
        <v>1</v>
      </c>
    </row>
    <row r="31" spans="1:11" ht="15.75" x14ac:dyDescent="0.25">
      <c r="A31" s="23">
        <v>26</v>
      </c>
      <c r="B31" s="19" t="s">
        <v>29</v>
      </c>
      <c r="C31" s="5">
        <v>100</v>
      </c>
      <c r="D31" s="5">
        <v>100</v>
      </c>
      <c r="E31" s="5">
        <v>100</v>
      </c>
      <c r="F31" s="5">
        <v>100</v>
      </c>
      <c r="G31" s="5">
        <v>100</v>
      </c>
      <c r="H31" s="5">
        <v>100</v>
      </c>
      <c r="I31" s="5">
        <v>100</v>
      </c>
      <c r="J31" s="57">
        <f t="shared" si="0"/>
        <v>100</v>
      </c>
      <c r="K31" s="29">
        <f>IF(AND(J31&lt;=Notenverteilung!$B$3,J31&gt;=Notenverteilung!$A$3),Notenverteilung!$C$3,IF(AND(J31&lt;=Notenverteilung!$A$3,J31&gt;=Notenverteilung!$A$4),Notenverteilung!$C$4,IF(AND(J31&lt;=Notenverteilung!$A$4,J31&gt;=Notenverteilung!$A$5),Notenverteilung!$C$5,IF(AND(J31&lt;=Notenverteilung!$A$5,J31&gt;=Notenverteilung!$A$6),Notenverteilung!$C$6,IF(AND(J31&lt;=Notenverteilung!$B$7,J31&gt;=Notenverteilung!$A$8),Notenverteilung!$C$7,          IF(AND(J31&lt;=Notenverteilung!$A$7,J31&gt;=Notenverteilung!$A$8), Notenverteilung!$C$8, "FEHLER")            )))))</f>
        <v>1</v>
      </c>
    </row>
    <row r="32" spans="1:11" ht="15.75" x14ac:dyDescent="0.25">
      <c r="A32" s="23">
        <v>27</v>
      </c>
      <c r="B32" s="19" t="s">
        <v>30</v>
      </c>
      <c r="C32" s="5">
        <v>100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100</v>
      </c>
      <c r="J32" s="57">
        <f t="shared" si="0"/>
        <v>100</v>
      </c>
      <c r="K32" s="29">
        <f>IF(AND(J32&lt;=Notenverteilung!$B$3,J32&gt;=Notenverteilung!$A$3),Notenverteilung!$C$3,IF(AND(J32&lt;=Notenverteilung!$A$3,J32&gt;=Notenverteilung!$A$4),Notenverteilung!$C$4,IF(AND(J32&lt;=Notenverteilung!$A$4,J32&gt;=Notenverteilung!$A$5),Notenverteilung!$C$5,IF(AND(J32&lt;=Notenverteilung!$A$5,J32&gt;=Notenverteilung!$A$6),Notenverteilung!$C$6,IF(AND(J32&lt;=Notenverteilung!$B$7,J32&gt;=Notenverteilung!$A$8),Notenverteilung!$C$7,          IF(AND(J32&lt;=Notenverteilung!$A$7,J32&gt;=Notenverteilung!$A$8), Notenverteilung!$C$8, "FEHLER")            )))))</f>
        <v>1</v>
      </c>
    </row>
    <row r="33" spans="1:11" ht="15.75" x14ac:dyDescent="0.25">
      <c r="A33" s="23">
        <v>28</v>
      </c>
      <c r="B33" s="19" t="s">
        <v>31</v>
      </c>
      <c r="C33" s="5">
        <v>100</v>
      </c>
      <c r="D33" s="5">
        <v>100</v>
      </c>
      <c r="E33" s="5">
        <v>100</v>
      </c>
      <c r="F33" s="5">
        <v>100</v>
      </c>
      <c r="G33" s="5">
        <v>100</v>
      </c>
      <c r="H33" s="5">
        <v>100</v>
      </c>
      <c r="I33" s="5">
        <v>100</v>
      </c>
      <c r="J33" s="57">
        <f t="shared" si="0"/>
        <v>100</v>
      </c>
      <c r="K33" s="29">
        <f>IF(AND(J33&lt;=Notenverteilung!$B$3,J33&gt;=Notenverteilung!$A$3),Notenverteilung!$C$3,IF(AND(J33&lt;=Notenverteilung!$A$3,J33&gt;=Notenverteilung!$A$4),Notenverteilung!$C$4,IF(AND(J33&lt;=Notenverteilung!$A$4,J33&gt;=Notenverteilung!$A$5),Notenverteilung!$C$5,IF(AND(J33&lt;=Notenverteilung!$A$5,J33&gt;=Notenverteilung!$A$6),Notenverteilung!$C$6,IF(AND(J33&lt;=Notenverteilung!$B$7,J33&gt;=Notenverteilung!$A$8),Notenverteilung!$C$7,          IF(AND(J33&lt;=Notenverteilung!$A$7,J33&gt;=Notenverteilung!$A$8), Notenverteilung!$C$8, "FEHLER")            )))))</f>
        <v>1</v>
      </c>
    </row>
    <row r="34" spans="1:11" ht="15.75" x14ac:dyDescent="0.25">
      <c r="A34" s="23">
        <v>29</v>
      </c>
      <c r="B34" s="19" t="s">
        <v>32</v>
      </c>
      <c r="C34" s="5">
        <v>100</v>
      </c>
      <c r="D34" s="5">
        <v>100</v>
      </c>
      <c r="E34" s="5">
        <v>100</v>
      </c>
      <c r="F34" s="5">
        <v>100</v>
      </c>
      <c r="G34" s="5">
        <v>100</v>
      </c>
      <c r="H34" s="5">
        <v>100</v>
      </c>
      <c r="I34" s="5">
        <v>100</v>
      </c>
      <c r="J34" s="57">
        <f t="shared" si="0"/>
        <v>100</v>
      </c>
      <c r="K34" s="29">
        <f>IF(AND(J34&lt;=Notenverteilung!$B$3,J34&gt;=Notenverteilung!$A$3),Notenverteilung!$C$3,IF(AND(J34&lt;=Notenverteilung!$A$3,J34&gt;=Notenverteilung!$A$4),Notenverteilung!$C$4,IF(AND(J34&lt;=Notenverteilung!$A$4,J34&gt;=Notenverteilung!$A$5),Notenverteilung!$C$5,IF(AND(J34&lt;=Notenverteilung!$A$5,J34&gt;=Notenverteilung!$A$6),Notenverteilung!$C$6,IF(AND(J34&lt;=Notenverteilung!$B$7,J34&gt;=Notenverteilung!$A$8),Notenverteilung!$C$7,          IF(AND(J34&lt;=Notenverteilung!$A$7,J34&gt;=Notenverteilung!$A$8), Notenverteilung!$C$8, "FEHLER")            )))))</f>
        <v>1</v>
      </c>
    </row>
    <row r="35" spans="1:11" ht="16.5" thickBot="1" x14ac:dyDescent="0.3">
      <c r="A35" s="24">
        <v>30</v>
      </c>
      <c r="B35" s="61" t="s">
        <v>33</v>
      </c>
      <c r="C35" s="5">
        <v>100</v>
      </c>
      <c r="D35" s="5">
        <v>100</v>
      </c>
      <c r="E35" s="5">
        <v>100</v>
      </c>
      <c r="F35" s="5">
        <v>100</v>
      </c>
      <c r="G35" s="5">
        <v>100</v>
      </c>
      <c r="H35" s="5">
        <v>100</v>
      </c>
      <c r="I35" s="5">
        <v>100</v>
      </c>
      <c r="J35" s="57">
        <f t="shared" si="0"/>
        <v>100</v>
      </c>
      <c r="K35" s="29">
        <f>IF(AND(J35&lt;=Notenverteilung!$B$3,J35&gt;=Notenverteilung!$A$3),Notenverteilung!$C$3,IF(AND(J35&lt;=Notenverteilung!$A$3,J35&gt;=Notenverteilung!$A$4),Notenverteilung!$C$4,IF(AND(J35&lt;=Notenverteilung!$A$4,J35&gt;=Notenverteilung!$A$5),Notenverteilung!$C$5,IF(AND(J35&lt;=Notenverteilung!$A$5,J35&gt;=Notenverteilung!$A$6),Notenverteilung!$C$6,IF(AND(J35&lt;=Notenverteilung!$B$7,J35&gt;=Notenverteilung!$A$8),Notenverteilung!$C$7,          IF(AND(J35&lt;=Notenverteilung!$A$7,J35&gt;=Notenverteilung!$A$8), Notenverteilung!$C$8, "FEHLER")            )))))</f>
        <v>1</v>
      </c>
    </row>
  </sheetData>
  <mergeCells count="3">
    <mergeCell ref="J1:J2"/>
    <mergeCell ref="K1:K2"/>
    <mergeCell ref="C2:I2"/>
  </mergeCells>
  <phoneticPr fontId="3" type="noConversion"/>
  <conditionalFormatting sqref="J3">
    <cfRule type="cellIs" dxfId="2" priority="6" operator="equal">
      <formula>100</formula>
    </cfRule>
    <cfRule type="cellIs" dxfId="1" priority="7" operator="between">
      <formula>99</formula>
      <formula>0</formula>
    </cfRule>
    <cfRule type="cellIs" dxfId="0" priority="8" operator="between">
      <formula>200</formula>
      <formula>101</formula>
    </cfRule>
  </conditionalFormatting>
  <conditionalFormatting sqref="J6:J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D96D-E909-4826-88CE-D3E5BDD2EEBE}">
  <dimension ref="A1:K33"/>
  <sheetViews>
    <sheetView workbookViewId="0">
      <selection activeCell="N29" sqref="N29"/>
    </sheetView>
  </sheetViews>
  <sheetFormatPr baseColWidth="10" defaultRowHeight="18.75" x14ac:dyDescent="0.3"/>
  <cols>
    <col min="1" max="2" width="15.7109375" style="26" customWidth="1"/>
    <col min="3" max="16384" width="11.42578125" style="2"/>
  </cols>
  <sheetData>
    <row r="1" spans="1:2" ht="15" x14ac:dyDescent="0.25">
      <c r="A1" s="62" t="s">
        <v>49</v>
      </c>
      <c r="B1" s="63"/>
    </row>
    <row r="2" spans="1:2" ht="15" x14ac:dyDescent="0.25">
      <c r="A2" s="64"/>
      <c r="B2" s="65"/>
    </row>
    <row r="3" spans="1:2" ht="15" x14ac:dyDescent="0.25">
      <c r="A3" s="64" t="s">
        <v>3</v>
      </c>
      <c r="B3" s="65" t="s">
        <v>50</v>
      </c>
    </row>
    <row r="4" spans="1:2" ht="15" x14ac:dyDescent="0.25">
      <c r="A4" s="64"/>
      <c r="B4" s="65"/>
    </row>
    <row r="5" spans="1:2" ht="15.75" customHeight="1" x14ac:dyDescent="0.25">
      <c r="A5" s="66">
        <v>1</v>
      </c>
      <c r="B5" s="67">
        <f>COUNTIF(Noteneintragung!$K$6:$K$35,Klassenspiegel!A5)</f>
        <v>28</v>
      </c>
    </row>
    <row r="6" spans="1:2" ht="15.75" customHeight="1" x14ac:dyDescent="0.25">
      <c r="A6" s="66">
        <v>2</v>
      </c>
      <c r="B6" s="67">
        <f>COUNTIF(Noteneintragung!$K$6:$K$35,Klassenspiegel!A6)</f>
        <v>1</v>
      </c>
    </row>
    <row r="7" spans="1:2" x14ac:dyDescent="0.25">
      <c r="A7" s="66">
        <v>3</v>
      </c>
      <c r="B7" s="67">
        <f>COUNTIF(Noteneintragung!$K$6:$K$35,Klassenspiegel!A7)</f>
        <v>1</v>
      </c>
    </row>
    <row r="8" spans="1:2" x14ac:dyDescent="0.25">
      <c r="A8" s="66">
        <v>4</v>
      </c>
      <c r="B8" s="67">
        <f>COUNTIF(Noteneintragung!$K$6:$K$35,Klassenspiegel!A8)</f>
        <v>0</v>
      </c>
    </row>
    <row r="9" spans="1:2" x14ac:dyDescent="0.25">
      <c r="A9" s="66">
        <v>5</v>
      </c>
      <c r="B9" s="67">
        <f>COUNTIF(Noteneintragung!$K$6:$K$35,Klassenspiegel!A9)</f>
        <v>0</v>
      </c>
    </row>
    <row r="10" spans="1:2" x14ac:dyDescent="0.25">
      <c r="A10" s="66">
        <v>6</v>
      </c>
      <c r="B10" s="67">
        <f>COUNTIF(Noteneintragung!$K$6:$K$35,Klassenspiegel!A10)</f>
        <v>0</v>
      </c>
    </row>
    <row r="11" spans="1:2" ht="18.75" customHeight="1" x14ac:dyDescent="0.25">
      <c r="A11" s="74"/>
      <c r="B11" s="75"/>
    </row>
    <row r="12" spans="1:2" ht="18.75" customHeight="1" x14ac:dyDescent="0.25">
      <c r="A12" s="76"/>
      <c r="B12" s="77"/>
    </row>
    <row r="13" spans="1:2" ht="18.75" customHeight="1" x14ac:dyDescent="0.25">
      <c r="A13" s="76"/>
      <c r="B13" s="77"/>
    </row>
    <row r="14" spans="1:2" ht="18.75" customHeight="1" x14ac:dyDescent="0.25">
      <c r="A14" s="76"/>
      <c r="B14" s="77"/>
    </row>
    <row r="15" spans="1:2" ht="18.75" customHeight="1" x14ac:dyDescent="0.25">
      <c r="A15" s="76"/>
      <c r="B15" s="77"/>
    </row>
    <row r="16" spans="1:2" ht="19.5" customHeight="1" thickBot="1" x14ac:dyDescent="0.3">
      <c r="A16" s="78"/>
      <c r="B16" s="79"/>
    </row>
    <row r="17" spans="1:2" ht="18.75" customHeight="1" thickBot="1" x14ac:dyDescent="0.3">
      <c r="A17" s="27" t="s">
        <v>51</v>
      </c>
      <c r="B17" s="32">
        <f>($A$5*$B$5+$A$6*$B$6+$A$7*$B$7+$A$8*$B$8+$A$9*$B$9+$A$10*$B$10+$A$11*$B$11+$A$12*$B$12+$A$13*$B$13+$A$14*$B$14+$A$15*$B$15+$A$16*$B$16)/SUM($B$5:$B$16)</f>
        <v>1.1000000000000001</v>
      </c>
    </row>
    <row r="18" spans="1:2" ht="18.75" customHeight="1" x14ac:dyDescent="0.25">
      <c r="A18" s="68" t="s">
        <v>52</v>
      </c>
      <c r="B18" s="69"/>
    </row>
    <row r="19" spans="1:2" ht="18.75" customHeight="1" x14ac:dyDescent="0.25">
      <c r="A19" s="70"/>
      <c r="B19" s="71"/>
    </row>
    <row r="20" spans="1:2" ht="18.75" customHeight="1" thickBot="1" x14ac:dyDescent="0.3">
      <c r="A20" s="72"/>
      <c r="B20" s="73"/>
    </row>
    <row r="22" spans="1:2" ht="15" x14ac:dyDescent="0.25">
      <c r="A22" s="2"/>
      <c r="B22" s="2"/>
    </row>
    <row r="23" spans="1:2" ht="15" x14ac:dyDescent="0.25">
      <c r="A23" s="2"/>
      <c r="B23" s="2"/>
    </row>
    <row r="24" spans="1:2" ht="15" x14ac:dyDescent="0.25">
      <c r="A24" s="2"/>
      <c r="B24" s="2"/>
    </row>
    <row r="25" spans="1:2" ht="15" x14ac:dyDescent="0.25">
      <c r="A25" s="2"/>
      <c r="B25" s="2"/>
    </row>
    <row r="26" spans="1:2" ht="15" x14ac:dyDescent="0.25">
      <c r="A26" s="2"/>
      <c r="B26" s="2"/>
    </row>
    <row r="27" spans="1:2" ht="15" x14ac:dyDescent="0.25">
      <c r="A27" s="2"/>
      <c r="B27" s="2"/>
    </row>
    <row r="28" spans="1:2" ht="15" x14ac:dyDescent="0.25">
      <c r="A28" s="2"/>
      <c r="B28" s="2"/>
    </row>
    <row r="33" spans="11:11" x14ac:dyDescent="0.3">
      <c r="K33" s="2" t="s">
        <v>53</v>
      </c>
    </row>
  </sheetData>
  <mergeCells count="5">
    <mergeCell ref="A18:B20"/>
    <mergeCell ref="A1:B2"/>
    <mergeCell ref="A3:A4"/>
    <mergeCell ref="B3:B4"/>
    <mergeCell ref="A11:B1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Notenverteilung</vt:lpstr>
      <vt:lpstr>Noteneintragung</vt:lpstr>
      <vt:lpstr>Klassenspiegel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Thalmann, Kevin (TV-C)</dc:creator>
  <cp:lastModifiedBy>Thalmann, Kevin (TP-S)</cp:lastModifiedBy>
  <dcterms:created xsi:type="dcterms:W3CDTF">2015-06-05T18:19:34Z</dcterms:created>
  <dcterms:modified xsi:type="dcterms:W3CDTF">2022-09-26T11:45:28Z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2022-09-26T06:51:37Z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d60a6329-20b7-41f6-8f99-65e74249892b</vt:lpwstr>
  </property>
  <property fmtid="{D5CDD505-2E9C-101B-9397-08002B2CF9AE}" pid="8" name="MSIP_Label_eda87506-7fda-481d-a14b-4a8fe5add330_ContentBits">
    <vt:lpwstr>0</vt:lpwstr>
  </property>
</Properties>
</file>