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ine.schramme\Desktop\"/>
    </mc:Choice>
  </mc:AlternateContent>
  <bookViews>
    <workbookView xWindow="0" yWindow="0" windowWidth="20490" windowHeight="76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  <c r="E7" i="1"/>
  <c r="E8" i="1"/>
  <c r="E10" i="1"/>
  <c r="E11" i="1"/>
  <c r="E12" i="1"/>
  <c r="F19" i="1"/>
  <c r="G19" i="1" s="1"/>
  <c r="F20" i="1"/>
  <c r="G20" i="1" s="1"/>
  <c r="F21" i="1"/>
  <c r="F22" i="1"/>
  <c r="F23" i="1"/>
  <c r="G23" i="1" s="1"/>
  <c r="F18" i="1"/>
  <c r="G18" i="1" s="1"/>
  <c r="G21" i="1"/>
  <c r="G22" i="1"/>
  <c r="C19" i="1"/>
  <c r="C20" i="1"/>
  <c r="C21" i="1"/>
  <c r="C22" i="1"/>
  <c r="C23" i="1"/>
  <c r="C18" i="1"/>
  <c r="E9" i="1"/>
  <c r="F9" i="1" s="1"/>
  <c r="E13" i="1"/>
  <c r="F13" i="1" s="1"/>
  <c r="F12" i="1" l="1"/>
  <c r="G12" i="1"/>
  <c r="G8" i="1"/>
  <c r="F8" i="1"/>
  <c r="G11" i="1"/>
  <c r="F11" i="1"/>
  <c r="G7" i="1"/>
  <c r="F7" i="1"/>
  <c r="G10" i="1"/>
  <c r="F10" i="1"/>
  <c r="G9" i="1"/>
  <c r="G13" i="1"/>
  <c r="G24" i="1"/>
  <c r="F6" i="1"/>
  <c r="F14" i="1" s="1"/>
  <c r="E6" i="1"/>
  <c r="G6" i="1"/>
  <c r="G14" i="1"/>
</calcChain>
</file>

<file path=xl/sharedStrings.xml><?xml version="1.0" encoding="utf-8"?>
<sst xmlns="http://schemas.openxmlformats.org/spreadsheetml/2006/main" count="17" uniqueCount="15">
  <si>
    <t>Labo M4: De stroombalans</t>
  </si>
  <si>
    <t>5TW nr.1</t>
  </si>
  <si>
    <t>Lengte L = 2,2 cm</t>
  </si>
  <si>
    <t>I (A)</t>
  </si>
  <si>
    <t>F (N)</t>
  </si>
  <si>
    <t xml:space="preserve">Lore Cool </t>
  </si>
  <si>
    <t>B (T)</t>
  </si>
  <si>
    <t xml:space="preserve"> m (g)</t>
  </si>
  <si>
    <t>I = 2,0 A</t>
  </si>
  <si>
    <t>m (g)</t>
  </si>
  <si>
    <t>l (m)</t>
  </si>
  <si>
    <t>l (cm)</t>
  </si>
  <si>
    <t>F / I</t>
  </si>
  <si>
    <t>F / l</t>
  </si>
  <si>
    <t>m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</si>
</sst>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/>
    <xf numFmtId="164" fontId="0" fillId="0" borderId="5" xfId="0" applyNumberFormat="1" applyBorder="1" applyAlignment="1">
      <alignment horizontal="left" indent="6"/>
    </xf>
    <xf numFmtId="164" fontId="0" fillId="0" borderId="5" xfId="0" applyNumberFormat="1" applyBorder="1"/>
    <xf numFmtId="164" fontId="0" fillId="0" borderId="7" xfId="0" applyNumberFormat="1" applyBorder="1"/>
    <xf numFmtId="2" fontId="0" fillId="0" borderId="8" xfId="0" applyNumberFormat="1" applyBorder="1"/>
    <xf numFmtId="1" fontId="0" fillId="0" borderId="8" xfId="0" applyNumberFormat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right"/>
    </xf>
    <xf numFmtId="1" fontId="0" fillId="2" borderId="0" xfId="0" applyNumberFormat="1" applyFill="1"/>
    <xf numFmtId="164" fontId="0" fillId="0" borderId="15" xfId="0" applyNumberFormat="1" applyBorder="1" applyAlignment="1">
      <alignment horizontal="right"/>
    </xf>
    <xf numFmtId="1" fontId="0" fillId="0" borderId="19" xfId="0" applyNumberFormat="1" applyBorder="1"/>
    <xf numFmtId="164" fontId="0" fillId="2" borderId="1" xfId="0" applyNumberFormat="1" applyFill="1" applyBorder="1"/>
    <xf numFmtId="1" fontId="0" fillId="2" borderId="1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 tussen F en 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Blad1!$B$6:$B$13</c:f>
              <c:numCache>
                <c:formatCode>General</c:formatCode>
                <c:ptCount val="8"/>
                <c:pt idx="0">
                  <c:v>0.5</c:v>
                </c:pt>
                <c:pt idx="1">
                  <c:v>1.1000000000000001</c:v>
                </c:pt>
                <c:pt idx="2">
                  <c:v>1.6</c:v>
                </c:pt>
                <c:pt idx="3" formatCode="0.0">
                  <c:v>2</c:v>
                </c:pt>
                <c:pt idx="4">
                  <c:v>2.5</c:v>
                </c:pt>
                <c:pt idx="5" formatCode="0.0">
                  <c:v>3</c:v>
                </c:pt>
                <c:pt idx="6">
                  <c:v>3.5</c:v>
                </c:pt>
                <c:pt idx="7" formatCode="0.0">
                  <c:v>4</c:v>
                </c:pt>
              </c:numCache>
            </c:numRef>
          </c:xVal>
          <c:yVal>
            <c:numRef>
              <c:f>Blad1!$E$6:$E$13</c:f>
              <c:numCache>
                <c:formatCode>0.0</c:formatCode>
                <c:ptCount val="8"/>
                <c:pt idx="0">
                  <c:v>1.3734000000000002</c:v>
                </c:pt>
                <c:pt idx="1">
                  <c:v>2.0600999999999998</c:v>
                </c:pt>
                <c:pt idx="2">
                  <c:v>4.4145000000000003</c:v>
                </c:pt>
                <c:pt idx="3">
                  <c:v>5.8860000000000001</c:v>
                </c:pt>
                <c:pt idx="4">
                  <c:v>7.6518000000000006</c:v>
                </c:pt>
                <c:pt idx="5">
                  <c:v>9.6137999999999995</c:v>
                </c:pt>
                <c:pt idx="6" formatCode="0">
                  <c:v>11.870100000000001</c:v>
                </c:pt>
                <c:pt idx="7" formatCode="0">
                  <c:v>13.734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E-491B-BC77-513F3F77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50112"/>
        <c:axId val="551648472"/>
      </c:scatterChart>
      <c:valAx>
        <c:axId val="5516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1648472"/>
        <c:crosses val="autoZero"/>
        <c:crossBetween val="midCat"/>
      </c:valAx>
      <c:valAx>
        <c:axId val="55164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16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 tussen F en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</c:trendlineLbl>
          </c:trendline>
          <c:xVal>
            <c:numRef>
              <c:f>Blad1!$C$18:$C$23</c:f>
              <c:numCache>
                <c:formatCode>General</c:formatCode>
                <c:ptCount val="6"/>
                <c:pt idx="0">
                  <c:v>1.2E-2</c:v>
                </c:pt>
                <c:pt idx="1">
                  <c:v>2.2000000000000002E-2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6.4000000000000001E-2</c:v>
                </c:pt>
                <c:pt idx="5">
                  <c:v>8.4000000000000005E-2</c:v>
                </c:pt>
              </c:numCache>
            </c:numRef>
          </c:xVal>
          <c:yVal>
            <c:numRef>
              <c:f>Blad1!$F$18:$F$23</c:f>
              <c:numCache>
                <c:formatCode>0.00</c:formatCode>
                <c:ptCount val="6"/>
                <c:pt idx="0">
                  <c:v>2.8449</c:v>
                </c:pt>
                <c:pt idx="1">
                  <c:v>5.7878999999999996</c:v>
                </c:pt>
                <c:pt idx="2">
                  <c:v>8.5347000000000008</c:v>
                </c:pt>
                <c:pt idx="3">
                  <c:v>11.183399999999999</c:v>
                </c:pt>
                <c:pt idx="4">
                  <c:v>16.284600000000001</c:v>
                </c:pt>
                <c:pt idx="5">
                  <c:v>21.483900000000002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628-B7DF-8AB5370B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18384"/>
        <c:axId val="553319696"/>
      </c:scatterChart>
      <c:valAx>
        <c:axId val="5533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319696"/>
        <c:crosses val="autoZero"/>
        <c:crossBetween val="midCat"/>
      </c:valAx>
      <c:valAx>
        <c:axId val="5533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F( 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457199</xdr:colOff>
      <xdr:row>1</xdr:row>
      <xdr:rowOff>157162</xdr:rowOff>
    </xdr:from>
    <xdr:to>
      <xdr:col>15</xdr:col>
      <xdr:colOff>333374</xdr:colOff>
      <xdr:row>12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75ED753-357A-476D-8D70-64425B77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561974</xdr:colOff>
      <xdr:row>15</xdr:row>
      <xdr:rowOff>23812</xdr:rowOff>
    </xdr:from>
    <xdr:to>
      <xdr:col>14</xdr:col>
      <xdr:colOff>419099</xdr:colOff>
      <xdr:row>25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2D9176E-834A-4554-B83E-AFF7EB82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7" sqref="G7"/>
    </sheetView>
  </sheetViews>
  <sheetFormatPr defaultRowHeight="15" x14ac:dyDescent="0.25"/>
  <cols>
    <col min="1" max="1" width="10.7109375" customWidth="1"/>
    <col min="2" max="2" width="11.28515625" bestFit="1" customWidth="1"/>
    <col min="5" max="5" width="11.85546875" bestFit="1" customWidth="1"/>
    <col min="6" max="6" width="11.85546875" customWidth="1"/>
  </cols>
  <sheetData>
    <row r="1" spans="1:8" x14ac:dyDescent="0.25">
      <c r="A1" s="1" t="s">
        <v>0</v>
      </c>
    </row>
    <row r="2" spans="1:8" x14ac:dyDescent="0.25">
      <c r="A2" t="s">
        <v>5</v>
      </c>
      <c r="B2" t="s">
        <v>1</v>
      </c>
    </row>
    <row r="3" spans="1:8" ht="15.75" thickBot="1" x14ac:dyDescent="0.3"/>
    <row r="4" spans="1:8" ht="15.75" thickBot="1" x14ac:dyDescent="0.3">
      <c r="B4" s="20" t="s">
        <v>2</v>
      </c>
      <c r="C4" s="18"/>
      <c r="D4" s="18"/>
      <c r="E4" s="18"/>
      <c r="F4" s="18"/>
      <c r="G4" s="19"/>
    </row>
    <row r="5" spans="1:8" ht="36" customHeight="1" x14ac:dyDescent="0.25">
      <c r="B5" s="21" t="s">
        <v>3</v>
      </c>
      <c r="C5" s="22" t="s">
        <v>7</v>
      </c>
      <c r="D5" s="22" t="s">
        <v>14</v>
      </c>
      <c r="E5" s="22" t="s">
        <v>4</v>
      </c>
      <c r="F5" s="30" t="s">
        <v>12</v>
      </c>
      <c r="G5" s="23" t="s">
        <v>6</v>
      </c>
    </row>
    <row r="6" spans="1:8" x14ac:dyDescent="0.25">
      <c r="B6" s="10">
        <v>0.5</v>
      </c>
      <c r="C6" s="2">
        <v>0.14000000000000001</v>
      </c>
      <c r="D6" s="2">
        <f>C6*0.001</f>
        <v>1.4000000000000001E-4</v>
      </c>
      <c r="E6" s="3">
        <f t="shared" ref="E6:E13" si="0">C6*9.81</f>
        <v>1.3734000000000002</v>
      </c>
      <c r="F6" s="31">
        <f>E6/B6</f>
        <v>2.7468000000000004</v>
      </c>
      <c r="G6" s="11">
        <f t="shared" ref="G6:G13" si="1">E6/(B6*0.022)</f>
        <v>124.85454545454547</v>
      </c>
    </row>
    <row r="7" spans="1:8" x14ac:dyDescent="0.25">
      <c r="B7" s="10">
        <v>1.1000000000000001</v>
      </c>
      <c r="C7" s="2">
        <v>0.21</v>
      </c>
      <c r="D7" s="2">
        <f t="shared" ref="D7:D13" si="2">C7*0.001</f>
        <v>2.1000000000000001E-4</v>
      </c>
      <c r="E7" s="3">
        <f t="shared" si="0"/>
        <v>2.0600999999999998</v>
      </c>
      <c r="F7" s="31">
        <f t="shared" ref="F7:F13" si="3">E7/B7</f>
        <v>1.8728181818181815</v>
      </c>
      <c r="G7" s="11">
        <f t="shared" si="1"/>
        <v>85.128099173553707</v>
      </c>
    </row>
    <row r="8" spans="1:8" x14ac:dyDescent="0.25">
      <c r="B8" s="10">
        <v>1.6</v>
      </c>
      <c r="C8" s="2">
        <v>0.45</v>
      </c>
      <c r="D8" s="2">
        <f t="shared" si="2"/>
        <v>4.5000000000000004E-4</v>
      </c>
      <c r="E8" s="3">
        <f t="shared" si="0"/>
        <v>4.4145000000000003</v>
      </c>
      <c r="F8" s="31">
        <f t="shared" si="3"/>
        <v>2.7590625000000002</v>
      </c>
      <c r="G8" s="11">
        <f t="shared" si="1"/>
        <v>125.41193181818181</v>
      </c>
    </row>
    <row r="9" spans="1:8" x14ac:dyDescent="0.25">
      <c r="B9" s="12">
        <v>2</v>
      </c>
      <c r="C9" s="4">
        <v>0.6</v>
      </c>
      <c r="D9" s="2">
        <f t="shared" si="2"/>
        <v>5.9999999999999995E-4</v>
      </c>
      <c r="E9" s="3">
        <f t="shared" si="0"/>
        <v>5.8860000000000001</v>
      </c>
      <c r="F9" s="31">
        <f t="shared" si="3"/>
        <v>2.9430000000000001</v>
      </c>
      <c r="G9" s="11">
        <f t="shared" si="1"/>
        <v>133.77272727272728</v>
      </c>
    </row>
    <row r="10" spans="1:8" x14ac:dyDescent="0.25">
      <c r="B10" s="10">
        <v>2.5</v>
      </c>
      <c r="C10" s="2">
        <v>0.78</v>
      </c>
      <c r="D10" s="2">
        <f t="shared" si="2"/>
        <v>7.8000000000000009E-4</v>
      </c>
      <c r="E10" s="3">
        <f t="shared" si="0"/>
        <v>7.6518000000000006</v>
      </c>
      <c r="F10" s="31">
        <f t="shared" si="3"/>
        <v>3.0607200000000003</v>
      </c>
      <c r="G10" s="11">
        <f t="shared" si="1"/>
        <v>139.12363636363639</v>
      </c>
    </row>
    <row r="11" spans="1:8" x14ac:dyDescent="0.25">
      <c r="B11" s="13">
        <v>3</v>
      </c>
      <c r="C11" s="2">
        <v>0.98</v>
      </c>
      <c r="D11" s="2">
        <f t="shared" si="2"/>
        <v>9.7999999999999997E-4</v>
      </c>
      <c r="E11" s="3">
        <f t="shared" si="0"/>
        <v>9.6137999999999995</v>
      </c>
      <c r="F11" s="31">
        <f t="shared" si="3"/>
        <v>3.2045999999999997</v>
      </c>
      <c r="G11" s="11">
        <f t="shared" si="1"/>
        <v>145.66363636363636</v>
      </c>
    </row>
    <row r="12" spans="1:8" x14ac:dyDescent="0.25">
      <c r="B12" s="10">
        <v>3.5</v>
      </c>
      <c r="C12" s="2">
        <v>1.21</v>
      </c>
      <c r="D12" s="2">
        <f t="shared" si="2"/>
        <v>1.2099999999999999E-3</v>
      </c>
      <c r="E12" s="5">
        <f t="shared" si="0"/>
        <v>11.870100000000001</v>
      </c>
      <c r="F12" s="31">
        <f t="shared" si="3"/>
        <v>3.3914571428571429</v>
      </c>
      <c r="G12" s="11">
        <f t="shared" si="1"/>
        <v>154.15714285714287</v>
      </c>
    </row>
    <row r="13" spans="1:8" ht="15.75" thickBot="1" x14ac:dyDescent="0.3">
      <c r="B13" s="14">
        <v>4</v>
      </c>
      <c r="C13" s="15">
        <v>1.4</v>
      </c>
      <c r="D13" s="2">
        <f t="shared" si="2"/>
        <v>1.4E-3</v>
      </c>
      <c r="E13" s="16">
        <f t="shared" si="0"/>
        <v>13.734</v>
      </c>
      <c r="F13" s="33">
        <f t="shared" si="3"/>
        <v>3.4335</v>
      </c>
      <c r="G13" s="34">
        <f t="shared" si="1"/>
        <v>156.06818181818181</v>
      </c>
    </row>
    <row r="14" spans="1:8" x14ac:dyDescent="0.25">
      <c r="F14" s="35">
        <f>AVERAGE(F6:F13)</f>
        <v>2.9264947280844154</v>
      </c>
      <c r="G14" s="36">
        <f>AVERAGE(G6:G13)</f>
        <v>133.02248764020069</v>
      </c>
    </row>
    <row r="15" spans="1:8" ht="15.75" thickBot="1" x14ac:dyDescent="0.3"/>
    <row r="16" spans="1:8" x14ac:dyDescent="0.25">
      <c r="B16" s="7" t="s">
        <v>8</v>
      </c>
      <c r="C16" s="8"/>
      <c r="D16" s="8"/>
      <c r="E16" s="8"/>
      <c r="F16" s="8"/>
      <c r="G16" s="8"/>
      <c r="H16" s="9"/>
    </row>
    <row r="17" spans="2:8" ht="45.75" customHeight="1" x14ac:dyDescent="0.25">
      <c r="B17" s="28" t="s">
        <v>11</v>
      </c>
      <c r="C17" s="17" t="s">
        <v>10</v>
      </c>
      <c r="D17" s="17"/>
      <c r="E17" s="17" t="s">
        <v>9</v>
      </c>
      <c r="F17" s="17" t="s">
        <v>4</v>
      </c>
      <c r="G17" s="17" t="s">
        <v>13</v>
      </c>
      <c r="H17" s="29" t="s">
        <v>6</v>
      </c>
    </row>
    <row r="18" spans="2:8" x14ac:dyDescent="0.25">
      <c r="B18" s="10">
        <v>1.2</v>
      </c>
      <c r="C18" s="2">
        <f>B18*0.01</f>
        <v>1.2E-2</v>
      </c>
      <c r="D18" s="2"/>
      <c r="E18" s="2">
        <v>0.28999999999999998</v>
      </c>
      <c r="F18" s="4">
        <f>E18*9.81</f>
        <v>2.8449</v>
      </c>
      <c r="G18" s="6">
        <f>F18/C18</f>
        <v>237.07499999999999</v>
      </c>
      <c r="H18" s="24"/>
    </row>
    <row r="19" spans="2:8" x14ac:dyDescent="0.25">
      <c r="B19" s="10">
        <v>2.2000000000000002</v>
      </c>
      <c r="C19" s="2">
        <f t="shared" ref="C19:C23" si="4">B19*0.01</f>
        <v>2.2000000000000002E-2</v>
      </c>
      <c r="D19" s="2"/>
      <c r="E19" s="2">
        <v>0.59</v>
      </c>
      <c r="F19" s="4">
        <f t="shared" ref="F19:F23" si="5">E19*9.81</f>
        <v>5.7878999999999996</v>
      </c>
      <c r="G19" s="6">
        <f t="shared" ref="G19:G23" si="6">F19/C19</f>
        <v>263.08636363636361</v>
      </c>
      <c r="H19" s="24"/>
    </row>
    <row r="20" spans="2:8" x14ac:dyDescent="0.25">
      <c r="B20" s="10">
        <v>3.2</v>
      </c>
      <c r="C20" s="2">
        <f t="shared" si="4"/>
        <v>3.2000000000000001E-2</v>
      </c>
      <c r="D20" s="2"/>
      <c r="E20" s="2">
        <v>0.87</v>
      </c>
      <c r="F20" s="4">
        <f t="shared" si="5"/>
        <v>8.5347000000000008</v>
      </c>
      <c r="G20" s="6">
        <f t="shared" si="6"/>
        <v>266.70937500000002</v>
      </c>
      <c r="H20" s="24"/>
    </row>
    <row r="21" spans="2:8" x14ac:dyDescent="0.25">
      <c r="B21" s="10">
        <v>4.2</v>
      </c>
      <c r="C21" s="2">
        <f t="shared" si="4"/>
        <v>4.2000000000000003E-2</v>
      </c>
      <c r="D21" s="2"/>
      <c r="E21" s="2">
        <v>1.1399999999999999</v>
      </c>
      <c r="F21" s="4">
        <f t="shared" si="5"/>
        <v>11.183399999999999</v>
      </c>
      <c r="G21" s="6">
        <f t="shared" si="6"/>
        <v>266.27142857142854</v>
      </c>
      <c r="H21" s="24"/>
    </row>
    <row r="22" spans="2:8" x14ac:dyDescent="0.25">
      <c r="B22" s="10">
        <v>6.4</v>
      </c>
      <c r="C22" s="2">
        <f t="shared" si="4"/>
        <v>6.4000000000000001E-2</v>
      </c>
      <c r="D22" s="2"/>
      <c r="E22" s="2">
        <v>1.66</v>
      </c>
      <c r="F22" s="4">
        <f t="shared" si="5"/>
        <v>16.284600000000001</v>
      </c>
      <c r="G22" s="6">
        <f t="shared" si="6"/>
        <v>254.44687500000001</v>
      </c>
      <c r="H22" s="24"/>
    </row>
    <row r="23" spans="2:8" ht="15.75" thickBot="1" x14ac:dyDescent="0.3">
      <c r="B23" s="25">
        <v>8.4</v>
      </c>
      <c r="C23" s="26">
        <f t="shared" si="4"/>
        <v>8.4000000000000005E-2</v>
      </c>
      <c r="D23" s="26"/>
      <c r="E23" s="26">
        <v>2.19</v>
      </c>
      <c r="F23" s="4">
        <f t="shared" si="5"/>
        <v>21.483900000000002</v>
      </c>
      <c r="G23" s="6">
        <f t="shared" si="6"/>
        <v>255.7607142857143</v>
      </c>
      <c r="H23" s="27"/>
    </row>
    <row r="24" spans="2:8" x14ac:dyDescent="0.25">
      <c r="G24" s="32">
        <f>AVERAGE(G18:G23)</f>
        <v>257.22495941558446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Scholengroep Sint Michiel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VISP - 5TW - Cool Lore - 49483</dc:creator>
  <cp:lastModifiedBy>sabine.schramme</cp:lastModifiedBy>
  <dcterms:created xsi:type="dcterms:W3CDTF">2020-02-20T08:13:09Z</dcterms:created>
  <dcterms:modified xsi:type="dcterms:W3CDTF">2020-02-21T07:51:41Z</dcterms:modified>
</cp:coreProperties>
</file>