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06399007-Excel2016\範例檔案\Example09\"/>
    </mc:Choice>
  </mc:AlternateContent>
  <bookViews>
    <workbookView xWindow="118" yWindow="79" windowWidth="11703" windowHeight="6689" firstSheet="1" activeTab="1"/>
  </bookViews>
  <sheets>
    <sheet name="VLOOKUP函數" sheetId="1" r:id="rId1"/>
    <sheet name="木柵線票價" sheetId="4" r:id="rId2"/>
  </sheets>
  <calcPr calcId="162913"/>
</workbook>
</file>

<file path=xl/calcChain.xml><?xml version="1.0" encoding="utf-8"?>
<calcChain xmlns="http://schemas.openxmlformats.org/spreadsheetml/2006/main">
  <c r="D16" i="4" l="1"/>
  <c r="K4" i="1"/>
  <c r="J4" i="1"/>
  <c r="I4" i="1"/>
  <c r="H4" i="1"/>
  <c r="D15" i="4"/>
  <c r="F15" i="4" s="1"/>
</calcChain>
</file>

<file path=xl/sharedStrings.xml><?xml version="1.0" encoding="utf-8"?>
<sst xmlns="http://schemas.openxmlformats.org/spreadsheetml/2006/main" count="223" uniqueCount="61">
  <si>
    <t>貨號</t>
    <phoneticPr fontId="2" type="noConversion"/>
  </si>
  <si>
    <t>品名</t>
    <phoneticPr fontId="2" type="noConversion"/>
  </si>
  <si>
    <t>包裝（公升）</t>
    <phoneticPr fontId="2" type="noConversion"/>
  </si>
  <si>
    <t>單位</t>
    <phoneticPr fontId="2" type="noConversion"/>
  </si>
  <si>
    <t>售價</t>
    <phoneticPr fontId="2" type="noConversion"/>
  </si>
  <si>
    <t>A1001</t>
    <phoneticPr fontId="2" type="noConversion"/>
  </si>
  <si>
    <t>A1002</t>
    <phoneticPr fontId="2" type="noConversion"/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</si>
  <si>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</si>
  <si>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</si>
  <si>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</si>
  <si>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</si>
  <si>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</si>
  <si>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</si>
  <si>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</si>
  <si>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</si>
  <si>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</si>
  <si>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</si>
  <si>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</si>
  <si>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</si>
  <si>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</si>
  <si>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</si>
  <si>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 xml:space="preserve">蘭姆酒 </t>
  </si>
  <si>
    <t xml:space="preserve">瓶 </t>
  </si>
  <si>
    <t xml:space="preserve">琴酒 </t>
  </si>
  <si>
    <t xml:space="preserve">伏特加酒 </t>
  </si>
  <si>
    <t xml:space="preserve">威士忌 </t>
  </si>
  <si>
    <t xml:space="preserve">玉露酒 </t>
  </si>
  <si>
    <t xml:space="preserve">頂級陳高 </t>
    <phoneticPr fontId="2" type="noConversion"/>
  </si>
  <si>
    <t xml:space="preserve">XO白蘭地 </t>
    <phoneticPr fontId="2" type="noConversion"/>
  </si>
  <si>
    <t xml:space="preserve">紹興酒 </t>
  </si>
  <si>
    <t xml:space="preserve">紅葡萄酒 </t>
    <phoneticPr fontId="2" type="noConversion"/>
  </si>
  <si>
    <t>梅酒</t>
    <phoneticPr fontId="2" type="noConversion"/>
  </si>
  <si>
    <t xml:space="preserve">參茸酒 </t>
  </si>
  <si>
    <t xml:space="preserve">臺灣啤酒 </t>
  </si>
  <si>
    <t xml:space="preserve">洋基啤酒 </t>
  </si>
  <si>
    <t xml:space="preserve">罐 </t>
  </si>
  <si>
    <t xml:space="preserve">罐裝生啤酒 </t>
  </si>
  <si>
    <t xml:space="preserve">愛蘭白酒 </t>
  </si>
  <si>
    <t xml:space="preserve">清酒 </t>
    <phoneticPr fontId="2" type="noConversion"/>
  </si>
  <si>
    <t>A1009</t>
    <phoneticPr fontId="2" type="noConversion"/>
  </si>
  <si>
    <t>20</t>
  </si>
  <si>
    <t>25</t>
  </si>
  <si>
    <t>30</t>
  </si>
  <si>
    <t>票價</t>
    <phoneticPr fontId="2" type="noConversion"/>
  </si>
  <si>
    <t>動物園</t>
    <phoneticPr fontId="2" type="noConversion"/>
  </si>
  <si>
    <t>木柵</t>
    <phoneticPr fontId="2" type="noConversion"/>
  </si>
  <si>
    <t>萬芳社區</t>
    <phoneticPr fontId="2" type="noConversion"/>
  </si>
  <si>
    <t>萬芳醫院</t>
    <phoneticPr fontId="2" type="noConversion"/>
  </si>
  <si>
    <t>辛亥</t>
    <phoneticPr fontId="2" type="noConversion"/>
  </si>
  <si>
    <t>麟光</t>
    <phoneticPr fontId="2" type="noConversion"/>
  </si>
  <si>
    <t>六張犁</t>
    <phoneticPr fontId="2" type="noConversion"/>
  </si>
  <si>
    <t>科技大樓</t>
    <phoneticPr fontId="2" type="noConversion"/>
  </si>
  <si>
    <t>大安</t>
    <phoneticPr fontId="2" type="noConversion"/>
  </si>
  <si>
    <t>忠孝復興</t>
    <phoneticPr fontId="2" type="noConversion"/>
  </si>
  <si>
    <t>南京東路</t>
    <phoneticPr fontId="2" type="noConversion"/>
  </si>
  <si>
    <t>中山國中</t>
    <phoneticPr fontId="2" type="noConversion"/>
  </si>
  <si>
    <t>起站</t>
    <phoneticPr fontId="2" type="noConversion"/>
  </si>
  <si>
    <t>列</t>
    <phoneticPr fontId="2" type="noConversion"/>
  </si>
  <si>
    <t>票價：</t>
    <phoneticPr fontId="2" type="noConversion"/>
  </si>
  <si>
    <t>終站</t>
    <phoneticPr fontId="2" type="noConversion"/>
  </si>
  <si>
    <t>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</si>
</sst>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0.000"/>
  </numFmts>
  <fonts count="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sz val="9"/>
      <name val="微軟正黑體"/>
      <family val="2"/>
      <charset val="136"/>
    </font>
    <font>
      <b/>
      <sz val="10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2" fontId="1" fillId="2" borderId="1" xfId="1" applyNumberFormat="1" applyFont="1" applyFill="1" applyBorder="1" applyAlignment="1" applyProtection="1">
      <alignment vertical="center" wrapText="1"/>
    </xf>
    <xf numFmtId="42" fontId="1" fillId="2" borderId="2" xfId="1" applyNumberFormat="1" applyFont="1" applyFill="1" applyBorder="1" applyAlignment="1" applyProtection="1">
      <alignment wrapText="1"/>
    </xf>
    <xf numFmtId="42" fontId="1" fillId="2" borderId="2" xfId="1" applyNumberFormat="1" applyFont="1" applyFill="1" applyBorder="1" applyAlignment="1" applyProtection="1">
      <alignment vertical="center"/>
    </xf>
    <xf numFmtId="42" fontId="1" fillId="2" borderId="2" xfId="1" applyNumberFormat="1" applyFont="1" applyFill="1" applyBorder="1" applyAlignment="1" applyProtection="1">
      <alignment vertical="center" wrapText="1"/>
    </xf>
    <xf numFmtId="42" fontId="1" fillId="2" borderId="3" xfId="1" applyNumberFormat="1" applyFont="1" applyFill="1" applyBorder="1" applyAlignment="1" applyProtection="1">
      <alignment wrapText="1"/>
    </xf>
    <xf numFmtId="0" fontId="0" fillId="0" borderId="4" xfId="0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3" borderId="5" xfId="0" applyFont="1" applyFill="1" applyBorder="1" applyAlignment="1" applyProtection="1">
      <alignment vertical="center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5" borderId="6" xfId="0" applyFont="1" applyFill="1" applyBorder="1" applyAlignment="1" applyProtection="1">
      <alignment horizontal="center" vertical="center" wrapText="1"/>
    </xf>
    <xf numFmtId="0" fontId="1" fillId="6" borderId="6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>
      <alignment horizontal="center" wrapText="1"/>
    </xf>
    <xf numFmtId="0" fontId="1" fillId="5" borderId="0" xfId="0" applyFont="1" applyFill="1" applyBorder="1" applyAlignment="1" applyProtection="1">
      <alignment horizontal="center" wrapText="1"/>
    </xf>
    <xf numFmtId="0" fontId="1" fillId="6" borderId="0" xfId="0" applyFont="1" applyFill="1" applyBorder="1" applyAlignment="1" applyProtection="1">
      <alignment horizontal="center" wrapText="1"/>
    </xf>
    <xf numFmtId="0" fontId="0" fillId="0" borderId="8" xfId="0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6" borderId="8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1" fillId="5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vertical="center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5" borderId="10" xfId="0" applyFont="1" applyFill="1" applyBorder="1" applyAlignment="1" applyProtection="1">
      <alignment horizontal="center" wrapText="1"/>
    </xf>
    <xf numFmtId="0" fontId="1" fillId="6" borderId="1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  <protection locked="0"/>
    </xf>
    <xf numFmtId="42" fontId="1" fillId="2" borderId="8" xfId="1" applyNumberFormat="1" applyFont="1" applyFill="1" applyBorder="1" applyAlignment="1" applyProtection="1">
      <alignment vertical="center" wrapText="1"/>
    </xf>
    <xf numFmtId="0" fontId="4" fillId="7" borderId="8" xfId="0" applyFont="1" applyFill="1" applyBorder="1" applyAlignment="1">
      <alignment horizontal="center" vertical="center"/>
    </xf>
    <xf numFmtId="0" fontId="4" fillId="10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176" fontId="6" fillId="0" borderId="8" xfId="0" applyNumberFormat="1" applyFont="1" applyFill="1" applyBorder="1" applyAlignment="1">
      <alignment horizontal="center" vertical="center"/>
    </xf>
    <xf numFmtId="176" fontId="6" fillId="9" borderId="8" xfId="0" applyNumberFormat="1" applyFont="1" applyFill="1" applyBorder="1" applyAlignment="1">
      <alignment horizontal="center" vertical="center"/>
    </xf>
    <xf numFmtId="176" fontId="6" fillId="8" borderId="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10" borderId="8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0CDFF"/>
      <rgbColor rgb="00993366"/>
      <rgbColor rgb="00FFFFCC"/>
      <rgbColor rgb="00D6FFAD"/>
      <rgbColor rgb="00660066"/>
      <rgbColor rgb="00FFD5D5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行雲流水">
  <a:themeElements>
    <a:clrScheme name="紅色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行雲流水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华文行楷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alibri"/>
        <a:ea typeface=""/>
        <a:cs typeface=""/>
        <a:font script="Jpan" typeface="ＭＳ Ｐ明朝"/>
        <a:font script="Hang" typeface="HY견명조"/>
        <a:font script="Hans" typeface="华文行楷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行雲流水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30000"/>
              </a:schemeClr>
            </a:gs>
            <a:gs pos="50000">
              <a:schemeClr val="phClr">
                <a:tint val="45000"/>
                <a:satMod val="220000"/>
              </a:schemeClr>
            </a:gs>
            <a:gs pos="100000">
              <a:schemeClr val="phClr">
                <a:tint val="90000"/>
                <a:satMod val="13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100000"/>
                <a:shade val="90000"/>
                <a:hueMod val="100000"/>
                <a:satMod val="200000"/>
              </a:schemeClr>
            </a:gs>
            <a:gs pos="50000">
              <a:schemeClr val="phClr">
                <a:tint val="100000"/>
                <a:shade val="60000"/>
                <a:hueMod val="100000"/>
                <a:satMod val="180000"/>
              </a:schemeClr>
            </a:gs>
            <a:gs pos="100000">
              <a:schemeClr val="phClr"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glow rad="50600">
              <a:schemeClr val="phClr">
                <a:alpha val="40000"/>
              </a:schemeClr>
            </a:glow>
          </a:effectLst>
        </a:effectStyle>
        <a:effectStyle>
          <a:effectLst>
            <a:glow rad="101600">
              <a:schemeClr val="phClr">
                <a:alpha val="60000"/>
              </a:schemeClr>
            </a:glow>
          </a:effectLst>
          <a:scene3d>
            <a:camera prst="isometricLeftDown" fov="0">
              <a:rot lat="0" lon="0" rev="0"/>
            </a:camera>
            <a:lightRig rig="harsh" dir="tl">
              <a:rot lat="0" lon="0" rev="14280000"/>
            </a:lightRig>
          </a:scene3d>
          <a:sp3d prstMaterial="flat">
            <a:bevelT w="38100" h="50800" prst="softRound"/>
          </a:sp3d>
        </a:effectStyle>
        <a:effectStyle>
          <a:effectLst>
            <a:glow>
              <a:schemeClr val="phClr"/>
            </a:glow>
          </a:effectLst>
          <a:scene3d>
            <a:camera prst="isometricLeftDown">
              <a:rot lat="0" lon="0" rev="0"/>
            </a:camera>
            <a:lightRig rig="harsh" dir="tl">
              <a:rot lat="0" lon="0" rev="14280000"/>
            </a:lightRig>
          </a:scene3d>
          <a:sp3d extrusionH="63500" contourW="38100" prstMaterial="flat">
            <a:bevelT w="50800" h="635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hueMod val="100000"/>
                <a:satMod val="300000"/>
              </a:schemeClr>
            </a:gs>
            <a:gs pos="72000">
              <a:schemeClr val="phClr">
                <a:tint val="100000"/>
                <a:shade val="100000"/>
                <a:hueMod val="100000"/>
                <a:satMod val="100000"/>
              </a:schemeClr>
            </a:gs>
            <a:gs pos="81000">
              <a:schemeClr val="phClr">
                <a:tint val="98000"/>
                <a:shade val="100000"/>
                <a:hueMod val="100000"/>
                <a:satMod val="150000"/>
              </a:schemeClr>
            </a:gs>
            <a:gs pos="100000">
              <a:schemeClr val="phClr">
                <a:tint val="100000"/>
                <a:shade val="100000"/>
                <a:hueMod val="100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100000"/>
                <a:shade val="39000"/>
                <a:hueMod val="100000"/>
                <a:satMod val="150000"/>
              </a:schemeClr>
              <a:schemeClr val="phClr">
                <a:tint val="90000"/>
                <a:shade val="100000"/>
                <a:hueMod val="10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4" sqref="K4"/>
    </sheetView>
  </sheetViews>
  <sheetFormatPr defaultRowHeight="16.399999999999999"/>
  <cols>
    <col min="1" max="1" width="6.875" style="7" bestFit="1" customWidth="1"/>
    <col min="2" max="2" width="11.625" style="30" bestFit="1" customWidth="1"/>
    <col min="3" max="3" width="11.875" style="7" customWidth="1"/>
    <col min="4" max="4" width="5.5" style="7" bestFit="1" customWidth="1"/>
    <col min="5" max="5" width="8" style="7" bestFit="1" customWidth="1"/>
    <col min="6" max="6" width="0.875" style="7" customWidth="1"/>
    <col min="7" max="7" width="6.875" style="7" bestFit="1" customWidth="1"/>
    <col min="8" max="8" width="11.25" style="7" customWidth="1"/>
    <col min="9" max="9" width="12.375" style="7" customWidth="1"/>
    <col min="10" max="10" width="5.5" style="7" bestFit="1" customWidth="1"/>
    <col min="11" max="11" width="7.5" style="7" customWidth="1"/>
    <col min="12" max="16384" width="9" style="7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1"/>
    </row>
    <row r="2" spans="1:11">
      <c r="A2" s="8" t="s">
        <v>5</v>
      </c>
      <c r="B2" s="9" t="s">
        <v>21</v>
      </c>
      <c r="C2" s="10">
        <v>0.6</v>
      </c>
      <c r="D2" s="11" t="s">
        <v>22</v>
      </c>
      <c r="E2" s="1">
        <v>250</v>
      </c>
      <c r="F2" s="31"/>
    </row>
    <row r="3" spans="1:11">
      <c r="A3" s="12" t="s">
        <v>6</v>
      </c>
      <c r="B3" s="13" t="s">
        <v>23</v>
      </c>
      <c r="C3" s="14">
        <v>0.75</v>
      </c>
      <c r="D3" s="15" t="s">
        <v>22</v>
      </c>
      <c r="E3" s="2">
        <v>260</v>
      </c>
      <c r="F3" s="31"/>
      <c r="G3" s="16" t="s">
        <v>0</v>
      </c>
      <c r="H3" s="16" t="s">
        <v>1</v>
      </c>
      <c r="I3" s="16" t="s">
        <v>2</v>
      </c>
      <c r="J3" s="16" t="s">
        <v>3</v>
      </c>
      <c r="K3" s="16" t="s">
        <v>4</v>
      </c>
    </row>
    <row r="4" spans="1:11">
      <c r="A4" s="12" t="s">
        <v>7</v>
      </c>
      <c r="B4" s="17" t="s">
        <v>24</v>
      </c>
      <c r="C4" s="18">
        <v>0.75</v>
      </c>
      <c r="D4" s="19" t="s">
        <v>22</v>
      </c>
      <c r="E4" s="3">
        <v>260</v>
      </c>
      <c r="F4" s="31"/>
      <c r="G4" s="32" t="s">
        <v>39</v>
      </c>
      <c r="H4" s="20" t="str">
        <f>VLOOKUP($G$4,$A$2:$E$17,2)</f>
        <v xml:space="preserve">紅葡萄酒 </v>
      </c>
      <c r="I4" s="21">
        <f>VLOOKUP($G$4,$A$2:$E$17,3)</f>
        <v>0.6</v>
      </c>
      <c r="J4" s="22" t="str">
        <f>VLOOKUP($G$4,$A$2:$E$17,4)</f>
        <v xml:space="preserve">瓶 </v>
      </c>
      <c r="K4" s="33">
        <f>VLOOKUP($G$4,$A$2:$E$17,5)</f>
        <v>200</v>
      </c>
    </row>
    <row r="5" spans="1:11">
      <c r="A5" s="12" t="s">
        <v>8</v>
      </c>
      <c r="B5" s="13" t="s">
        <v>25</v>
      </c>
      <c r="C5" s="14">
        <v>0.6</v>
      </c>
      <c r="D5" s="15" t="s">
        <v>22</v>
      </c>
      <c r="E5" s="2">
        <v>350</v>
      </c>
      <c r="F5" s="31"/>
    </row>
    <row r="6" spans="1:11">
      <c r="A6" s="12" t="s">
        <v>9</v>
      </c>
      <c r="B6" s="13" t="s">
        <v>26</v>
      </c>
      <c r="C6" s="14">
        <v>0.6</v>
      </c>
      <c r="D6" s="15" t="s">
        <v>22</v>
      </c>
      <c r="E6" s="2">
        <v>300</v>
      </c>
      <c r="F6" s="31"/>
    </row>
    <row r="7" spans="1:11">
      <c r="A7" s="12" t="s">
        <v>10</v>
      </c>
      <c r="B7" s="13" t="s">
        <v>27</v>
      </c>
      <c r="C7" s="14">
        <v>0.66</v>
      </c>
      <c r="D7" s="15" t="s">
        <v>22</v>
      </c>
      <c r="E7" s="2">
        <v>1000</v>
      </c>
      <c r="F7" s="31"/>
    </row>
    <row r="8" spans="1:11">
      <c r="A8" s="12" t="s">
        <v>11</v>
      </c>
      <c r="B8" s="17" t="s">
        <v>28</v>
      </c>
      <c r="C8" s="18">
        <v>0.6</v>
      </c>
      <c r="D8" s="19" t="s">
        <v>22</v>
      </c>
      <c r="E8" s="3">
        <v>600</v>
      </c>
      <c r="F8" s="31"/>
    </row>
    <row r="9" spans="1:11">
      <c r="A9" s="12" t="s">
        <v>12</v>
      </c>
      <c r="B9" s="23" t="s">
        <v>29</v>
      </c>
      <c r="C9" s="14">
        <v>0.6</v>
      </c>
      <c r="D9" s="15" t="s">
        <v>22</v>
      </c>
      <c r="E9" s="2">
        <v>130</v>
      </c>
      <c r="F9" s="31"/>
    </row>
    <row r="10" spans="1:11">
      <c r="A10" s="12" t="s">
        <v>13</v>
      </c>
      <c r="B10" s="23" t="s">
        <v>30</v>
      </c>
      <c r="C10" s="14">
        <v>0.6</v>
      </c>
      <c r="D10" s="15" t="s">
        <v>22</v>
      </c>
      <c r="E10" s="2">
        <v>200</v>
      </c>
      <c r="F10" s="31"/>
    </row>
    <row r="11" spans="1:11">
      <c r="A11" s="12" t="s">
        <v>14</v>
      </c>
      <c r="B11" s="23" t="s">
        <v>31</v>
      </c>
      <c r="C11" s="24">
        <v>0.6</v>
      </c>
      <c r="D11" s="25" t="s">
        <v>22</v>
      </c>
      <c r="E11" s="4">
        <v>300</v>
      </c>
      <c r="F11" s="31"/>
    </row>
    <row r="12" spans="1:11">
      <c r="A12" s="12" t="s">
        <v>15</v>
      </c>
      <c r="B12" s="23" t="s">
        <v>32</v>
      </c>
      <c r="C12" s="24">
        <v>0.3</v>
      </c>
      <c r="D12" s="25" t="s">
        <v>22</v>
      </c>
      <c r="E12" s="4">
        <v>120</v>
      </c>
      <c r="F12" s="31"/>
    </row>
    <row r="13" spans="1:11">
      <c r="A13" s="12" t="s">
        <v>16</v>
      </c>
      <c r="B13" s="23" t="s">
        <v>33</v>
      </c>
      <c r="C13" s="24">
        <v>0.6</v>
      </c>
      <c r="D13" s="25" t="s">
        <v>22</v>
      </c>
      <c r="E13" s="4">
        <v>40</v>
      </c>
      <c r="F13" s="31"/>
    </row>
    <row r="14" spans="1:11">
      <c r="A14" s="12" t="s">
        <v>17</v>
      </c>
      <c r="B14" s="23" t="s">
        <v>34</v>
      </c>
      <c r="C14" s="24">
        <v>0.35399999999999998</v>
      </c>
      <c r="D14" s="25" t="s">
        <v>35</v>
      </c>
      <c r="E14" s="4">
        <v>30</v>
      </c>
      <c r="F14" s="31"/>
    </row>
    <row r="15" spans="1:11" ht="32.75">
      <c r="A15" s="12" t="s">
        <v>18</v>
      </c>
      <c r="B15" s="23" t="s">
        <v>36</v>
      </c>
      <c r="C15" s="24">
        <v>0.35399999999999998</v>
      </c>
      <c r="D15" s="25" t="s">
        <v>35</v>
      </c>
      <c r="E15" s="4">
        <v>26</v>
      </c>
      <c r="F15" s="31"/>
    </row>
    <row r="16" spans="1:11">
      <c r="A16" s="12" t="s">
        <v>19</v>
      </c>
      <c r="B16" s="13" t="s">
        <v>37</v>
      </c>
      <c r="C16" s="14">
        <v>0.7</v>
      </c>
      <c r="D16" s="15" t="s">
        <v>22</v>
      </c>
      <c r="E16" s="2">
        <v>450</v>
      </c>
      <c r="F16" s="31"/>
    </row>
    <row r="17" spans="1:6">
      <c r="A17" s="26" t="s">
        <v>20</v>
      </c>
      <c r="B17" s="27" t="s">
        <v>38</v>
      </c>
      <c r="C17" s="28">
        <v>0.6</v>
      </c>
      <c r="D17" s="29" t="s">
        <v>22</v>
      </c>
      <c r="E17" s="5">
        <v>155</v>
      </c>
      <c r="F17" s="3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H8" sqref="H8"/>
    </sheetView>
  </sheetViews>
  <sheetFormatPr defaultRowHeight="17.05" customHeight="1"/>
  <cols>
    <col min="1" max="2" width="8" style="36" bestFit="1" customWidth="1"/>
    <col min="3" max="3" width="4.75" style="36" bestFit="1" customWidth="1"/>
    <col min="4" max="5" width="8" style="36" bestFit="1" customWidth="1"/>
    <col min="6" max="7" width="4.75" style="36" bestFit="1" customWidth="1"/>
    <col min="8" max="8" width="6.375" style="36" bestFit="1" customWidth="1"/>
    <col min="9" max="9" width="8" style="36" bestFit="1" customWidth="1"/>
    <col min="10" max="10" width="4.75" style="36" bestFit="1" customWidth="1"/>
    <col min="11" max="13" width="8" style="36" bestFit="1" customWidth="1"/>
    <col min="14" max="16384" width="9" style="36"/>
  </cols>
  <sheetData>
    <row r="1" spans="1:13" ht="17.05" customHeight="1">
      <c r="A1" s="34" t="s">
        <v>43</v>
      </c>
      <c r="B1" s="35" t="s">
        <v>44</v>
      </c>
      <c r="C1" s="35" t="s">
        <v>45</v>
      </c>
      <c r="D1" s="35" t="s">
        <v>46</v>
      </c>
      <c r="E1" s="35" t="s">
        <v>47</v>
      </c>
      <c r="F1" s="35" t="s">
        <v>48</v>
      </c>
      <c r="G1" s="35" t="s">
        <v>49</v>
      </c>
      <c r="H1" s="35" t="s">
        <v>50</v>
      </c>
      <c r="I1" s="35" t="s">
        <v>51</v>
      </c>
      <c r="J1" s="35" t="s">
        <v>52</v>
      </c>
      <c r="K1" s="35" t="s">
        <v>53</v>
      </c>
      <c r="L1" s="35" t="s">
        <v>54</v>
      </c>
      <c r="M1" s="35" t="s">
        <v>55</v>
      </c>
    </row>
    <row r="2" spans="1:13" ht="17.05" customHeight="1">
      <c r="A2" s="35" t="s">
        <v>44</v>
      </c>
      <c r="B2" s="37">
        <v>0</v>
      </c>
      <c r="C2" s="38" t="s">
        <v>40</v>
      </c>
      <c r="D2" s="38" t="s">
        <v>40</v>
      </c>
      <c r="E2" s="38" t="s">
        <v>40</v>
      </c>
      <c r="F2" s="38" t="s">
        <v>40</v>
      </c>
      <c r="G2" s="38" t="s">
        <v>40</v>
      </c>
      <c r="H2" s="39" t="s">
        <v>41</v>
      </c>
      <c r="I2" s="39" t="s">
        <v>41</v>
      </c>
      <c r="J2" s="39" t="s">
        <v>41</v>
      </c>
      <c r="K2" s="40" t="s">
        <v>42</v>
      </c>
      <c r="L2" s="40" t="s">
        <v>42</v>
      </c>
      <c r="M2" s="40" t="s">
        <v>42</v>
      </c>
    </row>
    <row r="3" spans="1:13" ht="17.05" customHeight="1">
      <c r="A3" s="35" t="s">
        <v>45</v>
      </c>
      <c r="B3" s="38" t="s">
        <v>40</v>
      </c>
      <c r="C3" s="37">
        <v>0</v>
      </c>
      <c r="D3" s="38" t="s">
        <v>40</v>
      </c>
      <c r="E3" s="38" t="s">
        <v>40</v>
      </c>
      <c r="F3" s="38" t="s">
        <v>40</v>
      </c>
      <c r="G3" s="38" t="s">
        <v>40</v>
      </c>
      <c r="H3" s="38" t="s">
        <v>40</v>
      </c>
      <c r="I3" s="39" t="s">
        <v>41</v>
      </c>
      <c r="J3" s="39" t="s">
        <v>41</v>
      </c>
      <c r="K3" s="39" t="s">
        <v>41</v>
      </c>
      <c r="L3" s="40" t="s">
        <v>42</v>
      </c>
      <c r="M3" s="40" t="s">
        <v>42</v>
      </c>
    </row>
    <row r="4" spans="1:13" ht="17.05" customHeight="1">
      <c r="A4" s="35" t="s">
        <v>46</v>
      </c>
      <c r="B4" s="38" t="s">
        <v>40</v>
      </c>
      <c r="C4" s="38" t="s">
        <v>40</v>
      </c>
      <c r="D4" s="37">
        <v>0</v>
      </c>
      <c r="E4" s="38" t="s">
        <v>40</v>
      </c>
      <c r="F4" s="38" t="s">
        <v>40</v>
      </c>
      <c r="G4" s="38" t="s">
        <v>40</v>
      </c>
      <c r="H4" s="38" t="s">
        <v>40</v>
      </c>
      <c r="I4" s="39" t="s">
        <v>41</v>
      </c>
      <c r="J4" s="39" t="s">
        <v>41</v>
      </c>
      <c r="K4" s="39" t="s">
        <v>41</v>
      </c>
      <c r="L4" s="40" t="s">
        <v>42</v>
      </c>
      <c r="M4" s="40" t="s">
        <v>42</v>
      </c>
    </row>
    <row r="5" spans="1:13" ht="17.05" customHeight="1">
      <c r="A5" s="35" t="s">
        <v>47</v>
      </c>
      <c r="B5" s="38" t="s">
        <v>40</v>
      </c>
      <c r="C5" s="38" t="s">
        <v>40</v>
      </c>
      <c r="D5" s="38" t="s">
        <v>40</v>
      </c>
      <c r="E5" s="37">
        <v>0</v>
      </c>
      <c r="F5" s="38" t="s">
        <v>40</v>
      </c>
      <c r="G5" s="38" t="s">
        <v>40</v>
      </c>
      <c r="H5" s="38" t="s">
        <v>40</v>
      </c>
      <c r="I5" s="38" t="s">
        <v>40</v>
      </c>
      <c r="J5" s="39" t="s">
        <v>41</v>
      </c>
      <c r="K5" s="39" t="s">
        <v>41</v>
      </c>
      <c r="L5" s="39" t="s">
        <v>41</v>
      </c>
      <c r="M5" s="40" t="s">
        <v>42</v>
      </c>
    </row>
    <row r="6" spans="1:13" ht="17.05" customHeight="1">
      <c r="A6" s="35" t="s">
        <v>48</v>
      </c>
      <c r="B6" s="38" t="s">
        <v>40</v>
      </c>
      <c r="C6" s="38" t="s">
        <v>40</v>
      </c>
      <c r="D6" s="38" t="s">
        <v>40</v>
      </c>
      <c r="E6" s="38" t="s">
        <v>40</v>
      </c>
      <c r="F6" s="37">
        <v>0</v>
      </c>
      <c r="G6" s="38" t="s">
        <v>40</v>
      </c>
      <c r="H6" s="38" t="s">
        <v>40</v>
      </c>
      <c r="I6" s="38" t="s">
        <v>40</v>
      </c>
      <c r="J6" s="38" t="s">
        <v>40</v>
      </c>
      <c r="K6" s="39" t="s">
        <v>41</v>
      </c>
      <c r="L6" s="39" t="s">
        <v>41</v>
      </c>
      <c r="M6" s="39" t="s">
        <v>41</v>
      </c>
    </row>
    <row r="7" spans="1:13" ht="17.05" customHeight="1">
      <c r="A7" s="35" t="s">
        <v>49</v>
      </c>
      <c r="B7" s="38" t="s">
        <v>40</v>
      </c>
      <c r="C7" s="38" t="s">
        <v>40</v>
      </c>
      <c r="D7" s="38" t="s">
        <v>40</v>
      </c>
      <c r="E7" s="38" t="s">
        <v>40</v>
      </c>
      <c r="F7" s="38" t="s">
        <v>40</v>
      </c>
      <c r="G7" s="37">
        <v>0</v>
      </c>
      <c r="H7" s="38" t="s">
        <v>40</v>
      </c>
      <c r="I7" s="38" t="s">
        <v>40</v>
      </c>
      <c r="J7" s="38" t="s">
        <v>40</v>
      </c>
      <c r="K7" s="38" t="s">
        <v>40</v>
      </c>
      <c r="L7" s="38" t="s">
        <v>40</v>
      </c>
      <c r="M7" s="39" t="s">
        <v>41</v>
      </c>
    </row>
    <row r="8" spans="1:13" ht="17.05" customHeight="1">
      <c r="A8" s="35" t="s">
        <v>50</v>
      </c>
      <c r="B8" s="39" t="s">
        <v>41</v>
      </c>
      <c r="C8" s="38" t="s">
        <v>40</v>
      </c>
      <c r="D8" s="38" t="s">
        <v>40</v>
      </c>
      <c r="E8" s="38" t="s">
        <v>40</v>
      </c>
      <c r="F8" s="38" t="s">
        <v>40</v>
      </c>
      <c r="G8" s="38" t="s">
        <v>40</v>
      </c>
      <c r="H8" s="37">
        <v>0</v>
      </c>
      <c r="I8" s="38" t="s">
        <v>40</v>
      </c>
      <c r="J8" s="38" t="s">
        <v>40</v>
      </c>
      <c r="K8" s="38" t="s">
        <v>40</v>
      </c>
      <c r="L8" s="38" t="s">
        <v>40</v>
      </c>
      <c r="M8" s="38" t="s">
        <v>40</v>
      </c>
    </row>
    <row r="9" spans="1:13" ht="17.05" customHeight="1">
      <c r="A9" s="35" t="s">
        <v>51</v>
      </c>
      <c r="B9" s="39" t="s">
        <v>41</v>
      </c>
      <c r="C9" s="39" t="s">
        <v>41</v>
      </c>
      <c r="D9" s="39" t="s">
        <v>41</v>
      </c>
      <c r="E9" s="38" t="s">
        <v>40</v>
      </c>
      <c r="F9" s="38" t="s">
        <v>40</v>
      </c>
      <c r="G9" s="38" t="s">
        <v>40</v>
      </c>
      <c r="H9" s="38" t="s">
        <v>40</v>
      </c>
      <c r="I9" s="37">
        <v>0</v>
      </c>
      <c r="J9" s="38" t="s">
        <v>40</v>
      </c>
      <c r="K9" s="38" t="s">
        <v>40</v>
      </c>
      <c r="L9" s="38" t="s">
        <v>40</v>
      </c>
      <c r="M9" s="38" t="s">
        <v>40</v>
      </c>
    </row>
    <row r="10" spans="1:13" ht="17.05" customHeight="1">
      <c r="A10" s="35" t="s">
        <v>52</v>
      </c>
      <c r="B10" s="39" t="s">
        <v>41</v>
      </c>
      <c r="C10" s="39" t="s">
        <v>41</v>
      </c>
      <c r="D10" s="39" t="s">
        <v>41</v>
      </c>
      <c r="E10" s="39" t="s">
        <v>41</v>
      </c>
      <c r="F10" s="38" t="s">
        <v>40</v>
      </c>
      <c r="G10" s="38" t="s">
        <v>40</v>
      </c>
      <c r="H10" s="38" t="s">
        <v>40</v>
      </c>
      <c r="I10" s="38" t="s">
        <v>40</v>
      </c>
      <c r="J10" s="37">
        <v>0</v>
      </c>
      <c r="K10" s="38" t="s">
        <v>40</v>
      </c>
      <c r="L10" s="38" t="s">
        <v>40</v>
      </c>
      <c r="M10" s="38" t="s">
        <v>40</v>
      </c>
    </row>
    <row r="11" spans="1:13" ht="17.05" customHeight="1">
      <c r="A11" s="35" t="s">
        <v>53</v>
      </c>
      <c r="B11" s="40" t="s">
        <v>42</v>
      </c>
      <c r="C11" s="39" t="s">
        <v>41</v>
      </c>
      <c r="D11" s="39" t="s">
        <v>41</v>
      </c>
      <c r="E11" s="39" t="s">
        <v>41</v>
      </c>
      <c r="F11" s="39" t="s">
        <v>41</v>
      </c>
      <c r="G11" s="38" t="s">
        <v>40</v>
      </c>
      <c r="H11" s="38" t="s">
        <v>40</v>
      </c>
      <c r="I11" s="38" t="s">
        <v>40</v>
      </c>
      <c r="J11" s="38" t="s">
        <v>40</v>
      </c>
      <c r="K11" s="37">
        <v>0</v>
      </c>
      <c r="L11" s="38" t="s">
        <v>40</v>
      </c>
      <c r="M11" s="38" t="s">
        <v>40</v>
      </c>
    </row>
    <row r="12" spans="1:13" ht="17.05" customHeight="1">
      <c r="A12" s="35" t="s">
        <v>54</v>
      </c>
      <c r="B12" s="40" t="s">
        <v>42</v>
      </c>
      <c r="C12" s="40" t="s">
        <v>42</v>
      </c>
      <c r="D12" s="40" t="s">
        <v>42</v>
      </c>
      <c r="E12" s="39" t="s">
        <v>41</v>
      </c>
      <c r="F12" s="39" t="s">
        <v>41</v>
      </c>
      <c r="G12" s="38" t="s">
        <v>40</v>
      </c>
      <c r="H12" s="38" t="s">
        <v>40</v>
      </c>
      <c r="I12" s="38" t="s">
        <v>40</v>
      </c>
      <c r="J12" s="38" t="s">
        <v>40</v>
      </c>
      <c r="K12" s="38" t="s">
        <v>40</v>
      </c>
      <c r="L12" s="37">
        <v>0</v>
      </c>
      <c r="M12" s="38" t="s">
        <v>40</v>
      </c>
    </row>
    <row r="13" spans="1:13" ht="17.05" customHeight="1">
      <c r="A13" s="35" t="s">
        <v>55</v>
      </c>
      <c r="B13" s="40" t="s">
        <v>42</v>
      </c>
      <c r="C13" s="40" t="s">
        <v>42</v>
      </c>
      <c r="D13" s="40" t="s">
        <v>42</v>
      </c>
      <c r="E13" s="40" t="s">
        <v>42</v>
      </c>
      <c r="F13" s="39" t="s">
        <v>41</v>
      </c>
      <c r="G13" s="39" t="s">
        <v>41</v>
      </c>
      <c r="H13" s="38" t="s">
        <v>40</v>
      </c>
      <c r="I13" s="38" t="s">
        <v>40</v>
      </c>
      <c r="J13" s="38" t="s">
        <v>40</v>
      </c>
      <c r="K13" s="38" t="s">
        <v>40</v>
      </c>
      <c r="L13" s="38" t="s">
        <v>40</v>
      </c>
      <c r="M13" s="37">
        <v>0</v>
      </c>
    </row>
    <row r="14" spans="1:13" ht="17.0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 ht="17.05" customHeight="1">
      <c r="A15" s="42" t="s">
        <v>56</v>
      </c>
      <c r="B15" s="37" t="s">
        <v>46</v>
      </c>
      <c r="C15" s="42" t="s">
        <v>57</v>
      </c>
      <c r="D15" s="43">
        <f>MATCH(B15,A1:A13,0)</f>
        <v>4</v>
      </c>
      <c r="E15" s="44" t="s">
        <v>58</v>
      </c>
      <c r="F15" s="43" t="str">
        <f>INDEX(A1:M13,D15,D16)</f>
        <v>30</v>
      </c>
      <c r="G15" s="41"/>
      <c r="H15" s="41"/>
      <c r="I15" s="41"/>
      <c r="J15" s="41"/>
      <c r="K15" s="41"/>
      <c r="L15" s="41"/>
      <c r="M15" s="41"/>
    </row>
    <row r="16" spans="1:13" ht="17.05" customHeight="1">
      <c r="A16" s="42" t="s">
        <v>59</v>
      </c>
      <c r="B16" s="37" t="s">
        <v>54</v>
      </c>
      <c r="C16" s="42" t="s">
        <v>60</v>
      </c>
      <c r="D16" s="43">
        <f>MATCH(B16,A1:M1,0)</f>
        <v>12</v>
      </c>
      <c r="E16" s="41"/>
      <c r="F16" s="41"/>
      <c r="G16" s="41"/>
      <c r="H16" s="41"/>
      <c r="I16" s="41"/>
      <c r="J16" s="41"/>
      <c r="K16" s="41"/>
      <c r="L16" s="41"/>
      <c r="M16" s="41"/>
    </row>
  </sheetData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B3:M13 C2:M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VLOOKUP函數</vt:lpstr>
      <vt:lpstr>木柵線票價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2002-04-22T12:12:56Z</dcterms:created>
  <dcterms:modified xsi:type="dcterms:W3CDTF">2018-08-15T02:15:31Z</dcterms:modified>
</cp:coreProperties>
</file>