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ark\Documents\GitHub\StockPredictor\Documentation\"/>
    </mc:Choice>
  </mc:AlternateContent>
  <bookViews>
    <workbookView xWindow="1035" yWindow="0" windowWidth="25605" windowHeight="15480" tabRatio="500" activeTab="2"/>
  </bookViews>
  <sheets>
    <sheet name="DailySums.csv" sheetId="1" r:id="rId1"/>
    <sheet name="Sheet1" sheetId="2" r:id="rId2"/>
    <sheet name="Sheet2" sheetId="3" r:id="rId3"/>
    <sheet name="Articles" sheetId="4" r:id="rId4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6" i="3" l="1"/>
  <c r="O36" i="3"/>
  <c r="U36" i="3"/>
  <c r="I37" i="3"/>
  <c r="O37" i="3"/>
  <c r="U37" i="3"/>
  <c r="I38" i="3"/>
  <c r="O38" i="3"/>
  <c r="U38" i="3"/>
  <c r="I39" i="3"/>
  <c r="O39" i="3"/>
  <c r="U39" i="3"/>
  <c r="I40" i="3"/>
  <c r="O40" i="3"/>
  <c r="U40" i="3"/>
  <c r="I41" i="3"/>
  <c r="O41" i="3"/>
  <c r="U41" i="3"/>
  <c r="I42" i="3"/>
  <c r="O42" i="3"/>
  <c r="U42" i="3"/>
  <c r="I43" i="3"/>
  <c r="O43" i="3"/>
  <c r="U43" i="3"/>
  <c r="I44" i="3"/>
  <c r="O44" i="3"/>
  <c r="U44" i="3"/>
  <c r="I45" i="3"/>
  <c r="O45" i="3"/>
  <c r="U45" i="3"/>
  <c r="I46" i="3"/>
  <c r="O46" i="3"/>
  <c r="U46" i="3"/>
  <c r="I47" i="3"/>
  <c r="O47" i="3"/>
  <c r="U47" i="3"/>
  <c r="I48" i="3"/>
  <c r="O48" i="3"/>
  <c r="U48" i="3"/>
  <c r="I49" i="3"/>
  <c r="O49" i="3"/>
  <c r="U49" i="3"/>
  <c r="I50" i="3"/>
  <c r="O50" i="3"/>
  <c r="U50" i="3"/>
  <c r="I51" i="3"/>
  <c r="O51" i="3"/>
  <c r="U51" i="3"/>
  <c r="I52" i="3"/>
  <c r="O52" i="3"/>
  <c r="U52" i="3"/>
  <c r="I53" i="3"/>
  <c r="O53" i="3"/>
  <c r="U53" i="3"/>
  <c r="I54" i="3"/>
  <c r="O54" i="3"/>
  <c r="U54" i="3"/>
  <c r="I55" i="3"/>
  <c r="O55" i="3"/>
  <c r="U55" i="3"/>
  <c r="I56" i="3"/>
  <c r="O56" i="3"/>
  <c r="U56" i="3"/>
  <c r="I57" i="3"/>
  <c r="O57" i="3"/>
  <c r="U57" i="3"/>
  <c r="I58" i="3"/>
  <c r="O58" i="3"/>
  <c r="U58" i="3"/>
  <c r="I59" i="3"/>
  <c r="O59" i="3"/>
  <c r="U59" i="3"/>
  <c r="I60" i="3"/>
  <c r="O60" i="3"/>
  <c r="U60" i="3"/>
  <c r="I61" i="3"/>
  <c r="O61" i="3"/>
  <c r="U61" i="3"/>
  <c r="I62" i="3"/>
  <c r="O62" i="3"/>
  <c r="U62" i="3"/>
  <c r="I63" i="3"/>
  <c r="O63" i="3"/>
  <c r="U63" i="3"/>
  <c r="I64" i="3"/>
  <c r="O64" i="3"/>
  <c r="U64" i="3"/>
  <c r="I65" i="3"/>
  <c r="O65" i="3"/>
  <c r="U65" i="3"/>
  <c r="I66" i="3"/>
  <c r="O66" i="3"/>
  <c r="U66" i="3"/>
  <c r="I67" i="3"/>
  <c r="O67" i="3"/>
  <c r="U67" i="3"/>
  <c r="I68" i="3"/>
  <c r="O68" i="3"/>
  <c r="U68" i="3"/>
  <c r="I69" i="3"/>
  <c r="O69" i="3"/>
  <c r="U69" i="3"/>
  <c r="I70" i="3"/>
  <c r="O70" i="3"/>
  <c r="U70" i="3"/>
  <c r="I71" i="3"/>
  <c r="O71" i="3"/>
  <c r="U71" i="3"/>
  <c r="I72" i="3"/>
  <c r="O72" i="3"/>
  <c r="U72" i="3"/>
  <c r="I73" i="3"/>
  <c r="O73" i="3"/>
  <c r="U73" i="3"/>
  <c r="I74" i="3"/>
  <c r="O74" i="3"/>
  <c r="U74" i="3"/>
  <c r="I75" i="3"/>
  <c r="O75" i="3"/>
  <c r="U75" i="3"/>
  <c r="I76" i="3"/>
  <c r="O76" i="3"/>
  <c r="U76" i="3"/>
  <c r="I77" i="3"/>
  <c r="O77" i="3"/>
  <c r="U77" i="3"/>
  <c r="I78" i="3"/>
  <c r="O78" i="3"/>
  <c r="U78" i="3"/>
  <c r="I79" i="3"/>
  <c r="O79" i="3"/>
  <c r="U79" i="3"/>
  <c r="I80" i="3"/>
  <c r="O80" i="3"/>
  <c r="U80" i="3"/>
  <c r="I81" i="3"/>
  <c r="O81" i="3"/>
  <c r="U81" i="3"/>
  <c r="I82" i="3"/>
  <c r="O82" i="3"/>
  <c r="U82" i="3"/>
  <c r="I83" i="3"/>
  <c r="O83" i="3"/>
  <c r="U83" i="3"/>
  <c r="I84" i="3"/>
  <c r="O84" i="3"/>
  <c r="U84" i="3"/>
  <c r="I85" i="3"/>
  <c r="O85" i="3"/>
  <c r="U85" i="3"/>
  <c r="I86" i="3"/>
  <c r="O86" i="3"/>
  <c r="U86" i="3"/>
  <c r="I87" i="3"/>
  <c r="O87" i="3"/>
  <c r="U87" i="3"/>
  <c r="I88" i="3"/>
  <c r="O88" i="3"/>
  <c r="U88" i="3"/>
  <c r="I89" i="3"/>
  <c r="O89" i="3"/>
  <c r="U89" i="3"/>
  <c r="I90" i="3"/>
  <c r="O90" i="3"/>
  <c r="U90" i="3"/>
  <c r="I91" i="3"/>
  <c r="O91" i="3"/>
  <c r="U91" i="3"/>
  <c r="I92" i="3"/>
  <c r="O92" i="3"/>
  <c r="U92" i="3"/>
  <c r="I93" i="3"/>
  <c r="O93" i="3"/>
  <c r="U93" i="3"/>
  <c r="I94" i="3"/>
  <c r="O94" i="3"/>
  <c r="U94" i="3"/>
  <c r="I95" i="3"/>
  <c r="O95" i="3"/>
  <c r="U95" i="3"/>
  <c r="I96" i="3"/>
  <c r="O96" i="3"/>
  <c r="U96" i="3"/>
  <c r="I97" i="3"/>
  <c r="O97" i="3"/>
  <c r="U97" i="3"/>
  <c r="I98" i="3"/>
  <c r="O98" i="3"/>
  <c r="U98" i="3"/>
  <c r="I99" i="3"/>
  <c r="O99" i="3"/>
  <c r="U99" i="3"/>
  <c r="I100" i="3"/>
  <c r="O100" i="3"/>
  <c r="U100" i="3"/>
  <c r="I101" i="3"/>
  <c r="O101" i="3"/>
  <c r="U101" i="3"/>
  <c r="I102" i="3"/>
  <c r="O102" i="3"/>
  <c r="U102" i="3"/>
  <c r="I103" i="3"/>
  <c r="O103" i="3"/>
  <c r="U103" i="3"/>
  <c r="I104" i="3"/>
  <c r="O104" i="3"/>
  <c r="U104" i="3"/>
  <c r="I105" i="3"/>
  <c r="O105" i="3"/>
  <c r="U105" i="3"/>
  <c r="I106" i="3"/>
  <c r="O106" i="3"/>
  <c r="U106" i="3"/>
  <c r="I107" i="3"/>
  <c r="O107" i="3"/>
  <c r="U107" i="3"/>
  <c r="I108" i="3"/>
  <c r="O108" i="3"/>
  <c r="U108" i="3"/>
  <c r="I109" i="3"/>
  <c r="O109" i="3"/>
  <c r="U109" i="3"/>
  <c r="I110" i="3"/>
  <c r="O110" i="3"/>
  <c r="U110" i="3"/>
  <c r="I111" i="3"/>
  <c r="O111" i="3"/>
  <c r="U111" i="3"/>
  <c r="I112" i="3"/>
  <c r="O112" i="3"/>
  <c r="U112" i="3"/>
  <c r="I113" i="3"/>
  <c r="O113" i="3"/>
  <c r="U113" i="3"/>
  <c r="I114" i="3"/>
  <c r="O114" i="3"/>
  <c r="U114" i="3"/>
  <c r="I115" i="3"/>
  <c r="O115" i="3"/>
  <c r="U115" i="3"/>
  <c r="I116" i="3"/>
  <c r="O116" i="3"/>
  <c r="U116" i="3"/>
  <c r="I117" i="3"/>
  <c r="O117" i="3"/>
  <c r="U117" i="3"/>
  <c r="I118" i="3"/>
  <c r="O118" i="3"/>
  <c r="U118" i="3"/>
  <c r="I119" i="3"/>
  <c r="O119" i="3"/>
  <c r="U119" i="3"/>
  <c r="I120" i="3"/>
  <c r="O120" i="3"/>
  <c r="U120" i="3"/>
  <c r="I121" i="3"/>
  <c r="O121" i="3"/>
  <c r="U121" i="3"/>
  <c r="I122" i="3"/>
  <c r="O122" i="3"/>
  <c r="U122" i="3"/>
  <c r="I123" i="3"/>
  <c r="O123" i="3"/>
  <c r="U123" i="3"/>
  <c r="I124" i="3"/>
  <c r="O124" i="3"/>
  <c r="U124" i="3"/>
  <c r="I125" i="3"/>
  <c r="O125" i="3"/>
  <c r="U125" i="3"/>
  <c r="I126" i="3"/>
  <c r="O126" i="3"/>
  <c r="U126" i="3"/>
  <c r="I127" i="3"/>
  <c r="O127" i="3"/>
  <c r="U127" i="3"/>
  <c r="I128" i="3"/>
  <c r="O128" i="3"/>
  <c r="U128" i="3"/>
  <c r="I129" i="3"/>
  <c r="O129" i="3"/>
  <c r="U129" i="3"/>
  <c r="I130" i="3"/>
  <c r="O130" i="3"/>
  <c r="U130" i="3"/>
  <c r="I131" i="3"/>
  <c r="O131" i="3"/>
  <c r="U131" i="3"/>
  <c r="I132" i="3"/>
  <c r="O132" i="3"/>
  <c r="U132" i="3"/>
  <c r="I133" i="3"/>
  <c r="O133" i="3"/>
  <c r="U133" i="3"/>
  <c r="I134" i="3"/>
  <c r="O134" i="3"/>
  <c r="U134" i="3"/>
  <c r="I135" i="3"/>
  <c r="O135" i="3"/>
  <c r="U135" i="3"/>
  <c r="I136" i="3"/>
  <c r="O136" i="3"/>
  <c r="U136" i="3"/>
  <c r="I137" i="3"/>
  <c r="O137" i="3"/>
  <c r="U137" i="3"/>
  <c r="I138" i="3"/>
  <c r="O138" i="3"/>
  <c r="U138" i="3"/>
  <c r="I139" i="3"/>
  <c r="O139" i="3"/>
  <c r="U139" i="3"/>
  <c r="I140" i="3"/>
  <c r="O140" i="3"/>
  <c r="U140" i="3"/>
  <c r="I141" i="3"/>
  <c r="O141" i="3"/>
  <c r="U141" i="3"/>
  <c r="I142" i="3"/>
  <c r="O142" i="3"/>
  <c r="U142" i="3"/>
  <c r="I143" i="3"/>
  <c r="O143" i="3"/>
  <c r="U143" i="3"/>
  <c r="I144" i="3"/>
  <c r="O144" i="3"/>
  <c r="U144" i="3"/>
  <c r="I145" i="3"/>
  <c r="O145" i="3"/>
  <c r="U145" i="3"/>
  <c r="I146" i="3"/>
  <c r="O146" i="3"/>
  <c r="U146" i="3"/>
  <c r="I147" i="3"/>
  <c r="O147" i="3"/>
  <c r="U147" i="3"/>
  <c r="I148" i="3"/>
  <c r="O148" i="3"/>
  <c r="U148" i="3"/>
  <c r="I149" i="3"/>
  <c r="O149" i="3"/>
  <c r="U149" i="3"/>
  <c r="I150" i="3"/>
  <c r="O150" i="3"/>
  <c r="U150" i="3"/>
  <c r="I151" i="3"/>
  <c r="O151" i="3"/>
  <c r="U151" i="3"/>
  <c r="I152" i="3"/>
  <c r="O152" i="3"/>
  <c r="U152" i="3"/>
  <c r="I153" i="3"/>
  <c r="O153" i="3"/>
  <c r="U153" i="3"/>
  <c r="I154" i="3"/>
  <c r="O154" i="3"/>
  <c r="U154" i="3"/>
  <c r="I155" i="3"/>
  <c r="O155" i="3"/>
  <c r="U155" i="3"/>
  <c r="I156" i="3"/>
  <c r="O156" i="3"/>
  <c r="U156" i="3"/>
  <c r="I157" i="3"/>
  <c r="O157" i="3"/>
  <c r="U157" i="3"/>
  <c r="I158" i="3"/>
  <c r="O158" i="3"/>
  <c r="U158" i="3"/>
  <c r="I159" i="3"/>
  <c r="O159" i="3"/>
  <c r="U159" i="3"/>
  <c r="I160" i="3"/>
  <c r="O160" i="3"/>
  <c r="U160" i="3"/>
  <c r="I161" i="3"/>
  <c r="O161" i="3"/>
  <c r="U161" i="3"/>
  <c r="I162" i="3"/>
  <c r="O162" i="3"/>
  <c r="U162" i="3"/>
  <c r="I163" i="3"/>
  <c r="O163" i="3"/>
  <c r="U163" i="3"/>
  <c r="I164" i="3"/>
  <c r="O164" i="3"/>
  <c r="U164" i="3"/>
  <c r="I165" i="3"/>
  <c r="O165" i="3"/>
  <c r="U165" i="3"/>
  <c r="I166" i="3"/>
  <c r="O166" i="3"/>
  <c r="U166" i="3"/>
  <c r="I167" i="3"/>
  <c r="O167" i="3"/>
  <c r="U167" i="3"/>
  <c r="I168" i="3"/>
  <c r="O168" i="3"/>
  <c r="U168" i="3"/>
  <c r="I169" i="3"/>
  <c r="O169" i="3"/>
  <c r="U169" i="3"/>
  <c r="I170" i="3"/>
  <c r="O170" i="3"/>
  <c r="U170" i="3"/>
  <c r="I171" i="3"/>
  <c r="O171" i="3"/>
  <c r="U171" i="3"/>
  <c r="I172" i="3"/>
  <c r="O172" i="3"/>
  <c r="U172" i="3"/>
  <c r="I173" i="3"/>
  <c r="O173" i="3"/>
  <c r="U173" i="3"/>
  <c r="I174" i="3"/>
  <c r="O174" i="3"/>
  <c r="U174" i="3"/>
  <c r="I175" i="3"/>
  <c r="O175" i="3"/>
  <c r="U175" i="3"/>
  <c r="I176" i="3"/>
  <c r="O176" i="3"/>
  <c r="U176" i="3"/>
  <c r="I177" i="3"/>
  <c r="O177" i="3"/>
  <c r="U177" i="3"/>
  <c r="I178" i="3"/>
  <c r="O178" i="3"/>
  <c r="U178" i="3"/>
  <c r="I179" i="3"/>
  <c r="O179" i="3"/>
  <c r="U179" i="3"/>
  <c r="I180" i="3"/>
  <c r="O180" i="3"/>
  <c r="U180" i="3"/>
  <c r="I181" i="3"/>
  <c r="O181" i="3"/>
  <c r="U181" i="3"/>
  <c r="I182" i="3"/>
  <c r="O182" i="3"/>
  <c r="U182" i="3"/>
  <c r="I183" i="3"/>
  <c r="O183" i="3"/>
  <c r="U183" i="3"/>
  <c r="I184" i="3"/>
  <c r="O184" i="3"/>
  <c r="U184" i="3"/>
  <c r="I185" i="3"/>
  <c r="O185" i="3"/>
  <c r="U185" i="3"/>
  <c r="I186" i="3"/>
  <c r="O186" i="3"/>
  <c r="U186" i="3"/>
  <c r="I187" i="3"/>
  <c r="O187" i="3"/>
  <c r="U187" i="3"/>
  <c r="I188" i="3"/>
  <c r="O188" i="3"/>
  <c r="U188" i="3"/>
  <c r="I189" i="3"/>
  <c r="O189" i="3"/>
  <c r="U189" i="3"/>
  <c r="I190" i="3"/>
  <c r="O190" i="3"/>
  <c r="U190" i="3"/>
  <c r="I191" i="3"/>
  <c r="O191" i="3"/>
  <c r="U191" i="3"/>
  <c r="I192" i="3"/>
  <c r="O192" i="3"/>
  <c r="U192" i="3"/>
  <c r="I193" i="3"/>
  <c r="O193" i="3"/>
  <c r="U193" i="3"/>
  <c r="I194" i="3"/>
  <c r="O194" i="3"/>
  <c r="U194" i="3"/>
  <c r="I195" i="3"/>
  <c r="O195" i="3"/>
  <c r="U195" i="3"/>
  <c r="I196" i="3"/>
  <c r="O196" i="3"/>
  <c r="U196" i="3"/>
  <c r="I197" i="3"/>
  <c r="O197" i="3"/>
  <c r="U197" i="3"/>
  <c r="I198" i="3"/>
  <c r="O198" i="3"/>
  <c r="U198" i="3"/>
  <c r="I199" i="3"/>
  <c r="O199" i="3"/>
  <c r="U199" i="3"/>
  <c r="I200" i="3"/>
  <c r="O200" i="3"/>
  <c r="U200" i="3"/>
  <c r="I201" i="3"/>
  <c r="O201" i="3"/>
  <c r="U201" i="3"/>
  <c r="I202" i="3"/>
  <c r="O202" i="3"/>
  <c r="U202" i="3"/>
  <c r="I203" i="3"/>
  <c r="O203" i="3"/>
  <c r="U203" i="3"/>
  <c r="I204" i="3"/>
  <c r="O204" i="3"/>
  <c r="U204" i="3"/>
  <c r="I205" i="3"/>
  <c r="O205" i="3"/>
  <c r="U205" i="3"/>
  <c r="I206" i="3"/>
  <c r="O206" i="3"/>
  <c r="U206" i="3"/>
  <c r="I207" i="3"/>
  <c r="O207" i="3"/>
  <c r="U207" i="3"/>
  <c r="I208" i="3"/>
  <c r="O208" i="3"/>
  <c r="U208" i="3"/>
  <c r="I209" i="3"/>
  <c r="O209" i="3"/>
  <c r="U209" i="3"/>
  <c r="I210" i="3"/>
  <c r="O210" i="3"/>
  <c r="U210" i="3"/>
  <c r="I211" i="3"/>
  <c r="O211" i="3"/>
  <c r="U211" i="3"/>
  <c r="I212" i="3"/>
  <c r="O212" i="3"/>
  <c r="U212" i="3"/>
  <c r="I213" i="3"/>
  <c r="O213" i="3"/>
  <c r="U213" i="3"/>
  <c r="I214" i="3"/>
  <c r="O214" i="3"/>
  <c r="U214" i="3"/>
  <c r="I215" i="3"/>
  <c r="O215" i="3"/>
  <c r="U215" i="3"/>
  <c r="I216" i="3"/>
  <c r="O216" i="3"/>
  <c r="U216" i="3"/>
  <c r="I217" i="3"/>
  <c r="O217" i="3"/>
  <c r="U217" i="3"/>
  <c r="I218" i="3"/>
  <c r="O218" i="3"/>
  <c r="U218" i="3"/>
  <c r="I219" i="3"/>
  <c r="O219" i="3"/>
  <c r="U219" i="3"/>
  <c r="I220" i="3"/>
  <c r="O220" i="3"/>
  <c r="U220" i="3"/>
  <c r="I221" i="3"/>
  <c r="O221" i="3"/>
  <c r="U221" i="3"/>
  <c r="I222" i="3"/>
  <c r="O222" i="3"/>
  <c r="U222" i="3"/>
  <c r="I223" i="3"/>
  <c r="O223" i="3"/>
  <c r="U223" i="3"/>
  <c r="I224" i="3"/>
  <c r="O224" i="3"/>
  <c r="U224" i="3"/>
  <c r="I225" i="3"/>
  <c r="O225" i="3"/>
  <c r="U225" i="3"/>
  <c r="I226" i="3"/>
  <c r="O226" i="3"/>
  <c r="U226" i="3"/>
  <c r="I227" i="3"/>
  <c r="O227" i="3"/>
  <c r="U227" i="3"/>
  <c r="I228" i="3"/>
  <c r="O228" i="3"/>
  <c r="U228" i="3"/>
  <c r="I229" i="3"/>
  <c r="O229" i="3"/>
  <c r="U229" i="3"/>
  <c r="I230" i="3"/>
  <c r="O230" i="3"/>
  <c r="U230" i="3"/>
  <c r="I231" i="3"/>
  <c r="O231" i="3"/>
  <c r="U231" i="3"/>
  <c r="I232" i="3"/>
  <c r="O232" i="3"/>
  <c r="U232" i="3"/>
  <c r="I233" i="3"/>
  <c r="O233" i="3"/>
  <c r="U233" i="3"/>
  <c r="I234" i="3"/>
  <c r="O234" i="3"/>
  <c r="U234" i="3"/>
  <c r="I235" i="3"/>
  <c r="O235" i="3"/>
  <c r="U235" i="3"/>
  <c r="I236" i="3"/>
  <c r="O236" i="3"/>
  <c r="U236" i="3"/>
  <c r="I237" i="3"/>
  <c r="O237" i="3"/>
  <c r="U237" i="3"/>
  <c r="I238" i="3"/>
  <c r="O238" i="3"/>
  <c r="U238" i="3"/>
  <c r="I239" i="3"/>
  <c r="O239" i="3"/>
  <c r="U239" i="3"/>
  <c r="I240" i="3"/>
  <c r="O240" i="3"/>
  <c r="U240" i="3"/>
  <c r="I241" i="3"/>
  <c r="O241" i="3"/>
  <c r="U241" i="3"/>
  <c r="I242" i="3"/>
  <c r="O242" i="3"/>
  <c r="U242" i="3"/>
  <c r="I243" i="3"/>
  <c r="O243" i="3"/>
  <c r="U243" i="3"/>
  <c r="I244" i="3"/>
  <c r="O244" i="3"/>
  <c r="U244" i="3"/>
  <c r="I245" i="3"/>
  <c r="O245" i="3"/>
  <c r="U245" i="3"/>
  <c r="I246" i="3"/>
  <c r="O246" i="3"/>
  <c r="U246" i="3"/>
  <c r="I247" i="3"/>
  <c r="O247" i="3"/>
  <c r="U247" i="3"/>
  <c r="I248" i="3"/>
  <c r="O248" i="3"/>
  <c r="U248" i="3"/>
  <c r="I249" i="3"/>
  <c r="O249" i="3"/>
  <c r="U249" i="3"/>
  <c r="I250" i="3"/>
  <c r="O250" i="3"/>
  <c r="U250" i="3"/>
  <c r="I251" i="3"/>
  <c r="O251" i="3"/>
  <c r="U251" i="3"/>
  <c r="I252" i="3"/>
  <c r="O252" i="3"/>
  <c r="U252" i="3"/>
  <c r="I253" i="3"/>
  <c r="O253" i="3"/>
  <c r="U253" i="3"/>
  <c r="I254" i="3"/>
  <c r="O254" i="3"/>
  <c r="U254" i="3"/>
  <c r="I255" i="3"/>
  <c r="O255" i="3"/>
  <c r="U255" i="3"/>
  <c r="I256" i="3"/>
  <c r="O256" i="3"/>
  <c r="U256" i="3"/>
  <c r="I257" i="3"/>
  <c r="O257" i="3"/>
  <c r="U257" i="3"/>
  <c r="I258" i="3"/>
  <c r="O258" i="3"/>
  <c r="U258" i="3"/>
  <c r="I259" i="3"/>
  <c r="O259" i="3"/>
  <c r="U259" i="3"/>
  <c r="I260" i="3"/>
  <c r="O260" i="3"/>
  <c r="U260" i="3"/>
  <c r="I261" i="3"/>
  <c r="O261" i="3"/>
  <c r="U261" i="3"/>
  <c r="I262" i="3"/>
  <c r="O262" i="3"/>
  <c r="U262" i="3"/>
  <c r="I263" i="3"/>
  <c r="O263" i="3"/>
  <c r="U263" i="3"/>
  <c r="I264" i="3"/>
  <c r="O264" i="3"/>
  <c r="U264" i="3"/>
  <c r="I265" i="3"/>
  <c r="O265" i="3"/>
  <c r="U265" i="3"/>
  <c r="I266" i="3"/>
  <c r="O266" i="3"/>
  <c r="U266" i="3"/>
  <c r="I267" i="3"/>
  <c r="O267" i="3"/>
  <c r="U267" i="3"/>
  <c r="I268" i="3"/>
  <c r="O268" i="3"/>
  <c r="U268" i="3"/>
  <c r="I269" i="3"/>
  <c r="O269" i="3"/>
  <c r="U269" i="3"/>
  <c r="I270" i="3"/>
  <c r="O270" i="3"/>
  <c r="U270" i="3"/>
  <c r="I271" i="3"/>
  <c r="O271" i="3"/>
  <c r="U271" i="3"/>
  <c r="I272" i="3"/>
  <c r="O272" i="3"/>
  <c r="U272" i="3"/>
  <c r="I273" i="3"/>
  <c r="O273" i="3"/>
  <c r="U273" i="3"/>
  <c r="I274" i="3"/>
  <c r="O274" i="3"/>
  <c r="U274" i="3"/>
  <c r="I275" i="3"/>
  <c r="O275" i="3"/>
  <c r="U275" i="3"/>
  <c r="I276" i="3"/>
  <c r="O276" i="3"/>
  <c r="U276" i="3"/>
  <c r="I277" i="3"/>
  <c r="O277" i="3"/>
  <c r="U277" i="3"/>
  <c r="I278" i="3"/>
  <c r="O278" i="3"/>
  <c r="U278" i="3"/>
  <c r="I279" i="3"/>
  <c r="O279" i="3"/>
  <c r="U279" i="3"/>
  <c r="I280" i="3"/>
  <c r="O280" i="3"/>
  <c r="U280" i="3"/>
  <c r="I281" i="3"/>
  <c r="O281" i="3"/>
  <c r="U281" i="3"/>
  <c r="I282" i="3"/>
  <c r="O282" i="3"/>
  <c r="U282" i="3"/>
  <c r="I283" i="3"/>
  <c r="O283" i="3"/>
  <c r="U283" i="3"/>
  <c r="I284" i="3"/>
  <c r="O284" i="3"/>
  <c r="U284" i="3"/>
  <c r="I285" i="3"/>
  <c r="O285" i="3"/>
  <c r="U285" i="3"/>
  <c r="I286" i="3"/>
  <c r="O286" i="3"/>
  <c r="U286" i="3"/>
  <c r="I287" i="3"/>
  <c r="O287" i="3"/>
  <c r="U287" i="3"/>
  <c r="I288" i="3"/>
  <c r="O288" i="3"/>
  <c r="U288" i="3"/>
  <c r="I289" i="3"/>
  <c r="O289" i="3"/>
  <c r="U289" i="3"/>
  <c r="I290" i="3"/>
  <c r="O290" i="3"/>
  <c r="U290" i="3"/>
  <c r="I291" i="3"/>
  <c r="O291" i="3"/>
  <c r="U291" i="3"/>
  <c r="I292" i="3"/>
  <c r="O292" i="3"/>
  <c r="U292" i="3"/>
  <c r="I293" i="3"/>
  <c r="O293" i="3"/>
  <c r="U293" i="3"/>
  <c r="I294" i="3"/>
  <c r="O294" i="3"/>
  <c r="U294" i="3"/>
  <c r="I295" i="3"/>
  <c r="O295" i="3"/>
  <c r="U295" i="3"/>
  <c r="I296" i="3"/>
  <c r="O296" i="3"/>
  <c r="U296" i="3"/>
  <c r="I297" i="3"/>
  <c r="O297" i="3"/>
  <c r="U297" i="3"/>
  <c r="I298" i="3"/>
  <c r="O298" i="3"/>
  <c r="U298" i="3"/>
  <c r="I299" i="3"/>
  <c r="O299" i="3"/>
  <c r="U299" i="3"/>
  <c r="I300" i="3"/>
  <c r="O300" i="3"/>
  <c r="U300" i="3"/>
  <c r="I301" i="3"/>
  <c r="O301" i="3"/>
  <c r="U301" i="3"/>
  <c r="I302" i="3"/>
  <c r="O302" i="3"/>
  <c r="U302" i="3"/>
  <c r="I303" i="3"/>
  <c r="O303" i="3"/>
  <c r="U303" i="3"/>
  <c r="I304" i="3"/>
  <c r="O304" i="3"/>
  <c r="U304" i="3"/>
  <c r="I305" i="3"/>
  <c r="O305" i="3"/>
  <c r="U305" i="3"/>
  <c r="I306" i="3"/>
  <c r="O306" i="3"/>
  <c r="U306" i="3"/>
  <c r="I307" i="3"/>
  <c r="O307" i="3"/>
  <c r="U307" i="3"/>
  <c r="I308" i="3"/>
  <c r="O308" i="3"/>
  <c r="U308" i="3"/>
  <c r="I309" i="3"/>
  <c r="O309" i="3"/>
  <c r="U309" i="3"/>
  <c r="I310" i="3"/>
  <c r="O310" i="3"/>
  <c r="U310" i="3"/>
  <c r="I311" i="3"/>
  <c r="O311" i="3"/>
  <c r="U311" i="3"/>
  <c r="I312" i="3"/>
  <c r="O312" i="3"/>
  <c r="U312" i="3"/>
  <c r="I313" i="3"/>
  <c r="O313" i="3"/>
  <c r="U313" i="3"/>
  <c r="I314" i="3"/>
  <c r="O314" i="3"/>
  <c r="U314" i="3"/>
  <c r="I315" i="3"/>
  <c r="O315" i="3"/>
  <c r="U315" i="3"/>
  <c r="I316" i="3"/>
  <c r="O316" i="3"/>
  <c r="U316" i="3"/>
  <c r="I317" i="3"/>
  <c r="O317" i="3"/>
  <c r="U317" i="3"/>
  <c r="I318" i="3"/>
  <c r="O318" i="3"/>
  <c r="U318" i="3"/>
  <c r="I319" i="3"/>
  <c r="O319" i="3"/>
  <c r="U319" i="3"/>
  <c r="I320" i="3"/>
  <c r="O320" i="3"/>
  <c r="U320" i="3"/>
  <c r="I321" i="3"/>
  <c r="O321" i="3"/>
  <c r="U321" i="3"/>
  <c r="I322" i="3"/>
  <c r="O322" i="3"/>
  <c r="U322" i="3"/>
  <c r="I323" i="3"/>
  <c r="O323" i="3"/>
  <c r="U323" i="3"/>
  <c r="I324" i="3"/>
  <c r="O324" i="3"/>
  <c r="U324" i="3"/>
  <c r="I325" i="3"/>
  <c r="O325" i="3"/>
  <c r="U325" i="3"/>
  <c r="I326" i="3"/>
  <c r="O326" i="3"/>
  <c r="U326" i="3"/>
  <c r="I327" i="3"/>
  <c r="O327" i="3"/>
  <c r="U327" i="3"/>
  <c r="I328" i="3"/>
  <c r="O328" i="3"/>
  <c r="U328" i="3"/>
  <c r="I329" i="3"/>
  <c r="O329" i="3"/>
  <c r="U329" i="3"/>
  <c r="I330" i="3"/>
  <c r="O330" i="3"/>
  <c r="U330" i="3"/>
  <c r="I331" i="3"/>
  <c r="O331" i="3"/>
  <c r="U331" i="3"/>
  <c r="I332" i="3"/>
  <c r="O332" i="3"/>
  <c r="U332" i="3"/>
  <c r="I333" i="3"/>
  <c r="O333" i="3"/>
  <c r="U333" i="3"/>
  <c r="I334" i="3"/>
  <c r="O334" i="3"/>
  <c r="U334" i="3"/>
  <c r="I335" i="3"/>
  <c r="O335" i="3"/>
  <c r="U335" i="3"/>
  <c r="I336" i="3"/>
  <c r="O336" i="3"/>
  <c r="U336" i="3"/>
  <c r="I337" i="3"/>
  <c r="O337" i="3"/>
  <c r="U337" i="3"/>
  <c r="I338" i="3"/>
  <c r="O338" i="3"/>
  <c r="U338" i="3"/>
  <c r="I339" i="3"/>
  <c r="O339" i="3"/>
  <c r="U339" i="3"/>
  <c r="I340" i="3"/>
  <c r="O340" i="3"/>
  <c r="U340" i="3"/>
  <c r="I341" i="3"/>
  <c r="O341" i="3"/>
  <c r="U341" i="3"/>
  <c r="I342" i="3"/>
  <c r="O342" i="3"/>
  <c r="U342" i="3"/>
  <c r="I343" i="3"/>
  <c r="O343" i="3"/>
  <c r="U343" i="3"/>
  <c r="I344" i="3"/>
  <c r="O344" i="3"/>
  <c r="U344" i="3"/>
  <c r="I345" i="3"/>
  <c r="O345" i="3"/>
  <c r="U345" i="3"/>
  <c r="I346" i="3"/>
  <c r="O346" i="3"/>
  <c r="U346" i="3"/>
  <c r="I347" i="3"/>
  <c r="O347" i="3"/>
  <c r="U347" i="3"/>
  <c r="I348" i="3"/>
  <c r="O348" i="3"/>
  <c r="U348" i="3"/>
  <c r="I349" i="3"/>
  <c r="O349" i="3"/>
  <c r="U349" i="3"/>
  <c r="I350" i="3"/>
  <c r="O350" i="3"/>
  <c r="U350" i="3"/>
  <c r="I351" i="3"/>
  <c r="O351" i="3"/>
  <c r="U351" i="3"/>
  <c r="I352" i="3"/>
  <c r="O352" i="3"/>
  <c r="U352" i="3"/>
  <c r="I353" i="3"/>
  <c r="O353" i="3"/>
  <c r="U353" i="3"/>
  <c r="I354" i="3"/>
  <c r="O354" i="3"/>
  <c r="U354" i="3"/>
  <c r="I355" i="3"/>
  <c r="O355" i="3"/>
  <c r="U355" i="3"/>
  <c r="I356" i="3"/>
  <c r="O356" i="3"/>
  <c r="U356" i="3"/>
  <c r="I357" i="3"/>
  <c r="O357" i="3"/>
  <c r="U357" i="3"/>
  <c r="I358" i="3"/>
  <c r="O358" i="3"/>
  <c r="U358" i="3"/>
  <c r="I359" i="3"/>
  <c r="O359" i="3"/>
  <c r="U359" i="3"/>
  <c r="I360" i="3"/>
  <c r="O360" i="3"/>
  <c r="U360" i="3"/>
  <c r="I361" i="3"/>
  <c r="O361" i="3"/>
  <c r="U361" i="3"/>
  <c r="I362" i="3"/>
  <c r="O362" i="3"/>
  <c r="U362" i="3"/>
  <c r="I363" i="3"/>
  <c r="O363" i="3"/>
  <c r="U363" i="3"/>
  <c r="I364" i="3"/>
  <c r="O364" i="3"/>
  <c r="U364" i="3"/>
  <c r="I365" i="3"/>
  <c r="O365" i="3"/>
  <c r="U365" i="3"/>
  <c r="I366" i="3"/>
  <c r="O366" i="3"/>
  <c r="U366" i="3"/>
  <c r="I367" i="3"/>
  <c r="O367" i="3"/>
  <c r="U367" i="3"/>
  <c r="I368" i="3"/>
  <c r="O368" i="3"/>
  <c r="U368" i="3"/>
  <c r="I369" i="3"/>
  <c r="O369" i="3"/>
  <c r="U369" i="3"/>
  <c r="I370" i="3"/>
  <c r="O370" i="3"/>
  <c r="U370" i="3"/>
  <c r="I371" i="3"/>
  <c r="O371" i="3"/>
  <c r="U371" i="3"/>
  <c r="I372" i="3"/>
  <c r="O372" i="3"/>
  <c r="U372" i="3"/>
  <c r="I373" i="3"/>
  <c r="O373" i="3"/>
  <c r="U373" i="3"/>
  <c r="I374" i="3"/>
  <c r="O374" i="3"/>
  <c r="U374" i="3"/>
  <c r="I375" i="3"/>
  <c r="O375" i="3"/>
  <c r="U375" i="3"/>
  <c r="I376" i="3"/>
  <c r="O376" i="3"/>
  <c r="U376" i="3"/>
  <c r="I377" i="3"/>
  <c r="O377" i="3"/>
  <c r="U377" i="3"/>
  <c r="I378" i="3"/>
  <c r="O378" i="3"/>
  <c r="U378" i="3"/>
  <c r="I379" i="3"/>
  <c r="O379" i="3"/>
  <c r="U379" i="3"/>
  <c r="I380" i="3"/>
  <c r="O380" i="3"/>
  <c r="U380" i="3"/>
  <c r="I381" i="3"/>
  <c r="O381" i="3"/>
  <c r="U381" i="3"/>
  <c r="I382" i="3"/>
  <c r="O382" i="3"/>
  <c r="U382" i="3"/>
  <c r="I383" i="3"/>
  <c r="O383" i="3"/>
  <c r="U383" i="3"/>
  <c r="I384" i="3"/>
  <c r="O384" i="3"/>
  <c r="U384" i="3"/>
  <c r="I385" i="3"/>
  <c r="O385" i="3"/>
  <c r="U385" i="3"/>
  <c r="I386" i="3"/>
  <c r="O386" i="3"/>
  <c r="U386" i="3"/>
  <c r="I387" i="3"/>
  <c r="O387" i="3"/>
  <c r="U387" i="3"/>
  <c r="I388" i="3"/>
  <c r="O388" i="3"/>
  <c r="U388" i="3"/>
  <c r="I389" i="3"/>
  <c r="O389" i="3"/>
  <c r="U389" i="3"/>
  <c r="I390" i="3"/>
  <c r="O390" i="3"/>
  <c r="U390" i="3"/>
  <c r="I391" i="3"/>
  <c r="O391" i="3"/>
  <c r="U391" i="3"/>
  <c r="I392" i="3"/>
  <c r="O392" i="3"/>
  <c r="U392" i="3"/>
  <c r="I393" i="3"/>
  <c r="O393" i="3"/>
  <c r="U393" i="3"/>
  <c r="I394" i="3"/>
  <c r="O394" i="3"/>
  <c r="U394" i="3"/>
  <c r="I395" i="3"/>
  <c r="O395" i="3"/>
  <c r="U395" i="3"/>
  <c r="I396" i="3"/>
  <c r="O396" i="3"/>
  <c r="U396" i="3"/>
  <c r="I397" i="3"/>
  <c r="O397" i="3"/>
  <c r="U397" i="3"/>
  <c r="I398" i="3"/>
  <c r="O398" i="3"/>
  <c r="U398" i="3"/>
  <c r="I399" i="3"/>
  <c r="O399" i="3"/>
  <c r="U399" i="3"/>
  <c r="I400" i="3"/>
  <c r="O400" i="3"/>
  <c r="U400" i="3"/>
  <c r="I401" i="3"/>
  <c r="O401" i="3"/>
  <c r="U401" i="3"/>
  <c r="I402" i="3"/>
  <c r="O402" i="3"/>
  <c r="U402" i="3"/>
  <c r="I403" i="3"/>
  <c r="O403" i="3"/>
  <c r="U403" i="3"/>
  <c r="I404" i="3"/>
  <c r="O404" i="3"/>
  <c r="U404" i="3"/>
  <c r="I405" i="3"/>
  <c r="O405" i="3"/>
  <c r="U405" i="3"/>
  <c r="I406" i="3"/>
  <c r="O406" i="3"/>
  <c r="U406" i="3"/>
  <c r="I407" i="3"/>
  <c r="O407" i="3"/>
  <c r="U407" i="3"/>
  <c r="I408" i="3"/>
  <c r="O408" i="3"/>
  <c r="U408" i="3"/>
  <c r="I409" i="3"/>
  <c r="O409" i="3"/>
  <c r="U409" i="3"/>
  <c r="I410" i="3"/>
  <c r="O410" i="3"/>
  <c r="U410" i="3"/>
  <c r="I411" i="3"/>
  <c r="O411" i="3"/>
  <c r="U411" i="3"/>
  <c r="I412" i="3"/>
  <c r="O412" i="3"/>
  <c r="U412" i="3"/>
  <c r="I413" i="3"/>
  <c r="O413" i="3"/>
  <c r="U413" i="3"/>
  <c r="I414" i="3"/>
  <c r="O414" i="3"/>
  <c r="U414" i="3"/>
  <c r="I415" i="3"/>
  <c r="O415" i="3"/>
  <c r="U415" i="3"/>
  <c r="I416" i="3"/>
  <c r="O416" i="3"/>
  <c r="U416" i="3"/>
  <c r="I417" i="3"/>
  <c r="O417" i="3"/>
  <c r="U417" i="3"/>
  <c r="I418" i="3"/>
  <c r="O418" i="3"/>
  <c r="U418" i="3"/>
  <c r="I419" i="3"/>
  <c r="O419" i="3"/>
  <c r="U419" i="3"/>
  <c r="I420" i="3"/>
  <c r="O420" i="3"/>
  <c r="U420" i="3"/>
  <c r="I421" i="3"/>
  <c r="O421" i="3"/>
  <c r="U421" i="3"/>
  <c r="I422" i="3"/>
  <c r="O422" i="3"/>
  <c r="U422" i="3"/>
  <c r="I423" i="3"/>
  <c r="O423" i="3"/>
  <c r="U423" i="3"/>
  <c r="I424" i="3"/>
  <c r="O424" i="3"/>
  <c r="U424" i="3"/>
  <c r="I425" i="3"/>
  <c r="O425" i="3"/>
  <c r="U425" i="3"/>
  <c r="I426" i="3"/>
  <c r="O426" i="3"/>
  <c r="U426" i="3"/>
  <c r="I427" i="3"/>
  <c r="O427" i="3"/>
  <c r="U427" i="3"/>
  <c r="I428" i="3"/>
  <c r="O428" i="3"/>
  <c r="U428" i="3"/>
  <c r="I429" i="3"/>
  <c r="O429" i="3"/>
  <c r="U429" i="3"/>
  <c r="I430" i="3"/>
  <c r="O430" i="3"/>
  <c r="U430" i="3"/>
  <c r="I431" i="3"/>
  <c r="O431" i="3"/>
  <c r="U431" i="3"/>
  <c r="I432" i="3"/>
  <c r="O432" i="3"/>
  <c r="U432" i="3"/>
  <c r="I433" i="3"/>
  <c r="O433" i="3"/>
  <c r="U433" i="3"/>
  <c r="I434" i="3"/>
  <c r="O434" i="3"/>
  <c r="U434" i="3"/>
  <c r="I435" i="3"/>
  <c r="O435" i="3"/>
  <c r="U435" i="3"/>
  <c r="I436" i="3"/>
  <c r="O436" i="3"/>
  <c r="U436" i="3"/>
  <c r="I437" i="3"/>
  <c r="O437" i="3"/>
  <c r="U437" i="3"/>
  <c r="I438" i="3"/>
  <c r="O438" i="3"/>
  <c r="U438" i="3"/>
  <c r="I439" i="3"/>
  <c r="O439" i="3"/>
  <c r="U439" i="3"/>
  <c r="I440" i="3"/>
  <c r="O440" i="3"/>
  <c r="U440" i="3"/>
  <c r="I441" i="3"/>
  <c r="O441" i="3"/>
  <c r="U441" i="3"/>
  <c r="I442" i="3"/>
  <c r="O442" i="3"/>
  <c r="U442" i="3"/>
  <c r="I443" i="3"/>
  <c r="O443" i="3"/>
  <c r="U443" i="3"/>
  <c r="I444" i="3"/>
  <c r="O444" i="3"/>
  <c r="U444" i="3"/>
  <c r="I445" i="3"/>
  <c r="O445" i="3"/>
  <c r="U445" i="3"/>
  <c r="I446" i="3"/>
  <c r="O446" i="3"/>
  <c r="U446" i="3"/>
  <c r="I447" i="3"/>
  <c r="O447" i="3"/>
  <c r="U447" i="3"/>
  <c r="I448" i="3"/>
  <c r="O448" i="3"/>
  <c r="U448" i="3"/>
  <c r="I449" i="3"/>
  <c r="O449" i="3"/>
  <c r="U449" i="3"/>
  <c r="I450" i="3"/>
  <c r="O450" i="3"/>
  <c r="U450" i="3"/>
  <c r="I451" i="3"/>
  <c r="O451" i="3"/>
  <c r="U451" i="3"/>
  <c r="I452" i="3"/>
  <c r="O452" i="3"/>
  <c r="U452" i="3"/>
  <c r="I453" i="3"/>
  <c r="O453" i="3"/>
  <c r="U453" i="3"/>
  <c r="I454" i="3"/>
  <c r="O454" i="3"/>
  <c r="U454" i="3"/>
  <c r="I455" i="3"/>
  <c r="O455" i="3"/>
  <c r="U455" i="3"/>
  <c r="I456" i="3"/>
  <c r="O456" i="3"/>
  <c r="U456" i="3"/>
  <c r="I457" i="3"/>
  <c r="O457" i="3"/>
  <c r="U457" i="3"/>
  <c r="I458" i="3"/>
  <c r="O458" i="3"/>
  <c r="U458" i="3"/>
  <c r="I459" i="3"/>
  <c r="O459" i="3"/>
  <c r="U459" i="3"/>
  <c r="I460" i="3"/>
  <c r="O460" i="3"/>
  <c r="U460" i="3"/>
  <c r="I461" i="3"/>
  <c r="O461" i="3"/>
  <c r="U461" i="3"/>
  <c r="I462" i="3"/>
  <c r="O462" i="3"/>
  <c r="U462" i="3"/>
  <c r="I463" i="3"/>
  <c r="O463" i="3"/>
  <c r="U463" i="3"/>
  <c r="I464" i="3"/>
  <c r="O464" i="3"/>
  <c r="U464" i="3"/>
  <c r="I465" i="3"/>
  <c r="O465" i="3"/>
  <c r="U465" i="3"/>
  <c r="I466" i="3"/>
  <c r="O466" i="3"/>
  <c r="U466" i="3"/>
  <c r="I467" i="3"/>
  <c r="O467" i="3"/>
  <c r="U467" i="3"/>
  <c r="I468" i="3"/>
  <c r="O468" i="3"/>
  <c r="U468" i="3"/>
  <c r="I469" i="3"/>
  <c r="O469" i="3"/>
  <c r="U469" i="3"/>
  <c r="I470" i="3"/>
  <c r="O470" i="3"/>
  <c r="U470" i="3"/>
  <c r="I471" i="3"/>
  <c r="O471" i="3"/>
  <c r="U471" i="3"/>
  <c r="I472" i="3"/>
  <c r="O472" i="3"/>
  <c r="U472" i="3"/>
  <c r="I473" i="3"/>
  <c r="O473" i="3"/>
  <c r="U473" i="3"/>
  <c r="I474" i="3"/>
  <c r="O474" i="3"/>
  <c r="U474" i="3"/>
  <c r="I475" i="3"/>
  <c r="O475" i="3"/>
  <c r="U475" i="3"/>
  <c r="I476" i="3"/>
  <c r="O476" i="3"/>
  <c r="U476" i="3"/>
  <c r="I477" i="3"/>
  <c r="O477" i="3"/>
  <c r="U477" i="3"/>
  <c r="I478" i="3"/>
  <c r="O478" i="3"/>
  <c r="U478" i="3"/>
  <c r="I479" i="3"/>
  <c r="O479" i="3"/>
  <c r="U479" i="3"/>
  <c r="I480" i="3"/>
  <c r="O480" i="3"/>
  <c r="U480" i="3"/>
  <c r="I481" i="3"/>
  <c r="O481" i="3"/>
  <c r="U481" i="3"/>
  <c r="I482" i="3"/>
  <c r="O482" i="3"/>
  <c r="U482" i="3"/>
  <c r="I483" i="3"/>
  <c r="O483" i="3"/>
  <c r="U483" i="3"/>
  <c r="I484" i="3"/>
  <c r="O484" i="3"/>
  <c r="U484" i="3"/>
  <c r="I485" i="3"/>
  <c r="O485" i="3"/>
  <c r="U485" i="3"/>
  <c r="I486" i="3"/>
  <c r="O486" i="3"/>
  <c r="U486" i="3"/>
  <c r="I487" i="3"/>
  <c r="O487" i="3"/>
  <c r="U487" i="3"/>
  <c r="I488" i="3"/>
  <c r="O488" i="3"/>
  <c r="U488" i="3"/>
  <c r="I489" i="3"/>
  <c r="O489" i="3"/>
  <c r="U489" i="3"/>
  <c r="I490" i="3"/>
  <c r="O490" i="3"/>
  <c r="U490" i="3"/>
  <c r="I491" i="3"/>
  <c r="O491" i="3"/>
  <c r="U491" i="3"/>
  <c r="I492" i="3"/>
  <c r="O492" i="3"/>
  <c r="U492" i="3"/>
  <c r="I493" i="3"/>
  <c r="O493" i="3"/>
  <c r="U493" i="3"/>
  <c r="I494" i="3"/>
  <c r="O494" i="3"/>
  <c r="U494" i="3"/>
  <c r="I495" i="3"/>
  <c r="O495" i="3"/>
  <c r="U495" i="3"/>
  <c r="I496" i="3"/>
  <c r="O496" i="3"/>
  <c r="U496" i="3"/>
  <c r="I497" i="3"/>
  <c r="O497" i="3"/>
  <c r="U497" i="3"/>
  <c r="I498" i="3"/>
  <c r="O498" i="3"/>
  <c r="U498" i="3"/>
  <c r="I499" i="3"/>
  <c r="O499" i="3"/>
  <c r="U499" i="3"/>
  <c r="I500" i="3"/>
  <c r="O500" i="3"/>
  <c r="U500" i="3"/>
  <c r="I501" i="3"/>
  <c r="O501" i="3"/>
  <c r="U501" i="3"/>
  <c r="I502" i="3"/>
  <c r="O502" i="3"/>
  <c r="U502" i="3"/>
  <c r="I503" i="3"/>
  <c r="O503" i="3"/>
  <c r="U503" i="3"/>
  <c r="I504" i="3"/>
  <c r="O504" i="3"/>
  <c r="U504" i="3"/>
  <c r="I505" i="3"/>
  <c r="O505" i="3"/>
  <c r="U505" i="3"/>
  <c r="I506" i="3"/>
  <c r="O506" i="3"/>
  <c r="U506" i="3"/>
  <c r="I507" i="3"/>
  <c r="O507" i="3"/>
  <c r="U507" i="3"/>
  <c r="I508" i="3"/>
  <c r="O508" i="3"/>
  <c r="U508" i="3"/>
  <c r="I509" i="3"/>
  <c r="O509" i="3"/>
  <c r="U509" i="3"/>
  <c r="I510" i="3"/>
  <c r="O510" i="3"/>
  <c r="U510" i="3"/>
  <c r="I511" i="3"/>
  <c r="O511" i="3"/>
  <c r="U511" i="3"/>
  <c r="I512" i="3"/>
  <c r="O512" i="3"/>
  <c r="U512" i="3"/>
  <c r="I513" i="3"/>
  <c r="O513" i="3"/>
  <c r="U513" i="3"/>
  <c r="I514" i="3"/>
  <c r="O514" i="3"/>
  <c r="U514" i="3"/>
  <c r="I515" i="3"/>
  <c r="O515" i="3"/>
  <c r="U515" i="3"/>
  <c r="I516" i="3"/>
  <c r="O516" i="3"/>
  <c r="U516" i="3"/>
  <c r="I517" i="3"/>
  <c r="O517" i="3"/>
  <c r="U517" i="3"/>
  <c r="I518" i="3"/>
  <c r="O518" i="3"/>
  <c r="U518" i="3"/>
  <c r="I519" i="3"/>
  <c r="O519" i="3"/>
  <c r="U519" i="3"/>
  <c r="I520" i="3"/>
  <c r="O520" i="3"/>
  <c r="U520" i="3"/>
  <c r="I521" i="3"/>
  <c r="O521" i="3"/>
  <c r="U521" i="3"/>
  <c r="I522" i="3"/>
  <c r="O522" i="3"/>
  <c r="U522" i="3"/>
  <c r="I523" i="3"/>
  <c r="O523" i="3"/>
  <c r="U523" i="3"/>
  <c r="I524" i="3"/>
  <c r="O524" i="3"/>
  <c r="U524" i="3"/>
  <c r="I525" i="3"/>
  <c r="O525" i="3"/>
  <c r="U525" i="3"/>
  <c r="I526" i="3"/>
  <c r="O526" i="3"/>
  <c r="U526" i="3"/>
  <c r="I527" i="3"/>
  <c r="O527" i="3"/>
  <c r="U527" i="3"/>
  <c r="I528" i="3"/>
  <c r="O528" i="3"/>
  <c r="U528" i="3"/>
  <c r="I529" i="3"/>
  <c r="O529" i="3"/>
  <c r="U529" i="3"/>
  <c r="I530" i="3"/>
  <c r="O530" i="3"/>
  <c r="U530" i="3"/>
  <c r="I531" i="3"/>
  <c r="O531" i="3"/>
  <c r="U531" i="3"/>
  <c r="I532" i="3"/>
  <c r="O532" i="3"/>
  <c r="U532" i="3"/>
  <c r="I533" i="3"/>
  <c r="O533" i="3"/>
  <c r="U533" i="3"/>
  <c r="I534" i="3"/>
  <c r="O534" i="3"/>
  <c r="U534" i="3"/>
  <c r="I535" i="3"/>
  <c r="O535" i="3"/>
  <c r="U535" i="3"/>
  <c r="I536" i="3"/>
  <c r="O536" i="3"/>
  <c r="U536" i="3"/>
  <c r="I537" i="3"/>
  <c r="O537" i="3"/>
  <c r="U537" i="3"/>
  <c r="I538" i="3"/>
  <c r="O538" i="3"/>
  <c r="U538" i="3"/>
  <c r="I539" i="3"/>
  <c r="O539" i="3"/>
  <c r="U539" i="3"/>
  <c r="I540" i="3"/>
  <c r="O540" i="3"/>
  <c r="U540" i="3"/>
  <c r="I541" i="3"/>
  <c r="O541" i="3"/>
  <c r="U541" i="3"/>
  <c r="I542" i="3"/>
  <c r="O542" i="3"/>
  <c r="U542" i="3"/>
  <c r="I543" i="3"/>
  <c r="O543" i="3"/>
  <c r="U543" i="3"/>
  <c r="I544" i="3"/>
  <c r="O544" i="3"/>
  <c r="U544" i="3"/>
  <c r="I545" i="3"/>
  <c r="O545" i="3"/>
  <c r="U545" i="3"/>
  <c r="I546" i="3"/>
  <c r="O546" i="3"/>
  <c r="U546" i="3"/>
  <c r="I547" i="3"/>
  <c r="O547" i="3"/>
  <c r="U547" i="3"/>
  <c r="I548" i="3"/>
  <c r="O548" i="3"/>
  <c r="U548" i="3"/>
  <c r="I549" i="3"/>
  <c r="O549" i="3"/>
  <c r="U549" i="3"/>
  <c r="I550" i="3"/>
  <c r="O550" i="3"/>
  <c r="U550" i="3"/>
  <c r="I551" i="3"/>
  <c r="O551" i="3"/>
  <c r="U551" i="3"/>
  <c r="I552" i="3"/>
  <c r="O552" i="3"/>
  <c r="U552" i="3"/>
  <c r="I553" i="3"/>
  <c r="O553" i="3"/>
  <c r="U553" i="3"/>
  <c r="I554" i="3"/>
  <c r="O554" i="3"/>
  <c r="U554" i="3"/>
  <c r="I555" i="3"/>
  <c r="O555" i="3"/>
  <c r="U555" i="3"/>
  <c r="I556" i="3"/>
  <c r="O556" i="3"/>
  <c r="U556" i="3"/>
  <c r="I557" i="3"/>
  <c r="O557" i="3"/>
  <c r="U557" i="3"/>
  <c r="I558" i="3"/>
  <c r="O558" i="3"/>
  <c r="U558" i="3"/>
  <c r="I559" i="3"/>
  <c r="O559" i="3"/>
  <c r="U559" i="3"/>
  <c r="I560" i="3"/>
  <c r="O560" i="3"/>
  <c r="U560" i="3"/>
  <c r="I561" i="3"/>
  <c r="O561" i="3"/>
  <c r="U561" i="3"/>
  <c r="I562" i="3"/>
  <c r="O562" i="3"/>
  <c r="U562" i="3"/>
  <c r="I563" i="3"/>
  <c r="O563" i="3"/>
  <c r="U563" i="3"/>
  <c r="I564" i="3"/>
  <c r="O564" i="3"/>
  <c r="U564" i="3"/>
  <c r="I565" i="3"/>
  <c r="O565" i="3"/>
  <c r="U565" i="3"/>
  <c r="I566" i="3"/>
  <c r="O566" i="3"/>
  <c r="U566" i="3"/>
  <c r="I567" i="3"/>
  <c r="O567" i="3"/>
  <c r="U567" i="3"/>
  <c r="I568" i="3"/>
  <c r="O568" i="3"/>
  <c r="U568" i="3"/>
  <c r="I569" i="3"/>
  <c r="O569" i="3"/>
  <c r="U569" i="3"/>
  <c r="I570" i="3"/>
  <c r="O570" i="3"/>
  <c r="U570" i="3"/>
  <c r="I571" i="3"/>
  <c r="O571" i="3"/>
  <c r="U571" i="3"/>
  <c r="I572" i="3"/>
  <c r="O572" i="3"/>
  <c r="U572" i="3"/>
  <c r="I573" i="3"/>
  <c r="O573" i="3"/>
  <c r="U573" i="3"/>
  <c r="I574" i="3"/>
  <c r="O574" i="3"/>
  <c r="U574" i="3"/>
  <c r="I575" i="3"/>
  <c r="O575" i="3"/>
  <c r="U575" i="3"/>
  <c r="I576" i="3"/>
  <c r="O576" i="3"/>
  <c r="U576" i="3"/>
  <c r="I577" i="3"/>
  <c r="O577" i="3"/>
  <c r="U577" i="3"/>
  <c r="I578" i="3"/>
  <c r="O578" i="3"/>
  <c r="U578" i="3"/>
  <c r="I579" i="3"/>
  <c r="O579" i="3"/>
  <c r="U579" i="3"/>
  <c r="I580" i="3"/>
  <c r="O580" i="3"/>
  <c r="U580" i="3"/>
  <c r="I581" i="3"/>
  <c r="O581" i="3"/>
  <c r="U581" i="3"/>
  <c r="I582" i="3"/>
  <c r="O582" i="3"/>
  <c r="U582" i="3"/>
  <c r="I583" i="3"/>
  <c r="O583" i="3"/>
  <c r="U583" i="3"/>
  <c r="I584" i="3"/>
  <c r="O584" i="3"/>
  <c r="U584" i="3"/>
  <c r="I585" i="3"/>
  <c r="O585" i="3"/>
  <c r="U585" i="3"/>
  <c r="I586" i="3"/>
  <c r="O586" i="3"/>
  <c r="U586" i="3"/>
  <c r="I587" i="3"/>
  <c r="O587" i="3"/>
  <c r="U587" i="3"/>
  <c r="I588" i="3"/>
  <c r="O588" i="3"/>
  <c r="U588" i="3"/>
  <c r="I589" i="3"/>
  <c r="O589" i="3"/>
  <c r="U589" i="3"/>
  <c r="I590" i="3"/>
  <c r="O590" i="3"/>
  <c r="U590" i="3"/>
  <c r="I591" i="3"/>
  <c r="O591" i="3"/>
  <c r="U591" i="3"/>
  <c r="I592" i="3"/>
  <c r="O592" i="3"/>
  <c r="U592" i="3"/>
  <c r="I593" i="3"/>
  <c r="O593" i="3"/>
  <c r="U593" i="3"/>
  <c r="I594" i="3"/>
  <c r="O594" i="3"/>
  <c r="U594" i="3"/>
  <c r="I595" i="3"/>
  <c r="O595" i="3"/>
  <c r="U595" i="3"/>
  <c r="I596" i="3"/>
  <c r="O596" i="3"/>
  <c r="U596" i="3"/>
  <c r="I597" i="3"/>
  <c r="O597" i="3"/>
  <c r="U597" i="3"/>
  <c r="I598" i="3"/>
  <c r="O598" i="3"/>
  <c r="U598" i="3"/>
  <c r="I599" i="3"/>
  <c r="O599" i="3"/>
  <c r="U599" i="3"/>
  <c r="I600" i="3"/>
  <c r="O600" i="3"/>
  <c r="U600" i="3"/>
  <c r="I601" i="3"/>
  <c r="O601" i="3"/>
  <c r="U601" i="3"/>
  <c r="I602" i="3"/>
  <c r="O602" i="3"/>
  <c r="U602" i="3"/>
  <c r="I603" i="3"/>
  <c r="O603" i="3"/>
  <c r="U603" i="3"/>
  <c r="I604" i="3"/>
  <c r="O604" i="3"/>
  <c r="U604" i="3"/>
  <c r="I605" i="3"/>
  <c r="O605" i="3"/>
  <c r="U605" i="3"/>
  <c r="I606" i="3"/>
  <c r="O606" i="3"/>
  <c r="U606" i="3"/>
  <c r="I607" i="3"/>
  <c r="O607" i="3"/>
  <c r="U607" i="3"/>
  <c r="I608" i="3"/>
  <c r="O608" i="3"/>
  <c r="U608" i="3"/>
  <c r="I609" i="3"/>
  <c r="O609" i="3"/>
  <c r="U609" i="3"/>
  <c r="I610" i="3"/>
  <c r="O610" i="3"/>
  <c r="U610" i="3"/>
  <c r="I611" i="3"/>
  <c r="O611" i="3"/>
  <c r="U611" i="3"/>
  <c r="I612" i="3"/>
  <c r="O612" i="3"/>
  <c r="U612" i="3"/>
  <c r="I613" i="3"/>
  <c r="O613" i="3"/>
  <c r="U613" i="3"/>
  <c r="I614" i="3"/>
  <c r="O614" i="3"/>
  <c r="U614" i="3"/>
  <c r="I615" i="3"/>
  <c r="O615" i="3"/>
  <c r="U615" i="3"/>
  <c r="I616" i="3"/>
  <c r="O616" i="3"/>
  <c r="U616" i="3"/>
  <c r="I617" i="3"/>
  <c r="O617" i="3"/>
  <c r="U617" i="3"/>
  <c r="I618" i="3"/>
  <c r="O618" i="3"/>
  <c r="U618" i="3"/>
  <c r="I619" i="3"/>
  <c r="O619" i="3"/>
  <c r="U619" i="3"/>
  <c r="I620" i="3"/>
  <c r="O620" i="3"/>
  <c r="U620" i="3"/>
  <c r="I621" i="3"/>
  <c r="O621" i="3"/>
  <c r="U621" i="3"/>
  <c r="I622" i="3"/>
  <c r="O622" i="3"/>
  <c r="U622" i="3"/>
  <c r="I623" i="3"/>
  <c r="O623" i="3"/>
  <c r="U623" i="3"/>
  <c r="I624" i="3"/>
  <c r="O624" i="3"/>
  <c r="U624" i="3"/>
  <c r="I625" i="3"/>
  <c r="O625" i="3"/>
  <c r="U625" i="3"/>
  <c r="I626" i="3"/>
  <c r="O626" i="3"/>
  <c r="U626" i="3"/>
  <c r="I627" i="3"/>
  <c r="O627" i="3"/>
  <c r="U627" i="3"/>
  <c r="I628" i="3"/>
  <c r="O628" i="3"/>
  <c r="U628" i="3"/>
  <c r="I629" i="3"/>
  <c r="O629" i="3"/>
  <c r="U629" i="3"/>
  <c r="I630" i="3"/>
  <c r="O630" i="3"/>
  <c r="U630" i="3"/>
  <c r="I631" i="3"/>
  <c r="O631" i="3"/>
  <c r="U631" i="3"/>
  <c r="I632" i="3"/>
  <c r="O632" i="3"/>
  <c r="U632" i="3"/>
  <c r="I633" i="3"/>
  <c r="O633" i="3"/>
  <c r="U633" i="3"/>
  <c r="I634" i="3"/>
  <c r="O634" i="3"/>
  <c r="U634" i="3"/>
  <c r="I635" i="3"/>
  <c r="O635" i="3"/>
  <c r="U635" i="3"/>
  <c r="I636" i="3"/>
  <c r="O636" i="3"/>
  <c r="U636" i="3"/>
  <c r="I637" i="3"/>
  <c r="O637" i="3"/>
  <c r="U637" i="3"/>
  <c r="I638" i="3"/>
  <c r="O638" i="3"/>
  <c r="U638" i="3"/>
  <c r="I639" i="3"/>
  <c r="O639" i="3"/>
  <c r="U639" i="3"/>
  <c r="I640" i="3"/>
  <c r="O640" i="3"/>
  <c r="U640" i="3"/>
  <c r="I641" i="3"/>
  <c r="O641" i="3"/>
  <c r="U641" i="3"/>
  <c r="I642" i="3"/>
  <c r="O642" i="3"/>
  <c r="U642" i="3"/>
  <c r="I643" i="3"/>
  <c r="O643" i="3"/>
  <c r="U643" i="3"/>
  <c r="I644" i="3"/>
  <c r="O644" i="3"/>
  <c r="U644" i="3"/>
  <c r="I645" i="3"/>
  <c r="O645" i="3"/>
  <c r="U645" i="3"/>
  <c r="I646" i="3"/>
  <c r="O646" i="3"/>
  <c r="U646" i="3"/>
  <c r="I647" i="3"/>
  <c r="O647" i="3"/>
  <c r="U647" i="3"/>
  <c r="I648" i="3"/>
  <c r="O648" i="3"/>
  <c r="U648" i="3"/>
  <c r="I649" i="3"/>
  <c r="O649" i="3"/>
  <c r="U649" i="3"/>
  <c r="I650" i="3"/>
  <c r="O650" i="3"/>
  <c r="U650" i="3"/>
  <c r="I651" i="3"/>
  <c r="O651" i="3"/>
  <c r="U651" i="3"/>
  <c r="I652" i="3"/>
  <c r="O652" i="3"/>
  <c r="U652" i="3"/>
  <c r="I653" i="3"/>
  <c r="O653" i="3"/>
  <c r="U653" i="3"/>
  <c r="I654" i="3"/>
  <c r="O654" i="3"/>
  <c r="U654" i="3"/>
  <c r="I655" i="3"/>
  <c r="O655" i="3"/>
  <c r="U655" i="3"/>
  <c r="I656" i="3"/>
  <c r="O656" i="3"/>
  <c r="U656" i="3"/>
  <c r="I657" i="3"/>
  <c r="O657" i="3"/>
  <c r="U657" i="3"/>
  <c r="I658" i="3"/>
  <c r="O658" i="3"/>
  <c r="U658" i="3"/>
  <c r="I659" i="3"/>
  <c r="O659" i="3"/>
  <c r="U659" i="3"/>
  <c r="I660" i="3"/>
  <c r="O660" i="3"/>
  <c r="U660" i="3"/>
  <c r="I661" i="3"/>
  <c r="O661" i="3"/>
  <c r="U661" i="3"/>
  <c r="I662" i="3"/>
  <c r="O662" i="3"/>
  <c r="U662" i="3"/>
  <c r="I663" i="3"/>
  <c r="O663" i="3"/>
  <c r="U663" i="3"/>
  <c r="I664" i="3"/>
  <c r="O664" i="3"/>
  <c r="U664" i="3"/>
  <c r="I665" i="3"/>
  <c r="O665" i="3"/>
  <c r="U665" i="3"/>
  <c r="I666" i="3"/>
  <c r="O666" i="3"/>
  <c r="U666" i="3"/>
  <c r="I667" i="3"/>
  <c r="O667" i="3"/>
  <c r="U667" i="3"/>
  <c r="I668" i="3"/>
  <c r="O668" i="3"/>
  <c r="U668" i="3"/>
  <c r="I669" i="3"/>
  <c r="O669" i="3"/>
  <c r="U669" i="3"/>
  <c r="I670" i="3"/>
  <c r="O670" i="3"/>
  <c r="U670" i="3"/>
  <c r="I671" i="3"/>
  <c r="O671" i="3"/>
  <c r="U671" i="3"/>
  <c r="I672" i="3"/>
  <c r="O672" i="3"/>
  <c r="U672" i="3"/>
  <c r="I673" i="3"/>
  <c r="O673" i="3"/>
  <c r="U673" i="3"/>
  <c r="I674" i="3"/>
  <c r="O674" i="3"/>
  <c r="U674" i="3"/>
  <c r="I675" i="3"/>
  <c r="O675" i="3"/>
  <c r="U675" i="3"/>
  <c r="I676" i="3"/>
  <c r="O676" i="3"/>
  <c r="U676" i="3"/>
  <c r="I677" i="3"/>
  <c r="O677" i="3"/>
  <c r="U677" i="3"/>
  <c r="I678" i="3"/>
  <c r="O678" i="3"/>
  <c r="U678" i="3"/>
  <c r="I679" i="3"/>
  <c r="O679" i="3"/>
  <c r="U679" i="3"/>
  <c r="I680" i="3"/>
  <c r="O680" i="3"/>
  <c r="U680" i="3"/>
  <c r="I681" i="3"/>
  <c r="O681" i="3"/>
  <c r="U681" i="3"/>
  <c r="I682" i="3"/>
  <c r="O682" i="3"/>
  <c r="U682" i="3"/>
  <c r="I683" i="3"/>
  <c r="O683" i="3"/>
  <c r="U683" i="3"/>
  <c r="I684" i="3"/>
  <c r="O684" i="3"/>
  <c r="U684" i="3"/>
  <c r="I685" i="3"/>
  <c r="O685" i="3"/>
  <c r="U685" i="3"/>
  <c r="I686" i="3"/>
  <c r="O686" i="3"/>
  <c r="U686" i="3"/>
  <c r="I687" i="3"/>
  <c r="O687" i="3"/>
  <c r="U687" i="3"/>
  <c r="I688" i="3"/>
  <c r="O688" i="3"/>
  <c r="U688" i="3"/>
  <c r="I689" i="3"/>
  <c r="O689" i="3"/>
  <c r="U689" i="3"/>
  <c r="I690" i="3"/>
  <c r="O690" i="3"/>
  <c r="U690" i="3"/>
  <c r="I691" i="3"/>
  <c r="O691" i="3"/>
  <c r="U691" i="3"/>
  <c r="I692" i="3"/>
  <c r="O692" i="3"/>
  <c r="U692" i="3"/>
  <c r="I693" i="3"/>
  <c r="O693" i="3"/>
  <c r="U693" i="3"/>
  <c r="I694" i="3"/>
  <c r="O694" i="3"/>
  <c r="U694" i="3"/>
  <c r="I695" i="3"/>
  <c r="O695" i="3"/>
  <c r="U695" i="3"/>
  <c r="I696" i="3"/>
  <c r="O696" i="3"/>
  <c r="U696" i="3"/>
  <c r="I697" i="3"/>
  <c r="O697" i="3"/>
  <c r="U697" i="3"/>
  <c r="I698" i="3"/>
  <c r="O698" i="3"/>
  <c r="U698" i="3"/>
  <c r="I699" i="3"/>
  <c r="O699" i="3"/>
  <c r="U699" i="3"/>
  <c r="I700" i="3"/>
  <c r="O700" i="3"/>
  <c r="U700" i="3"/>
  <c r="I701" i="3"/>
  <c r="O701" i="3"/>
  <c r="U701" i="3"/>
  <c r="I702" i="3"/>
  <c r="O702" i="3"/>
  <c r="U702" i="3"/>
  <c r="I703" i="3"/>
  <c r="O703" i="3"/>
  <c r="U703" i="3"/>
  <c r="I704" i="3"/>
  <c r="O704" i="3"/>
  <c r="U704" i="3"/>
  <c r="I705" i="3"/>
  <c r="O705" i="3"/>
  <c r="U705" i="3"/>
  <c r="I706" i="3"/>
  <c r="O706" i="3"/>
  <c r="U706" i="3"/>
  <c r="I707" i="3"/>
  <c r="O707" i="3"/>
  <c r="U707" i="3"/>
  <c r="I708" i="3"/>
  <c r="O708" i="3"/>
  <c r="U708" i="3"/>
  <c r="I709" i="3"/>
  <c r="O709" i="3"/>
  <c r="U709" i="3"/>
  <c r="I710" i="3"/>
  <c r="O710" i="3"/>
  <c r="U710" i="3"/>
  <c r="I711" i="3"/>
  <c r="O711" i="3"/>
  <c r="U711" i="3"/>
  <c r="I712" i="3"/>
  <c r="O712" i="3"/>
  <c r="U712" i="3"/>
  <c r="I713" i="3"/>
  <c r="O713" i="3"/>
  <c r="U713" i="3"/>
  <c r="I714" i="3"/>
  <c r="O714" i="3"/>
  <c r="U714" i="3"/>
  <c r="I715" i="3"/>
  <c r="O715" i="3"/>
  <c r="U715" i="3"/>
  <c r="I716" i="3"/>
  <c r="O716" i="3"/>
  <c r="U716" i="3"/>
  <c r="I717" i="3"/>
  <c r="O717" i="3"/>
  <c r="U717" i="3"/>
  <c r="I718" i="3"/>
  <c r="O718" i="3"/>
  <c r="U718" i="3"/>
  <c r="I719" i="3"/>
  <c r="O719" i="3"/>
  <c r="U719" i="3"/>
  <c r="I720" i="3"/>
  <c r="O720" i="3"/>
  <c r="U720" i="3"/>
  <c r="I721" i="3"/>
  <c r="O721" i="3"/>
  <c r="U721" i="3"/>
  <c r="I722" i="3"/>
  <c r="O722" i="3"/>
  <c r="U722" i="3"/>
  <c r="I723" i="3"/>
  <c r="O723" i="3"/>
  <c r="U723" i="3"/>
  <c r="I724" i="3"/>
  <c r="O724" i="3"/>
  <c r="U724" i="3"/>
  <c r="I725" i="3"/>
  <c r="O725" i="3"/>
  <c r="U725" i="3"/>
  <c r="I726" i="3"/>
  <c r="O726" i="3"/>
  <c r="U726" i="3"/>
  <c r="I727" i="3"/>
  <c r="O727" i="3"/>
  <c r="U727" i="3"/>
  <c r="I728" i="3"/>
  <c r="O728" i="3"/>
  <c r="U728" i="3"/>
  <c r="I729" i="3"/>
  <c r="O729" i="3"/>
  <c r="U729" i="3"/>
  <c r="I35" i="3"/>
  <c r="O35" i="3"/>
  <c r="U35" i="3"/>
  <c r="J35" i="3"/>
  <c r="V35" i="3"/>
  <c r="J36" i="3"/>
  <c r="V36" i="3"/>
  <c r="J37" i="3"/>
  <c r="V37" i="3"/>
  <c r="J38" i="3"/>
  <c r="V38" i="3"/>
  <c r="J39" i="3"/>
  <c r="V39" i="3"/>
  <c r="J40" i="3"/>
  <c r="V40" i="3"/>
  <c r="J41" i="3"/>
  <c r="V41" i="3"/>
  <c r="J42" i="3"/>
  <c r="V42" i="3"/>
  <c r="J43" i="3"/>
  <c r="V43" i="3"/>
  <c r="J44" i="3"/>
  <c r="V44" i="3"/>
  <c r="J45" i="3"/>
  <c r="V45" i="3"/>
  <c r="J46" i="3"/>
  <c r="V46" i="3"/>
  <c r="J47" i="3"/>
  <c r="V47" i="3"/>
  <c r="J48" i="3"/>
  <c r="V48" i="3"/>
  <c r="J49" i="3"/>
  <c r="V49" i="3"/>
  <c r="J50" i="3"/>
  <c r="V50" i="3"/>
  <c r="J51" i="3"/>
  <c r="V51" i="3"/>
  <c r="J52" i="3"/>
  <c r="V52" i="3"/>
  <c r="J53" i="3"/>
  <c r="V53" i="3"/>
  <c r="J54" i="3"/>
  <c r="V54" i="3"/>
  <c r="J55" i="3"/>
  <c r="V55" i="3"/>
  <c r="J56" i="3"/>
  <c r="V56" i="3"/>
  <c r="J57" i="3"/>
  <c r="V57" i="3"/>
  <c r="J58" i="3"/>
  <c r="V58" i="3"/>
  <c r="J59" i="3"/>
  <c r="V59" i="3"/>
  <c r="J60" i="3"/>
  <c r="V60" i="3"/>
  <c r="J61" i="3"/>
  <c r="V61" i="3"/>
  <c r="J62" i="3"/>
  <c r="V62" i="3"/>
  <c r="J63" i="3"/>
  <c r="V63" i="3"/>
  <c r="J64" i="3"/>
  <c r="V64" i="3"/>
  <c r="J65" i="3"/>
  <c r="V65" i="3"/>
  <c r="J66" i="3"/>
  <c r="V66" i="3"/>
  <c r="J67" i="3"/>
  <c r="V67" i="3"/>
  <c r="J68" i="3"/>
  <c r="V68" i="3"/>
  <c r="J69" i="3"/>
  <c r="V69" i="3"/>
  <c r="J70" i="3"/>
  <c r="V70" i="3"/>
  <c r="J71" i="3"/>
  <c r="V71" i="3"/>
  <c r="J72" i="3"/>
  <c r="V72" i="3"/>
  <c r="J73" i="3"/>
  <c r="V73" i="3"/>
  <c r="J74" i="3"/>
  <c r="V74" i="3"/>
  <c r="J75" i="3"/>
  <c r="V75" i="3"/>
  <c r="J76" i="3"/>
  <c r="V76" i="3"/>
  <c r="J77" i="3"/>
  <c r="V77" i="3"/>
  <c r="J78" i="3"/>
  <c r="V78" i="3"/>
  <c r="J79" i="3"/>
  <c r="V79" i="3"/>
  <c r="J80" i="3"/>
  <c r="V80" i="3"/>
  <c r="J81" i="3"/>
  <c r="V81" i="3"/>
  <c r="J82" i="3"/>
  <c r="V82" i="3"/>
  <c r="J83" i="3"/>
  <c r="V83" i="3"/>
  <c r="J84" i="3"/>
  <c r="V84" i="3"/>
  <c r="J85" i="3"/>
  <c r="V85" i="3"/>
  <c r="J86" i="3"/>
  <c r="V86" i="3"/>
  <c r="J87" i="3"/>
  <c r="V87" i="3"/>
  <c r="J88" i="3"/>
  <c r="V88" i="3"/>
  <c r="J89" i="3"/>
  <c r="V89" i="3"/>
  <c r="J90" i="3"/>
  <c r="V90" i="3"/>
  <c r="J91" i="3"/>
  <c r="V91" i="3"/>
  <c r="J92" i="3"/>
  <c r="V92" i="3"/>
  <c r="J93" i="3"/>
  <c r="V93" i="3"/>
  <c r="J94" i="3"/>
  <c r="V94" i="3"/>
  <c r="J95" i="3"/>
  <c r="V95" i="3"/>
  <c r="J96" i="3"/>
  <c r="V96" i="3"/>
  <c r="J97" i="3"/>
  <c r="V97" i="3"/>
  <c r="J98" i="3"/>
  <c r="V98" i="3"/>
  <c r="J99" i="3"/>
  <c r="V99" i="3"/>
  <c r="J100" i="3"/>
  <c r="V100" i="3"/>
  <c r="J101" i="3"/>
  <c r="V101" i="3"/>
  <c r="J102" i="3"/>
  <c r="V102" i="3"/>
  <c r="J103" i="3"/>
  <c r="V103" i="3"/>
  <c r="J104" i="3"/>
  <c r="V104" i="3"/>
  <c r="J105" i="3"/>
  <c r="V105" i="3"/>
  <c r="J106" i="3"/>
  <c r="V106" i="3"/>
  <c r="J107" i="3"/>
  <c r="V107" i="3"/>
  <c r="J108" i="3"/>
  <c r="V108" i="3"/>
  <c r="J109" i="3"/>
  <c r="V109" i="3"/>
  <c r="J110" i="3"/>
  <c r="V110" i="3"/>
  <c r="J111" i="3"/>
  <c r="V111" i="3"/>
  <c r="J112" i="3"/>
  <c r="V112" i="3"/>
  <c r="J113" i="3"/>
  <c r="V113" i="3"/>
  <c r="J114" i="3"/>
  <c r="V114" i="3"/>
  <c r="J115" i="3"/>
  <c r="V115" i="3"/>
  <c r="J116" i="3"/>
  <c r="V116" i="3"/>
  <c r="J117" i="3"/>
  <c r="V117" i="3"/>
  <c r="J118" i="3"/>
  <c r="V118" i="3"/>
  <c r="J119" i="3"/>
  <c r="V119" i="3"/>
  <c r="J120" i="3"/>
  <c r="V120" i="3"/>
  <c r="J121" i="3"/>
  <c r="V121" i="3"/>
  <c r="J122" i="3"/>
  <c r="V122" i="3"/>
  <c r="J123" i="3"/>
  <c r="V123" i="3"/>
  <c r="J124" i="3"/>
  <c r="V124" i="3"/>
  <c r="J125" i="3"/>
  <c r="V125" i="3"/>
  <c r="J126" i="3"/>
  <c r="V126" i="3"/>
  <c r="J127" i="3"/>
  <c r="V127" i="3"/>
  <c r="J128" i="3"/>
  <c r="V128" i="3"/>
  <c r="J129" i="3"/>
  <c r="V129" i="3"/>
  <c r="J130" i="3"/>
  <c r="V130" i="3"/>
  <c r="J131" i="3"/>
  <c r="V131" i="3"/>
  <c r="J132" i="3"/>
  <c r="V132" i="3"/>
  <c r="J133" i="3"/>
  <c r="V133" i="3"/>
  <c r="J134" i="3"/>
  <c r="V134" i="3"/>
  <c r="J135" i="3"/>
  <c r="V135" i="3"/>
  <c r="J136" i="3"/>
  <c r="V136" i="3"/>
  <c r="J137" i="3"/>
  <c r="V137" i="3"/>
  <c r="J138" i="3"/>
  <c r="V138" i="3"/>
  <c r="J139" i="3"/>
  <c r="V139" i="3"/>
  <c r="J140" i="3"/>
  <c r="V140" i="3"/>
  <c r="J141" i="3"/>
  <c r="V141" i="3"/>
  <c r="J142" i="3"/>
  <c r="V142" i="3"/>
  <c r="J143" i="3"/>
  <c r="V143" i="3"/>
  <c r="J144" i="3"/>
  <c r="V144" i="3"/>
  <c r="J145" i="3"/>
  <c r="V145" i="3"/>
  <c r="J146" i="3"/>
  <c r="V146" i="3"/>
  <c r="J147" i="3"/>
  <c r="V147" i="3"/>
  <c r="J148" i="3"/>
  <c r="V148" i="3"/>
  <c r="J149" i="3"/>
  <c r="V149" i="3"/>
  <c r="J150" i="3"/>
  <c r="V150" i="3"/>
  <c r="J151" i="3"/>
  <c r="V151" i="3"/>
  <c r="J152" i="3"/>
  <c r="V152" i="3"/>
  <c r="J153" i="3"/>
  <c r="V153" i="3"/>
  <c r="J154" i="3"/>
  <c r="V154" i="3"/>
  <c r="J155" i="3"/>
  <c r="V155" i="3"/>
  <c r="J156" i="3"/>
  <c r="V156" i="3"/>
  <c r="J157" i="3"/>
  <c r="V157" i="3"/>
  <c r="J158" i="3"/>
  <c r="V158" i="3"/>
  <c r="J159" i="3"/>
  <c r="V159" i="3"/>
  <c r="J160" i="3"/>
  <c r="V160" i="3"/>
  <c r="J161" i="3"/>
  <c r="V161" i="3"/>
  <c r="J162" i="3"/>
  <c r="V162" i="3"/>
  <c r="J163" i="3"/>
  <c r="V163" i="3"/>
  <c r="J164" i="3"/>
  <c r="V164" i="3"/>
  <c r="J165" i="3"/>
  <c r="V165" i="3"/>
  <c r="J166" i="3"/>
  <c r="V166" i="3"/>
  <c r="J167" i="3"/>
  <c r="V167" i="3"/>
  <c r="J168" i="3"/>
  <c r="V168" i="3"/>
  <c r="J169" i="3"/>
  <c r="V169" i="3"/>
  <c r="J170" i="3"/>
  <c r="V170" i="3"/>
  <c r="J171" i="3"/>
  <c r="V171" i="3"/>
  <c r="J172" i="3"/>
  <c r="V172" i="3"/>
  <c r="J173" i="3"/>
  <c r="V173" i="3"/>
  <c r="J174" i="3"/>
  <c r="V174" i="3"/>
  <c r="J175" i="3"/>
  <c r="V175" i="3"/>
  <c r="J176" i="3"/>
  <c r="V176" i="3"/>
  <c r="J177" i="3"/>
  <c r="V177" i="3"/>
  <c r="J178" i="3"/>
  <c r="V178" i="3"/>
  <c r="J179" i="3"/>
  <c r="V179" i="3"/>
  <c r="J180" i="3"/>
  <c r="V180" i="3"/>
  <c r="J181" i="3"/>
  <c r="V181" i="3"/>
  <c r="J182" i="3"/>
  <c r="V182" i="3"/>
  <c r="J183" i="3"/>
  <c r="V183" i="3"/>
  <c r="J184" i="3"/>
  <c r="V184" i="3"/>
  <c r="J185" i="3"/>
  <c r="V185" i="3"/>
  <c r="J186" i="3"/>
  <c r="V186" i="3"/>
  <c r="J187" i="3"/>
  <c r="V187" i="3"/>
  <c r="J188" i="3"/>
  <c r="V188" i="3"/>
  <c r="J189" i="3"/>
  <c r="V189" i="3"/>
  <c r="J190" i="3"/>
  <c r="V190" i="3"/>
  <c r="J191" i="3"/>
  <c r="V191" i="3"/>
  <c r="J192" i="3"/>
  <c r="V192" i="3"/>
  <c r="J193" i="3"/>
  <c r="V193" i="3"/>
  <c r="J194" i="3"/>
  <c r="V194" i="3"/>
  <c r="J195" i="3"/>
  <c r="V195" i="3"/>
  <c r="J196" i="3"/>
  <c r="V196" i="3"/>
  <c r="J197" i="3"/>
  <c r="V197" i="3"/>
  <c r="J198" i="3"/>
  <c r="V198" i="3"/>
  <c r="J199" i="3"/>
  <c r="V199" i="3"/>
  <c r="J200" i="3"/>
  <c r="V200" i="3"/>
  <c r="J201" i="3"/>
  <c r="V201" i="3"/>
  <c r="J202" i="3"/>
  <c r="V202" i="3"/>
  <c r="J203" i="3"/>
  <c r="V203" i="3"/>
  <c r="J204" i="3"/>
  <c r="V204" i="3"/>
  <c r="J205" i="3"/>
  <c r="V205" i="3"/>
  <c r="J206" i="3"/>
  <c r="V206" i="3"/>
  <c r="J207" i="3"/>
  <c r="V207" i="3"/>
  <c r="J208" i="3"/>
  <c r="V208" i="3"/>
  <c r="J209" i="3"/>
  <c r="V209" i="3"/>
  <c r="J210" i="3"/>
  <c r="V210" i="3"/>
  <c r="J211" i="3"/>
  <c r="V211" i="3"/>
  <c r="J212" i="3"/>
  <c r="V212" i="3"/>
  <c r="J213" i="3"/>
  <c r="V213" i="3"/>
  <c r="J214" i="3"/>
  <c r="V214" i="3"/>
  <c r="J215" i="3"/>
  <c r="V215" i="3"/>
  <c r="J216" i="3"/>
  <c r="V216" i="3"/>
  <c r="J217" i="3"/>
  <c r="V217" i="3"/>
  <c r="J218" i="3"/>
  <c r="V218" i="3"/>
  <c r="J219" i="3"/>
  <c r="V219" i="3"/>
  <c r="J220" i="3"/>
  <c r="V220" i="3"/>
  <c r="J221" i="3"/>
  <c r="V221" i="3"/>
  <c r="J222" i="3"/>
  <c r="V222" i="3"/>
  <c r="J223" i="3"/>
  <c r="V223" i="3"/>
  <c r="J224" i="3"/>
  <c r="V224" i="3"/>
  <c r="J225" i="3"/>
  <c r="V225" i="3"/>
  <c r="J226" i="3"/>
  <c r="V226" i="3"/>
  <c r="J227" i="3"/>
  <c r="V227" i="3"/>
  <c r="J228" i="3"/>
  <c r="V228" i="3"/>
  <c r="J229" i="3"/>
  <c r="V229" i="3"/>
  <c r="J230" i="3"/>
  <c r="V230" i="3"/>
  <c r="J231" i="3"/>
  <c r="V231" i="3"/>
  <c r="J232" i="3"/>
  <c r="V232" i="3"/>
  <c r="J233" i="3"/>
  <c r="V233" i="3"/>
  <c r="J234" i="3"/>
  <c r="V234" i="3"/>
  <c r="J235" i="3"/>
  <c r="V235" i="3"/>
  <c r="J236" i="3"/>
  <c r="V236" i="3"/>
  <c r="J237" i="3"/>
  <c r="V237" i="3"/>
  <c r="J238" i="3"/>
  <c r="V238" i="3"/>
  <c r="J239" i="3"/>
  <c r="V239" i="3"/>
  <c r="J240" i="3"/>
  <c r="V240" i="3"/>
  <c r="J241" i="3"/>
  <c r="V241" i="3"/>
  <c r="J242" i="3"/>
  <c r="V242" i="3"/>
  <c r="J243" i="3"/>
  <c r="V243" i="3"/>
  <c r="J244" i="3"/>
  <c r="V244" i="3"/>
  <c r="J245" i="3"/>
  <c r="V245" i="3"/>
  <c r="J246" i="3"/>
  <c r="V246" i="3"/>
  <c r="J247" i="3"/>
  <c r="V247" i="3"/>
  <c r="J248" i="3"/>
  <c r="V248" i="3"/>
  <c r="J249" i="3"/>
  <c r="V249" i="3"/>
  <c r="J250" i="3"/>
  <c r="V250" i="3"/>
  <c r="J251" i="3"/>
  <c r="V251" i="3"/>
  <c r="J252" i="3"/>
  <c r="V252" i="3"/>
  <c r="J253" i="3"/>
  <c r="V253" i="3"/>
  <c r="J254" i="3"/>
  <c r="V254" i="3"/>
  <c r="J255" i="3"/>
  <c r="V255" i="3"/>
  <c r="J256" i="3"/>
  <c r="V256" i="3"/>
  <c r="J257" i="3"/>
  <c r="V257" i="3"/>
  <c r="J258" i="3"/>
  <c r="V258" i="3"/>
  <c r="J259" i="3"/>
  <c r="V259" i="3"/>
  <c r="J260" i="3"/>
  <c r="V260" i="3"/>
  <c r="J261" i="3"/>
  <c r="V261" i="3"/>
  <c r="J262" i="3"/>
  <c r="V262" i="3"/>
  <c r="J263" i="3"/>
  <c r="V263" i="3"/>
  <c r="J264" i="3"/>
  <c r="V264" i="3"/>
  <c r="J265" i="3"/>
  <c r="V265" i="3"/>
  <c r="J266" i="3"/>
  <c r="V266" i="3"/>
  <c r="J267" i="3"/>
  <c r="V267" i="3"/>
  <c r="J268" i="3"/>
  <c r="V268" i="3"/>
  <c r="J269" i="3"/>
  <c r="V269" i="3"/>
  <c r="J270" i="3"/>
  <c r="V270" i="3"/>
  <c r="J271" i="3"/>
  <c r="V271" i="3"/>
  <c r="J272" i="3"/>
  <c r="V272" i="3"/>
  <c r="J273" i="3"/>
  <c r="V273" i="3"/>
  <c r="J274" i="3"/>
  <c r="V274" i="3"/>
  <c r="J275" i="3"/>
  <c r="V275" i="3"/>
  <c r="J276" i="3"/>
  <c r="V276" i="3"/>
  <c r="J277" i="3"/>
  <c r="V277" i="3"/>
  <c r="J278" i="3"/>
  <c r="V278" i="3"/>
  <c r="J279" i="3"/>
  <c r="V279" i="3"/>
  <c r="J280" i="3"/>
  <c r="V280" i="3"/>
  <c r="J281" i="3"/>
  <c r="V281" i="3"/>
  <c r="J282" i="3"/>
  <c r="V282" i="3"/>
  <c r="J283" i="3"/>
  <c r="V283" i="3"/>
  <c r="J284" i="3"/>
  <c r="V284" i="3"/>
  <c r="J285" i="3"/>
  <c r="V285" i="3"/>
  <c r="J286" i="3"/>
  <c r="V286" i="3"/>
  <c r="J287" i="3"/>
  <c r="V287" i="3"/>
  <c r="J288" i="3"/>
  <c r="V288" i="3"/>
  <c r="J289" i="3"/>
  <c r="V289" i="3"/>
  <c r="J290" i="3"/>
  <c r="V290" i="3"/>
  <c r="J291" i="3"/>
  <c r="V291" i="3"/>
  <c r="J292" i="3"/>
  <c r="V292" i="3"/>
  <c r="J293" i="3"/>
  <c r="V293" i="3"/>
  <c r="J294" i="3"/>
  <c r="V294" i="3"/>
  <c r="J295" i="3"/>
  <c r="V295" i="3"/>
  <c r="J296" i="3"/>
  <c r="V296" i="3"/>
  <c r="J297" i="3"/>
  <c r="V297" i="3"/>
  <c r="J298" i="3"/>
  <c r="V298" i="3"/>
  <c r="J299" i="3"/>
  <c r="V299" i="3"/>
  <c r="J300" i="3"/>
  <c r="V300" i="3"/>
  <c r="J301" i="3"/>
  <c r="V301" i="3"/>
  <c r="J302" i="3"/>
  <c r="V302" i="3"/>
  <c r="J303" i="3"/>
  <c r="V303" i="3"/>
  <c r="J304" i="3"/>
  <c r="V304" i="3"/>
  <c r="J305" i="3"/>
  <c r="V305" i="3"/>
  <c r="J306" i="3"/>
  <c r="V306" i="3"/>
  <c r="J307" i="3"/>
  <c r="V307" i="3"/>
  <c r="J308" i="3"/>
  <c r="V308" i="3"/>
  <c r="J309" i="3"/>
  <c r="V309" i="3"/>
  <c r="J310" i="3"/>
  <c r="V310" i="3"/>
  <c r="J311" i="3"/>
  <c r="V311" i="3"/>
  <c r="J312" i="3"/>
  <c r="V312" i="3"/>
  <c r="J313" i="3"/>
  <c r="V313" i="3"/>
  <c r="J314" i="3"/>
  <c r="V314" i="3"/>
  <c r="J315" i="3"/>
  <c r="V315" i="3"/>
  <c r="J316" i="3"/>
  <c r="V316" i="3"/>
  <c r="J317" i="3"/>
  <c r="V317" i="3"/>
  <c r="J318" i="3"/>
  <c r="V318" i="3"/>
  <c r="J319" i="3"/>
  <c r="V319" i="3"/>
  <c r="J320" i="3"/>
  <c r="V320" i="3"/>
  <c r="J321" i="3"/>
  <c r="V321" i="3"/>
  <c r="J322" i="3"/>
  <c r="V322" i="3"/>
  <c r="J323" i="3"/>
  <c r="V323" i="3"/>
  <c r="J324" i="3"/>
  <c r="V324" i="3"/>
  <c r="J325" i="3"/>
  <c r="V325" i="3"/>
  <c r="J326" i="3"/>
  <c r="V326" i="3"/>
  <c r="J327" i="3"/>
  <c r="V327" i="3"/>
  <c r="J328" i="3"/>
  <c r="V328" i="3"/>
  <c r="J329" i="3"/>
  <c r="V329" i="3"/>
  <c r="J330" i="3"/>
  <c r="V330" i="3"/>
  <c r="J331" i="3"/>
  <c r="V331" i="3"/>
  <c r="J332" i="3"/>
  <c r="V332" i="3"/>
  <c r="J333" i="3"/>
  <c r="V333" i="3"/>
  <c r="J334" i="3"/>
  <c r="V334" i="3"/>
  <c r="J335" i="3"/>
  <c r="V335" i="3"/>
  <c r="J336" i="3"/>
  <c r="V336" i="3"/>
  <c r="J337" i="3"/>
  <c r="V337" i="3"/>
  <c r="J338" i="3"/>
  <c r="V338" i="3"/>
  <c r="J339" i="3"/>
  <c r="V339" i="3"/>
  <c r="J340" i="3"/>
  <c r="V340" i="3"/>
  <c r="J341" i="3"/>
  <c r="V341" i="3"/>
  <c r="J342" i="3"/>
  <c r="V342" i="3"/>
  <c r="J343" i="3"/>
  <c r="V343" i="3"/>
  <c r="J344" i="3"/>
  <c r="V344" i="3"/>
  <c r="J345" i="3"/>
  <c r="V345" i="3"/>
  <c r="J346" i="3"/>
  <c r="V346" i="3"/>
  <c r="J347" i="3"/>
  <c r="V347" i="3"/>
  <c r="J348" i="3"/>
  <c r="V348" i="3"/>
  <c r="J349" i="3"/>
  <c r="V349" i="3"/>
  <c r="J350" i="3"/>
  <c r="V350" i="3"/>
  <c r="J351" i="3"/>
  <c r="V351" i="3"/>
  <c r="J352" i="3"/>
  <c r="V352" i="3"/>
  <c r="J353" i="3"/>
  <c r="V353" i="3"/>
  <c r="J354" i="3"/>
  <c r="V354" i="3"/>
  <c r="J355" i="3"/>
  <c r="V355" i="3"/>
  <c r="J356" i="3"/>
  <c r="V356" i="3"/>
  <c r="J357" i="3"/>
  <c r="V357" i="3"/>
  <c r="J358" i="3"/>
  <c r="V358" i="3"/>
  <c r="J359" i="3"/>
  <c r="V359" i="3"/>
  <c r="J360" i="3"/>
  <c r="V360" i="3"/>
  <c r="J361" i="3"/>
  <c r="V361" i="3"/>
  <c r="J362" i="3"/>
  <c r="V362" i="3"/>
  <c r="J363" i="3"/>
  <c r="V363" i="3"/>
  <c r="J364" i="3"/>
  <c r="V364" i="3"/>
  <c r="J365" i="3"/>
  <c r="V365" i="3"/>
  <c r="J366" i="3"/>
  <c r="V366" i="3"/>
  <c r="J367" i="3"/>
  <c r="V367" i="3"/>
  <c r="J368" i="3"/>
  <c r="V368" i="3"/>
  <c r="J369" i="3"/>
  <c r="V369" i="3"/>
  <c r="J370" i="3"/>
  <c r="V370" i="3"/>
  <c r="J371" i="3"/>
  <c r="V371" i="3"/>
  <c r="J372" i="3"/>
  <c r="V372" i="3"/>
  <c r="J373" i="3"/>
  <c r="V373" i="3"/>
  <c r="J374" i="3"/>
  <c r="V374" i="3"/>
  <c r="J375" i="3"/>
  <c r="V375" i="3"/>
  <c r="J376" i="3"/>
  <c r="V376" i="3"/>
  <c r="J377" i="3"/>
  <c r="V377" i="3"/>
  <c r="J378" i="3"/>
  <c r="V378" i="3"/>
  <c r="J379" i="3"/>
  <c r="V379" i="3"/>
  <c r="J380" i="3"/>
  <c r="V380" i="3"/>
  <c r="J381" i="3"/>
  <c r="V381" i="3"/>
  <c r="J382" i="3"/>
  <c r="V382" i="3"/>
  <c r="J383" i="3"/>
  <c r="V383" i="3"/>
  <c r="J384" i="3"/>
  <c r="V384" i="3"/>
  <c r="J385" i="3"/>
  <c r="V385" i="3"/>
  <c r="J386" i="3"/>
  <c r="V386" i="3"/>
  <c r="J387" i="3"/>
  <c r="V387" i="3"/>
  <c r="J388" i="3"/>
  <c r="V388" i="3"/>
  <c r="J389" i="3"/>
  <c r="V389" i="3"/>
  <c r="J390" i="3"/>
  <c r="V390" i="3"/>
  <c r="J391" i="3"/>
  <c r="V391" i="3"/>
  <c r="J392" i="3"/>
  <c r="V392" i="3"/>
  <c r="J393" i="3"/>
  <c r="V393" i="3"/>
  <c r="J394" i="3"/>
  <c r="V394" i="3"/>
  <c r="J395" i="3"/>
  <c r="V395" i="3"/>
  <c r="J396" i="3"/>
  <c r="V396" i="3"/>
  <c r="J397" i="3"/>
  <c r="V397" i="3"/>
  <c r="J398" i="3"/>
  <c r="V398" i="3"/>
  <c r="J399" i="3"/>
  <c r="V399" i="3"/>
  <c r="J400" i="3"/>
  <c r="V400" i="3"/>
  <c r="J401" i="3"/>
  <c r="V401" i="3"/>
  <c r="J402" i="3"/>
  <c r="V402" i="3"/>
  <c r="J403" i="3"/>
  <c r="V403" i="3"/>
  <c r="J404" i="3"/>
  <c r="V404" i="3"/>
  <c r="J405" i="3"/>
  <c r="V405" i="3"/>
  <c r="J406" i="3"/>
  <c r="V406" i="3"/>
  <c r="J407" i="3"/>
  <c r="V407" i="3"/>
  <c r="J408" i="3"/>
  <c r="V408" i="3"/>
  <c r="J409" i="3"/>
  <c r="V409" i="3"/>
  <c r="J410" i="3"/>
  <c r="V410" i="3"/>
  <c r="J411" i="3"/>
  <c r="V411" i="3"/>
  <c r="J412" i="3"/>
  <c r="V412" i="3"/>
  <c r="J413" i="3"/>
  <c r="V413" i="3"/>
  <c r="J414" i="3"/>
  <c r="V414" i="3"/>
  <c r="J415" i="3"/>
  <c r="V415" i="3"/>
  <c r="J416" i="3"/>
  <c r="V416" i="3"/>
  <c r="J417" i="3"/>
  <c r="V417" i="3"/>
  <c r="J418" i="3"/>
  <c r="V418" i="3"/>
  <c r="J419" i="3"/>
  <c r="V419" i="3"/>
  <c r="J420" i="3"/>
  <c r="V420" i="3"/>
  <c r="J421" i="3"/>
  <c r="V421" i="3"/>
  <c r="J422" i="3"/>
  <c r="V422" i="3"/>
  <c r="J423" i="3"/>
  <c r="V423" i="3"/>
  <c r="J424" i="3"/>
  <c r="V424" i="3"/>
  <c r="J425" i="3"/>
  <c r="V425" i="3"/>
  <c r="J426" i="3"/>
  <c r="V426" i="3"/>
  <c r="J427" i="3"/>
  <c r="V427" i="3"/>
  <c r="J428" i="3"/>
  <c r="V428" i="3"/>
  <c r="J429" i="3"/>
  <c r="V429" i="3"/>
  <c r="J430" i="3"/>
  <c r="V430" i="3"/>
  <c r="J431" i="3"/>
  <c r="V431" i="3"/>
  <c r="J432" i="3"/>
  <c r="V432" i="3"/>
  <c r="J433" i="3"/>
  <c r="V433" i="3"/>
  <c r="J434" i="3"/>
  <c r="V434" i="3"/>
  <c r="J435" i="3"/>
  <c r="V435" i="3"/>
  <c r="J436" i="3"/>
  <c r="V436" i="3"/>
  <c r="J437" i="3"/>
  <c r="V437" i="3"/>
  <c r="J438" i="3"/>
  <c r="V438" i="3"/>
  <c r="J439" i="3"/>
  <c r="V439" i="3"/>
  <c r="J440" i="3"/>
  <c r="V440" i="3"/>
  <c r="J441" i="3"/>
  <c r="V441" i="3"/>
  <c r="J442" i="3"/>
  <c r="V442" i="3"/>
  <c r="J443" i="3"/>
  <c r="V443" i="3"/>
  <c r="J444" i="3"/>
  <c r="V444" i="3"/>
  <c r="J445" i="3"/>
  <c r="V445" i="3"/>
  <c r="J446" i="3"/>
  <c r="V446" i="3"/>
  <c r="J447" i="3"/>
  <c r="V447" i="3"/>
  <c r="J448" i="3"/>
  <c r="V448" i="3"/>
  <c r="J449" i="3"/>
  <c r="V449" i="3"/>
  <c r="J450" i="3"/>
  <c r="V450" i="3"/>
  <c r="J451" i="3"/>
  <c r="V451" i="3"/>
  <c r="J452" i="3"/>
  <c r="V452" i="3"/>
  <c r="J453" i="3"/>
  <c r="V453" i="3"/>
  <c r="J454" i="3"/>
  <c r="V454" i="3"/>
  <c r="J455" i="3"/>
  <c r="V455" i="3"/>
  <c r="J456" i="3"/>
  <c r="V456" i="3"/>
  <c r="J457" i="3"/>
  <c r="V457" i="3"/>
  <c r="J458" i="3"/>
  <c r="V458" i="3"/>
  <c r="J459" i="3"/>
  <c r="V459" i="3"/>
  <c r="J460" i="3"/>
  <c r="V460" i="3"/>
  <c r="J461" i="3"/>
  <c r="V461" i="3"/>
  <c r="J462" i="3"/>
  <c r="V462" i="3"/>
  <c r="J463" i="3"/>
  <c r="V463" i="3"/>
  <c r="J464" i="3"/>
  <c r="V464" i="3"/>
  <c r="J465" i="3"/>
  <c r="V465" i="3"/>
  <c r="J466" i="3"/>
  <c r="V466" i="3"/>
  <c r="J467" i="3"/>
  <c r="V467" i="3"/>
  <c r="J468" i="3"/>
  <c r="V468" i="3"/>
  <c r="J469" i="3"/>
  <c r="V469" i="3"/>
  <c r="J470" i="3"/>
  <c r="V470" i="3"/>
  <c r="J471" i="3"/>
  <c r="V471" i="3"/>
  <c r="J472" i="3"/>
  <c r="V472" i="3"/>
  <c r="J473" i="3"/>
  <c r="V473" i="3"/>
  <c r="J474" i="3"/>
  <c r="V474" i="3"/>
  <c r="J475" i="3"/>
  <c r="V475" i="3"/>
  <c r="J476" i="3"/>
  <c r="V476" i="3"/>
  <c r="J477" i="3"/>
  <c r="V477" i="3"/>
  <c r="J478" i="3"/>
  <c r="V478" i="3"/>
  <c r="J479" i="3"/>
  <c r="V479" i="3"/>
  <c r="J480" i="3"/>
  <c r="V480" i="3"/>
  <c r="J481" i="3"/>
  <c r="V481" i="3"/>
  <c r="J482" i="3"/>
  <c r="V482" i="3"/>
  <c r="J483" i="3"/>
  <c r="V483" i="3"/>
  <c r="J484" i="3"/>
  <c r="V484" i="3"/>
  <c r="J485" i="3"/>
  <c r="V485" i="3"/>
  <c r="J486" i="3"/>
  <c r="V486" i="3"/>
  <c r="J487" i="3"/>
  <c r="V487" i="3"/>
  <c r="J488" i="3"/>
  <c r="V488" i="3"/>
  <c r="J489" i="3"/>
  <c r="V489" i="3"/>
  <c r="J490" i="3"/>
  <c r="V490" i="3"/>
  <c r="J491" i="3"/>
  <c r="V491" i="3"/>
  <c r="J492" i="3"/>
  <c r="V492" i="3"/>
  <c r="J493" i="3"/>
  <c r="V493" i="3"/>
  <c r="J494" i="3"/>
  <c r="V494" i="3"/>
  <c r="J495" i="3"/>
  <c r="V495" i="3"/>
  <c r="J496" i="3"/>
  <c r="V496" i="3"/>
  <c r="J497" i="3"/>
  <c r="V497" i="3"/>
  <c r="J498" i="3"/>
  <c r="V498" i="3"/>
  <c r="J499" i="3"/>
  <c r="V499" i="3"/>
  <c r="J500" i="3"/>
  <c r="V500" i="3"/>
  <c r="J501" i="3"/>
  <c r="V501" i="3"/>
  <c r="J502" i="3"/>
  <c r="V502" i="3"/>
  <c r="J503" i="3"/>
  <c r="V503" i="3"/>
  <c r="J504" i="3"/>
  <c r="V504" i="3"/>
  <c r="J505" i="3"/>
  <c r="V505" i="3"/>
  <c r="J506" i="3"/>
  <c r="V506" i="3"/>
  <c r="J507" i="3"/>
  <c r="V507" i="3"/>
  <c r="J508" i="3"/>
  <c r="V508" i="3"/>
  <c r="J509" i="3"/>
  <c r="V509" i="3"/>
  <c r="J510" i="3"/>
  <c r="V510" i="3"/>
  <c r="J511" i="3"/>
  <c r="V511" i="3"/>
  <c r="J512" i="3"/>
  <c r="V512" i="3"/>
  <c r="J513" i="3"/>
  <c r="V513" i="3"/>
  <c r="J514" i="3"/>
  <c r="V514" i="3"/>
  <c r="J515" i="3"/>
  <c r="V515" i="3"/>
  <c r="J516" i="3"/>
  <c r="V516" i="3"/>
  <c r="J517" i="3"/>
  <c r="V517" i="3"/>
  <c r="J518" i="3"/>
  <c r="V518" i="3"/>
  <c r="J519" i="3"/>
  <c r="V519" i="3"/>
  <c r="J520" i="3"/>
  <c r="V520" i="3"/>
  <c r="J521" i="3"/>
  <c r="V521" i="3"/>
  <c r="J522" i="3"/>
  <c r="V522" i="3"/>
  <c r="J523" i="3"/>
  <c r="V523" i="3"/>
  <c r="J524" i="3"/>
  <c r="V524" i="3"/>
  <c r="J525" i="3"/>
  <c r="V525" i="3"/>
  <c r="J526" i="3"/>
  <c r="V526" i="3"/>
  <c r="J527" i="3"/>
  <c r="V527" i="3"/>
  <c r="J528" i="3"/>
  <c r="V528" i="3"/>
  <c r="J529" i="3"/>
  <c r="V529" i="3"/>
  <c r="J530" i="3"/>
  <c r="V530" i="3"/>
  <c r="J531" i="3"/>
  <c r="V531" i="3"/>
  <c r="J532" i="3"/>
  <c r="V532" i="3"/>
  <c r="J533" i="3"/>
  <c r="V533" i="3"/>
  <c r="J534" i="3"/>
  <c r="V534" i="3"/>
  <c r="J535" i="3"/>
  <c r="V535" i="3"/>
  <c r="J536" i="3"/>
  <c r="V536" i="3"/>
  <c r="J537" i="3"/>
  <c r="V537" i="3"/>
  <c r="J538" i="3"/>
  <c r="V538" i="3"/>
  <c r="J539" i="3"/>
  <c r="V539" i="3"/>
  <c r="J540" i="3"/>
  <c r="V540" i="3"/>
  <c r="J541" i="3"/>
  <c r="V541" i="3"/>
  <c r="J542" i="3"/>
  <c r="V542" i="3"/>
  <c r="J543" i="3"/>
  <c r="V543" i="3"/>
  <c r="J544" i="3"/>
  <c r="V544" i="3"/>
  <c r="J545" i="3"/>
  <c r="V545" i="3"/>
  <c r="J546" i="3"/>
  <c r="V546" i="3"/>
  <c r="J547" i="3"/>
  <c r="V547" i="3"/>
  <c r="J548" i="3"/>
  <c r="V548" i="3"/>
  <c r="J549" i="3"/>
  <c r="V549" i="3"/>
  <c r="J550" i="3"/>
  <c r="V550" i="3"/>
  <c r="J551" i="3"/>
  <c r="V551" i="3"/>
  <c r="J552" i="3"/>
  <c r="V552" i="3"/>
  <c r="J553" i="3"/>
  <c r="V553" i="3"/>
  <c r="J554" i="3"/>
  <c r="V554" i="3"/>
  <c r="J555" i="3"/>
  <c r="V555" i="3"/>
  <c r="J556" i="3"/>
  <c r="V556" i="3"/>
  <c r="J557" i="3"/>
  <c r="V557" i="3"/>
  <c r="J558" i="3"/>
  <c r="V558" i="3"/>
  <c r="J559" i="3"/>
  <c r="V559" i="3"/>
  <c r="J560" i="3"/>
  <c r="V560" i="3"/>
  <c r="J561" i="3"/>
  <c r="V561" i="3"/>
  <c r="J562" i="3"/>
  <c r="V562" i="3"/>
  <c r="J563" i="3"/>
  <c r="V563" i="3"/>
  <c r="J564" i="3"/>
  <c r="V564" i="3"/>
  <c r="J565" i="3"/>
  <c r="V565" i="3"/>
  <c r="J566" i="3"/>
  <c r="V566" i="3"/>
  <c r="J567" i="3"/>
  <c r="V567" i="3"/>
  <c r="J568" i="3"/>
  <c r="V568" i="3"/>
  <c r="J569" i="3"/>
  <c r="V569" i="3"/>
  <c r="J570" i="3"/>
  <c r="V570" i="3"/>
  <c r="J571" i="3"/>
  <c r="V571" i="3"/>
  <c r="J572" i="3"/>
  <c r="V572" i="3"/>
  <c r="J573" i="3"/>
  <c r="V573" i="3"/>
  <c r="J574" i="3"/>
  <c r="V574" i="3"/>
  <c r="J575" i="3"/>
  <c r="V575" i="3"/>
  <c r="J576" i="3"/>
  <c r="V576" i="3"/>
  <c r="J577" i="3"/>
  <c r="V577" i="3"/>
  <c r="J578" i="3"/>
  <c r="V578" i="3"/>
  <c r="J579" i="3"/>
  <c r="V579" i="3"/>
  <c r="J580" i="3"/>
  <c r="V580" i="3"/>
  <c r="J581" i="3"/>
  <c r="V581" i="3"/>
  <c r="J582" i="3"/>
  <c r="V582" i="3"/>
  <c r="J583" i="3"/>
  <c r="V583" i="3"/>
  <c r="J584" i="3"/>
  <c r="V584" i="3"/>
  <c r="J585" i="3"/>
  <c r="V585" i="3"/>
  <c r="J586" i="3"/>
  <c r="V586" i="3"/>
  <c r="J587" i="3"/>
  <c r="V587" i="3"/>
  <c r="J588" i="3"/>
  <c r="V588" i="3"/>
  <c r="J589" i="3"/>
  <c r="V589" i="3"/>
  <c r="J590" i="3"/>
  <c r="V590" i="3"/>
  <c r="J591" i="3"/>
  <c r="V591" i="3"/>
  <c r="J592" i="3"/>
  <c r="V592" i="3"/>
  <c r="J593" i="3"/>
  <c r="V593" i="3"/>
  <c r="J594" i="3"/>
  <c r="V594" i="3"/>
  <c r="J595" i="3"/>
  <c r="V595" i="3"/>
  <c r="J596" i="3"/>
  <c r="V596" i="3"/>
  <c r="J597" i="3"/>
  <c r="V597" i="3"/>
  <c r="J598" i="3"/>
  <c r="V598" i="3"/>
  <c r="J599" i="3"/>
  <c r="V599" i="3"/>
  <c r="J600" i="3"/>
  <c r="V600" i="3"/>
  <c r="J601" i="3"/>
  <c r="V601" i="3"/>
  <c r="J602" i="3"/>
  <c r="V602" i="3"/>
  <c r="J603" i="3"/>
  <c r="V603" i="3"/>
  <c r="J604" i="3"/>
  <c r="V604" i="3"/>
  <c r="J605" i="3"/>
  <c r="V605" i="3"/>
  <c r="J606" i="3"/>
  <c r="V606" i="3"/>
  <c r="J607" i="3"/>
  <c r="V607" i="3"/>
  <c r="J608" i="3"/>
  <c r="V608" i="3"/>
  <c r="J609" i="3"/>
  <c r="V609" i="3"/>
  <c r="J610" i="3"/>
  <c r="V610" i="3"/>
  <c r="J611" i="3"/>
  <c r="V611" i="3"/>
  <c r="J612" i="3"/>
  <c r="V612" i="3"/>
  <c r="J613" i="3"/>
  <c r="V613" i="3"/>
  <c r="J614" i="3"/>
  <c r="V614" i="3"/>
  <c r="J615" i="3"/>
  <c r="V615" i="3"/>
  <c r="J616" i="3"/>
  <c r="V616" i="3"/>
  <c r="J617" i="3"/>
  <c r="V617" i="3"/>
  <c r="J618" i="3"/>
  <c r="V618" i="3"/>
  <c r="J619" i="3"/>
  <c r="V619" i="3"/>
  <c r="J620" i="3"/>
  <c r="V620" i="3"/>
  <c r="J621" i="3"/>
  <c r="V621" i="3"/>
  <c r="J622" i="3"/>
  <c r="V622" i="3"/>
  <c r="J623" i="3"/>
  <c r="V623" i="3"/>
  <c r="J624" i="3"/>
  <c r="V624" i="3"/>
  <c r="J625" i="3"/>
  <c r="V625" i="3"/>
  <c r="J626" i="3"/>
  <c r="V626" i="3"/>
  <c r="J627" i="3"/>
  <c r="V627" i="3"/>
  <c r="J628" i="3"/>
  <c r="V628" i="3"/>
  <c r="J629" i="3"/>
  <c r="V629" i="3"/>
  <c r="J630" i="3"/>
  <c r="V630" i="3"/>
  <c r="J631" i="3"/>
  <c r="V631" i="3"/>
  <c r="J632" i="3"/>
  <c r="V632" i="3"/>
  <c r="J633" i="3"/>
  <c r="V633" i="3"/>
  <c r="J634" i="3"/>
  <c r="V634" i="3"/>
  <c r="J635" i="3"/>
  <c r="V635" i="3"/>
  <c r="J636" i="3"/>
  <c r="V636" i="3"/>
  <c r="J637" i="3"/>
  <c r="V637" i="3"/>
  <c r="J638" i="3"/>
  <c r="V638" i="3"/>
  <c r="J639" i="3"/>
  <c r="V639" i="3"/>
  <c r="J640" i="3"/>
  <c r="V640" i="3"/>
  <c r="J641" i="3"/>
  <c r="V641" i="3"/>
  <c r="J642" i="3"/>
  <c r="V642" i="3"/>
  <c r="J643" i="3"/>
  <c r="V643" i="3"/>
  <c r="J644" i="3"/>
  <c r="V644" i="3"/>
  <c r="J645" i="3"/>
  <c r="V645" i="3"/>
  <c r="J646" i="3"/>
  <c r="V646" i="3"/>
  <c r="J647" i="3"/>
  <c r="V647" i="3"/>
  <c r="J648" i="3"/>
  <c r="V648" i="3"/>
  <c r="J649" i="3"/>
  <c r="V649" i="3"/>
  <c r="J650" i="3"/>
  <c r="V650" i="3"/>
  <c r="J651" i="3"/>
  <c r="V651" i="3"/>
  <c r="J652" i="3"/>
  <c r="V652" i="3"/>
  <c r="J653" i="3"/>
  <c r="V653" i="3"/>
  <c r="J654" i="3"/>
  <c r="V654" i="3"/>
  <c r="J655" i="3"/>
  <c r="V655" i="3"/>
  <c r="J656" i="3"/>
  <c r="V656" i="3"/>
  <c r="J657" i="3"/>
  <c r="V657" i="3"/>
  <c r="J658" i="3"/>
  <c r="V658" i="3"/>
  <c r="J659" i="3"/>
  <c r="V659" i="3"/>
  <c r="J660" i="3"/>
  <c r="V660" i="3"/>
  <c r="J661" i="3"/>
  <c r="V661" i="3"/>
  <c r="J662" i="3"/>
  <c r="V662" i="3"/>
  <c r="J663" i="3"/>
  <c r="V663" i="3"/>
  <c r="J664" i="3"/>
  <c r="V664" i="3"/>
  <c r="J665" i="3"/>
  <c r="V665" i="3"/>
  <c r="J666" i="3"/>
  <c r="V666" i="3"/>
  <c r="J667" i="3"/>
  <c r="V667" i="3"/>
  <c r="J668" i="3"/>
  <c r="V668" i="3"/>
  <c r="J669" i="3"/>
  <c r="V669" i="3"/>
  <c r="J670" i="3"/>
  <c r="V670" i="3"/>
  <c r="J671" i="3"/>
  <c r="V671" i="3"/>
  <c r="J672" i="3"/>
  <c r="V672" i="3"/>
  <c r="J673" i="3"/>
  <c r="V673" i="3"/>
  <c r="J674" i="3"/>
  <c r="V674" i="3"/>
  <c r="J675" i="3"/>
  <c r="V675" i="3"/>
  <c r="J676" i="3"/>
  <c r="V676" i="3"/>
  <c r="J677" i="3"/>
  <c r="V677" i="3"/>
  <c r="J678" i="3"/>
  <c r="V678" i="3"/>
  <c r="J679" i="3"/>
  <c r="V679" i="3"/>
  <c r="J680" i="3"/>
  <c r="V680" i="3"/>
  <c r="J681" i="3"/>
  <c r="V681" i="3"/>
  <c r="J682" i="3"/>
  <c r="V682" i="3"/>
  <c r="J683" i="3"/>
  <c r="V683" i="3"/>
  <c r="J684" i="3"/>
  <c r="V684" i="3"/>
  <c r="J685" i="3"/>
  <c r="V685" i="3"/>
  <c r="J686" i="3"/>
  <c r="V686" i="3"/>
  <c r="J687" i="3"/>
  <c r="V687" i="3"/>
  <c r="J688" i="3"/>
  <c r="V688" i="3"/>
  <c r="J689" i="3"/>
  <c r="V689" i="3"/>
  <c r="J690" i="3"/>
  <c r="V690" i="3"/>
  <c r="J691" i="3"/>
  <c r="V691" i="3"/>
  <c r="J692" i="3"/>
  <c r="V692" i="3"/>
  <c r="J693" i="3"/>
  <c r="V693" i="3"/>
  <c r="J694" i="3"/>
  <c r="V694" i="3"/>
  <c r="J695" i="3"/>
  <c r="V695" i="3"/>
  <c r="J696" i="3"/>
  <c r="V696" i="3"/>
  <c r="J697" i="3"/>
  <c r="V697" i="3"/>
  <c r="J698" i="3"/>
  <c r="V698" i="3"/>
  <c r="J699" i="3"/>
  <c r="V699" i="3"/>
  <c r="J700" i="3"/>
  <c r="V700" i="3"/>
  <c r="J701" i="3"/>
  <c r="V701" i="3"/>
  <c r="J702" i="3"/>
  <c r="V702" i="3"/>
  <c r="J703" i="3"/>
  <c r="V703" i="3"/>
  <c r="J704" i="3"/>
  <c r="V704" i="3"/>
  <c r="J705" i="3"/>
  <c r="V705" i="3"/>
  <c r="J706" i="3"/>
  <c r="V706" i="3"/>
  <c r="J707" i="3"/>
  <c r="V707" i="3"/>
  <c r="J708" i="3"/>
  <c r="V708" i="3"/>
  <c r="J709" i="3"/>
  <c r="V709" i="3"/>
  <c r="J710" i="3"/>
  <c r="V710" i="3"/>
  <c r="J711" i="3"/>
  <c r="V711" i="3"/>
  <c r="J712" i="3"/>
  <c r="V712" i="3"/>
  <c r="J713" i="3"/>
  <c r="V713" i="3"/>
  <c r="J714" i="3"/>
  <c r="V714" i="3"/>
  <c r="J715" i="3"/>
  <c r="V715" i="3"/>
  <c r="J716" i="3"/>
  <c r="V716" i="3"/>
  <c r="J717" i="3"/>
  <c r="V717" i="3"/>
  <c r="J718" i="3"/>
  <c r="V718" i="3"/>
  <c r="J719" i="3"/>
  <c r="V719" i="3"/>
  <c r="J720" i="3"/>
  <c r="V720" i="3"/>
  <c r="J721" i="3"/>
  <c r="V721" i="3"/>
  <c r="J722" i="3"/>
  <c r="V722" i="3"/>
  <c r="J723" i="3"/>
  <c r="V723" i="3"/>
  <c r="J724" i="3"/>
  <c r="V724" i="3"/>
  <c r="J725" i="3"/>
  <c r="V725" i="3"/>
  <c r="J726" i="3"/>
  <c r="V726" i="3"/>
  <c r="J727" i="3"/>
  <c r="V727" i="3"/>
  <c r="J728" i="3"/>
  <c r="V728" i="3"/>
  <c r="J729" i="3"/>
  <c r="V729" i="3"/>
  <c r="V766" i="3"/>
  <c r="R35" i="3"/>
  <c r="K35" i="3"/>
  <c r="P35" i="3"/>
  <c r="Q35" i="3"/>
  <c r="S35" i="3"/>
  <c r="T35" i="3"/>
  <c r="R36" i="3"/>
  <c r="K36" i="3"/>
  <c r="P36" i="3"/>
  <c r="Q36" i="3"/>
  <c r="S36" i="3"/>
  <c r="T36" i="3"/>
  <c r="R37" i="3"/>
  <c r="K37" i="3"/>
  <c r="P37" i="3"/>
  <c r="Q37" i="3"/>
  <c r="S37" i="3"/>
  <c r="T37" i="3"/>
  <c r="R38" i="3"/>
  <c r="K38" i="3"/>
  <c r="P38" i="3"/>
  <c r="Q38" i="3"/>
  <c r="S38" i="3"/>
  <c r="T38" i="3"/>
  <c r="R39" i="3"/>
  <c r="K39" i="3"/>
  <c r="P39" i="3"/>
  <c r="Q39" i="3"/>
  <c r="S39" i="3"/>
  <c r="T39" i="3"/>
  <c r="R40" i="3"/>
  <c r="K40" i="3"/>
  <c r="P40" i="3"/>
  <c r="Q40" i="3"/>
  <c r="S40" i="3"/>
  <c r="T40" i="3"/>
  <c r="R41" i="3"/>
  <c r="K41" i="3"/>
  <c r="P41" i="3"/>
  <c r="Q41" i="3"/>
  <c r="S41" i="3"/>
  <c r="T41" i="3"/>
  <c r="R42" i="3"/>
  <c r="K42" i="3"/>
  <c r="P42" i="3"/>
  <c r="Q42" i="3"/>
  <c r="S42" i="3"/>
  <c r="T42" i="3"/>
  <c r="R43" i="3"/>
  <c r="K43" i="3"/>
  <c r="P43" i="3"/>
  <c r="Q43" i="3"/>
  <c r="S43" i="3"/>
  <c r="T43" i="3"/>
  <c r="R44" i="3"/>
  <c r="K44" i="3"/>
  <c r="P44" i="3"/>
  <c r="Q44" i="3"/>
  <c r="S44" i="3"/>
  <c r="T44" i="3"/>
  <c r="R45" i="3"/>
  <c r="K45" i="3"/>
  <c r="P45" i="3"/>
  <c r="Q45" i="3"/>
  <c r="S45" i="3"/>
  <c r="T45" i="3"/>
  <c r="R46" i="3"/>
  <c r="K46" i="3"/>
  <c r="P46" i="3"/>
  <c r="Q46" i="3"/>
  <c r="S46" i="3"/>
  <c r="T46" i="3"/>
  <c r="R47" i="3"/>
  <c r="K47" i="3"/>
  <c r="P47" i="3"/>
  <c r="Q47" i="3"/>
  <c r="S47" i="3"/>
  <c r="T47" i="3"/>
  <c r="R48" i="3"/>
  <c r="K48" i="3"/>
  <c r="P48" i="3"/>
  <c r="Q48" i="3"/>
  <c r="S48" i="3"/>
  <c r="T48" i="3"/>
  <c r="R49" i="3"/>
  <c r="K49" i="3"/>
  <c r="P49" i="3"/>
  <c r="Q49" i="3"/>
  <c r="S49" i="3"/>
  <c r="T49" i="3"/>
  <c r="R50" i="3"/>
  <c r="K50" i="3"/>
  <c r="P50" i="3"/>
  <c r="Q50" i="3"/>
  <c r="S50" i="3"/>
  <c r="T50" i="3"/>
  <c r="R51" i="3"/>
  <c r="K51" i="3"/>
  <c r="P51" i="3"/>
  <c r="Q51" i="3"/>
  <c r="S51" i="3"/>
  <c r="T51" i="3"/>
  <c r="R52" i="3"/>
  <c r="K52" i="3"/>
  <c r="P52" i="3"/>
  <c r="Q52" i="3"/>
  <c r="S52" i="3"/>
  <c r="T52" i="3"/>
  <c r="R53" i="3"/>
  <c r="K53" i="3"/>
  <c r="P53" i="3"/>
  <c r="Q53" i="3"/>
  <c r="S53" i="3"/>
  <c r="T53" i="3"/>
  <c r="R54" i="3"/>
  <c r="K54" i="3"/>
  <c r="P54" i="3"/>
  <c r="Q54" i="3"/>
  <c r="S54" i="3"/>
  <c r="T54" i="3"/>
  <c r="R55" i="3"/>
  <c r="K55" i="3"/>
  <c r="P55" i="3"/>
  <c r="Q55" i="3"/>
  <c r="S55" i="3"/>
  <c r="T55" i="3"/>
  <c r="R56" i="3"/>
  <c r="K56" i="3"/>
  <c r="P56" i="3"/>
  <c r="Q56" i="3"/>
  <c r="S56" i="3"/>
  <c r="T56" i="3"/>
  <c r="R57" i="3"/>
  <c r="K57" i="3"/>
  <c r="P57" i="3"/>
  <c r="Q57" i="3"/>
  <c r="S57" i="3"/>
  <c r="T57" i="3"/>
  <c r="R58" i="3"/>
  <c r="K58" i="3"/>
  <c r="P58" i="3"/>
  <c r="Q58" i="3"/>
  <c r="S58" i="3"/>
  <c r="T58" i="3"/>
  <c r="R59" i="3"/>
  <c r="K59" i="3"/>
  <c r="P59" i="3"/>
  <c r="Q59" i="3"/>
  <c r="S59" i="3"/>
  <c r="T59" i="3"/>
  <c r="R60" i="3"/>
  <c r="K60" i="3"/>
  <c r="P60" i="3"/>
  <c r="Q60" i="3"/>
  <c r="S60" i="3"/>
  <c r="T60" i="3"/>
  <c r="R61" i="3"/>
  <c r="K61" i="3"/>
  <c r="P61" i="3"/>
  <c r="Q61" i="3"/>
  <c r="S61" i="3"/>
  <c r="T61" i="3"/>
  <c r="R62" i="3"/>
  <c r="K62" i="3"/>
  <c r="P62" i="3"/>
  <c r="Q62" i="3"/>
  <c r="S62" i="3"/>
  <c r="T62" i="3"/>
  <c r="R63" i="3"/>
  <c r="K63" i="3"/>
  <c r="P63" i="3"/>
  <c r="Q63" i="3"/>
  <c r="S63" i="3"/>
  <c r="T63" i="3"/>
  <c r="R64" i="3"/>
  <c r="K64" i="3"/>
  <c r="P64" i="3"/>
  <c r="Q64" i="3"/>
  <c r="S64" i="3"/>
  <c r="T64" i="3"/>
  <c r="R65" i="3"/>
  <c r="K65" i="3"/>
  <c r="P65" i="3"/>
  <c r="Q65" i="3"/>
  <c r="S65" i="3"/>
  <c r="T65" i="3"/>
  <c r="R66" i="3"/>
  <c r="K66" i="3"/>
  <c r="P66" i="3"/>
  <c r="Q66" i="3"/>
  <c r="S66" i="3"/>
  <c r="T66" i="3"/>
  <c r="R67" i="3"/>
  <c r="K67" i="3"/>
  <c r="P67" i="3"/>
  <c r="Q67" i="3"/>
  <c r="S67" i="3"/>
  <c r="T67" i="3"/>
  <c r="R68" i="3"/>
  <c r="K68" i="3"/>
  <c r="P68" i="3"/>
  <c r="Q68" i="3"/>
  <c r="S68" i="3"/>
  <c r="T68" i="3"/>
  <c r="R69" i="3"/>
  <c r="K69" i="3"/>
  <c r="P69" i="3"/>
  <c r="Q69" i="3"/>
  <c r="S69" i="3"/>
  <c r="T69" i="3"/>
  <c r="R70" i="3"/>
  <c r="K70" i="3"/>
  <c r="P70" i="3"/>
  <c r="Q70" i="3"/>
  <c r="S70" i="3"/>
  <c r="T70" i="3"/>
  <c r="R71" i="3"/>
  <c r="K71" i="3"/>
  <c r="P71" i="3"/>
  <c r="Q71" i="3"/>
  <c r="S71" i="3"/>
  <c r="T71" i="3"/>
  <c r="R72" i="3"/>
  <c r="K72" i="3"/>
  <c r="P72" i="3"/>
  <c r="Q72" i="3"/>
  <c r="S72" i="3"/>
  <c r="T72" i="3"/>
  <c r="R73" i="3"/>
  <c r="K73" i="3"/>
  <c r="P73" i="3"/>
  <c r="Q73" i="3"/>
  <c r="S73" i="3"/>
  <c r="T73" i="3"/>
  <c r="R74" i="3"/>
  <c r="K74" i="3"/>
  <c r="P74" i="3"/>
  <c r="Q74" i="3"/>
  <c r="S74" i="3"/>
  <c r="T74" i="3"/>
  <c r="R75" i="3"/>
  <c r="K75" i="3"/>
  <c r="P75" i="3"/>
  <c r="Q75" i="3"/>
  <c r="S75" i="3"/>
  <c r="T75" i="3"/>
  <c r="R76" i="3"/>
  <c r="K76" i="3"/>
  <c r="P76" i="3"/>
  <c r="Q76" i="3"/>
  <c r="S76" i="3"/>
  <c r="T76" i="3"/>
  <c r="R77" i="3"/>
  <c r="K77" i="3"/>
  <c r="P77" i="3"/>
  <c r="Q77" i="3"/>
  <c r="S77" i="3"/>
  <c r="T77" i="3"/>
  <c r="R78" i="3"/>
  <c r="K78" i="3"/>
  <c r="P78" i="3"/>
  <c r="Q78" i="3"/>
  <c r="S78" i="3"/>
  <c r="T78" i="3"/>
  <c r="R79" i="3"/>
  <c r="K79" i="3"/>
  <c r="P79" i="3"/>
  <c r="Q79" i="3"/>
  <c r="S79" i="3"/>
  <c r="T79" i="3"/>
  <c r="R80" i="3"/>
  <c r="K80" i="3"/>
  <c r="P80" i="3"/>
  <c r="Q80" i="3"/>
  <c r="S80" i="3"/>
  <c r="T80" i="3"/>
  <c r="R81" i="3"/>
  <c r="K81" i="3"/>
  <c r="P81" i="3"/>
  <c r="Q81" i="3"/>
  <c r="S81" i="3"/>
  <c r="T81" i="3"/>
  <c r="R82" i="3"/>
  <c r="K82" i="3"/>
  <c r="P82" i="3"/>
  <c r="Q82" i="3"/>
  <c r="S82" i="3"/>
  <c r="T82" i="3"/>
  <c r="R83" i="3"/>
  <c r="K83" i="3"/>
  <c r="P83" i="3"/>
  <c r="Q83" i="3"/>
  <c r="S83" i="3"/>
  <c r="T83" i="3"/>
  <c r="R84" i="3"/>
  <c r="K84" i="3"/>
  <c r="P84" i="3"/>
  <c r="Q84" i="3"/>
  <c r="S84" i="3"/>
  <c r="T84" i="3"/>
  <c r="R85" i="3"/>
  <c r="K85" i="3"/>
  <c r="P85" i="3"/>
  <c r="Q85" i="3"/>
  <c r="S85" i="3"/>
  <c r="T85" i="3"/>
  <c r="R86" i="3"/>
  <c r="K86" i="3"/>
  <c r="P86" i="3"/>
  <c r="Q86" i="3"/>
  <c r="S86" i="3"/>
  <c r="T86" i="3"/>
  <c r="R87" i="3"/>
  <c r="K87" i="3"/>
  <c r="P87" i="3"/>
  <c r="Q87" i="3"/>
  <c r="S87" i="3"/>
  <c r="T87" i="3"/>
  <c r="R88" i="3"/>
  <c r="K88" i="3"/>
  <c r="P88" i="3"/>
  <c r="Q88" i="3"/>
  <c r="S88" i="3"/>
  <c r="T88" i="3"/>
  <c r="R89" i="3"/>
  <c r="K89" i="3"/>
  <c r="P89" i="3"/>
  <c r="Q89" i="3"/>
  <c r="S89" i="3"/>
  <c r="T89" i="3"/>
  <c r="R90" i="3"/>
  <c r="K90" i="3"/>
  <c r="P90" i="3"/>
  <c r="Q90" i="3"/>
  <c r="S90" i="3"/>
  <c r="T90" i="3"/>
  <c r="R91" i="3"/>
  <c r="K91" i="3"/>
  <c r="P91" i="3"/>
  <c r="Q91" i="3"/>
  <c r="S91" i="3"/>
  <c r="T91" i="3"/>
  <c r="R92" i="3"/>
  <c r="K92" i="3"/>
  <c r="P92" i="3"/>
  <c r="Q92" i="3"/>
  <c r="S92" i="3"/>
  <c r="T92" i="3"/>
  <c r="R93" i="3"/>
  <c r="K93" i="3"/>
  <c r="P93" i="3"/>
  <c r="Q93" i="3"/>
  <c r="S93" i="3"/>
  <c r="T93" i="3"/>
  <c r="R94" i="3"/>
  <c r="K94" i="3"/>
  <c r="P94" i="3"/>
  <c r="Q94" i="3"/>
  <c r="S94" i="3"/>
  <c r="T94" i="3"/>
  <c r="R95" i="3"/>
  <c r="K95" i="3"/>
  <c r="P95" i="3"/>
  <c r="Q95" i="3"/>
  <c r="S95" i="3"/>
  <c r="T95" i="3"/>
  <c r="R96" i="3"/>
  <c r="K96" i="3"/>
  <c r="P96" i="3"/>
  <c r="Q96" i="3"/>
  <c r="S96" i="3"/>
  <c r="T96" i="3"/>
  <c r="R97" i="3"/>
  <c r="K97" i="3"/>
  <c r="P97" i="3"/>
  <c r="Q97" i="3"/>
  <c r="S97" i="3"/>
  <c r="T97" i="3"/>
  <c r="R98" i="3"/>
  <c r="K98" i="3"/>
  <c r="P98" i="3"/>
  <c r="Q98" i="3"/>
  <c r="S98" i="3"/>
  <c r="T98" i="3"/>
  <c r="R99" i="3"/>
  <c r="K99" i="3"/>
  <c r="P99" i="3"/>
  <c r="Q99" i="3"/>
  <c r="S99" i="3"/>
  <c r="T99" i="3"/>
  <c r="R100" i="3"/>
  <c r="K100" i="3"/>
  <c r="P100" i="3"/>
  <c r="Q100" i="3"/>
  <c r="S100" i="3"/>
  <c r="T100" i="3"/>
  <c r="R101" i="3"/>
  <c r="K101" i="3"/>
  <c r="P101" i="3"/>
  <c r="Q101" i="3"/>
  <c r="S101" i="3"/>
  <c r="T101" i="3"/>
  <c r="R102" i="3"/>
  <c r="K102" i="3"/>
  <c r="P102" i="3"/>
  <c r="Q102" i="3"/>
  <c r="S102" i="3"/>
  <c r="T102" i="3"/>
  <c r="R103" i="3"/>
  <c r="K103" i="3"/>
  <c r="P103" i="3"/>
  <c r="Q103" i="3"/>
  <c r="S103" i="3"/>
  <c r="T103" i="3"/>
  <c r="R104" i="3"/>
  <c r="K104" i="3"/>
  <c r="P104" i="3"/>
  <c r="Q104" i="3"/>
  <c r="S104" i="3"/>
  <c r="T104" i="3"/>
  <c r="R105" i="3"/>
  <c r="K105" i="3"/>
  <c r="P105" i="3"/>
  <c r="Q105" i="3"/>
  <c r="S105" i="3"/>
  <c r="T105" i="3"/>
  <c r="R106" i="3"/>
  <c r="K106" i="3"/>
  <c r="P106" i="3"/>
  <c r="Q106" i="3"/>
  <c r="S106" i="3"/>
  <c r="T106" i="3"/>
  <c r="R107" i="3"/>
  <c r="K107" i="3"/>
  <c r="P107" i="3"/>
  <c r="Q107" i="3"/>
  <c r="S107" i="3"/>
  <c r="T107" i="3"/>
  <c r="R108" i="3"/>
  <c r="K108" i="3"/>
  <c r="P108" i="3"/>
  <c r="Q108" i="3"/>
  <c r="S108" i="3"/>
  <c r="T108" i="3"/>
  <c r="R109" i="3"/>
  <c r="K109" i="3"/>
  <c r="P109" i="3"/>
  <c r="Q109" i="3"/>
  <c r="S109" i="3"/>
  <c r="T109" i="3"/>
  <c r="R110" i="3"/>
  <c r="K110" i="3"/>
  <c r="P110" i="3"/>
  <c r="Q110" i="3"/>
  <c r="S110" i="3"/>
  <c r="T110" i="3"/>
  <c r="R111" i="3"/>
  <c r="K111" i="3"/>
  <c r="P111" i="3"/>
  <c r="Q111" i="3"/>
  <c r="S111" i="3"/>
  <c r="T111" i="3"/>
  <c r="R112" i="3"/>
  <c r="K112" i="3"/>
  <c r="P112" i="3"/>
  <c r="Q112" i="3"/>
  <c r="S112" i="3"/>
  <c r="T112" i="3"/>
  <c r="R113" i="3"/>
  <c r="K113" i="3"/>
  <c r="P113" i="3"/>
  <c r="Q113" i="3"/>
  <c r="S113" i="3"/>
  <c r="T113" i="3"/>
  <c r="R114" i="3"/>
  <c r="K114" i="3"/>
  <c r="P114" i="3"/>
  <c r="Q114" i="3"/>
  <c r="S114" i="3"/>
  <c r="T114" i="3"/>
  <c r="R115" i="3"/>
  <c r="K115" i="3"/>
  <c r="P115" i="3"/>
  <c r="Q115" i="3"/>
  <c r="S115" i="3"/>
  <c r="T115" i="3"/>
  <c r="R116" i="3"/>
  <c r="K116" i="3"/>
  <c r="P116" i="3"/>
  <c r="Q116" i="3"/>
  <c r="S116" i="3"/>
  <c r="T116" i="3"/>
  <c r="R117" i="3"/>
  <c r="K117" i="3"/>
  <c r="P117" i="3"/>
  <c r="Q117" i="3"/>
  <c r="S117" i="3"/>
  <c r="T117" i="3"/>
  <c r="R118" i="3"/>
  <c r="K118" i="3"/>
  <c r="P118" i="3"/>
  <c r="Q118" i="3"/>
  <c r="S118" i="3"/>
  <c r="T118" i="3"/>
  <c r="R119" i="3"/>
  <c r="K119" i="3"/>
  <c r="P119" i="3"/>
  <c r="Q119" i="3"/>
  <c r="S119" i="3"/>
  <c r="T119" i="3"/>
  <c r="R120" i="3"/>
  <c r="K120" i="3"/>
  <c r="P120" i="3"/>
  <c r="Q120" i="3"/>
  <c r="S120" i="3"/>
  <c r="T120" i="3"/>
  <c r="R121" i="3"/>
  <c r="K121" i="3"/>
  <c r="P121" i="3"/>
  <c r="Q121" i="3"/>
  <c r="S121" i="3"/>
  <c r="T121" i="3"/>
  <c r="R122" i="3"/>
  <c r="K122" i="3"/>
  <c r="P122" i="3"/>
  <c r="Q122" i="3"/>
  <c r="S122" i="3"/>
  <c r="T122" i="3"/>
  <c r="R123" i="3"/>
  <c r="K123" i="3"/>
  <c r="P123" i="3"/>
  <c r="Q123" i="3"/>
  <c r="S123" i="3"/>
  <c r="T123" i="3"/>
  <c r="R124" i="3"/>
  <c r="K124" i="3"/>
  <c r="P124" i="3"/>
  <c r="Q124" i="3"/>
  <c r="S124" i="3"/>
  <c r="T124" i="3"/>
  <c r="R125" i="3"/>
  <c r="K125" i="3"/>
  <c r="P125" i="3"/>
  <c r="Q125" i="3"/>
  <c r="S125" i="3"/>
  <c r="T125" i="3"/>
  <c r="R126" i="3"/>
  <c r="K126" i="3"/>
  <c r="P126" i="3"/>
  <c r="Q126" i="3"/>
  <c r="S126" i="3"/>
  <c r="T126" i="3"/>
  <c r="R127" i="3"/>
  <c r="K127" i="3"/>
  <c r="P127" i="3"/>
  <c r="Q127" i="3"/>
  <c r="S127" i="3"/>
  <c r="T127" i="3"/>
  <c r="R128" i="3"/>
  <c r="K128" i="3"/>
  <c r="P128" i="3"/>
  <c r="Q128" i="3"/>
  <c r="S128" i="3"/>
  <c r="T128" i="3"/>
  <c r="R129" i="3"/>
  <c r="K129" i="3"/>
  <c r="P129" i="3"/>
  <c r="Q129" i="3"/>
  <c r="S129" i="3"/>
  <c r="T129" i="3"/>
  <c r="R130" i="3"/>
  <c r="K130" i="3"/>
  <c r="P130" i="3"/>
  <c r="Q130" i="3"/>
  <c r="S130" i="3"/>
  <c r="T130" i="3"/>
  <c r="R131" i="3"/>
  <c r="K131" i="3"/>
  <c r="P131" i="3"/>
  <c r="Q131" i="3"/>
  <c r="S131" i="3"/>
  <c r="T131" i="3"/>
  <c r="R132" i="3"/>
  <c r="K132" i="3"/>
  <c r="P132" i="3"/>
  <c r="Q132" i="3"/>
  <c r="S132" i="3"/>
  <c r="T132" i="3"/>
  <c r="R133" i="3"/>
  <c r="K133" i="3"/>
  <c r="P133" i="3"/>
  <c r="Q133" i="3"/>
  <c r="S133" i="3"/>
  <c r="T133" i="3"/>
  <c r="R134" i="3"/>
  <c r="K134" i="3"/>
  <c r="P134" i="3"/>
  <c r="Q134" i="3"/>
  <c r="S134" i="3"/>
  <c r="T134" i="3"/>
  <c r="R135" i="3"/>
  <c r="K135" i="3"/>
  <c r="P135" i="3"/>
  <c r="Q135" i="3"/>
  <c r="S135" i="3"/>
  <c r="T135" i="3"/>
  <c r="R136" i="3"/>
  <c r="K136" i="3"/>
  <c r="P136" i="3"/>
  <c r="Q136" i="3"/>
  <c r="S136" i="3"/>
  <c r="T136" i="3"/>
  <c r="R137" i="3"/>
  <c r="K137" i="3"/>
  <c r="P137" i="3"/>
  <c r="Q137" i="3"/>
  <c r="S137" i="3"/>
  <c r="T137" i="3"/>
  <c r="R138" i="3"/>
  <c r="K138" i="3"/>
  <c r="P138" i="3"/>
  <c r="Q138" i="3"/>
  <c r="S138" i="3"/>
  <c r="T138" i="3"/>
  <c r="R139" i="3"/>
  <c r="K139" i="3"/>
  <c r="P139" i="3"/>
  <c r="Q139" i="3"/>
  <c r="S139" i="3"/>
  <c r="T139" i="3"/>
  <c r="R140" i="3"/>
  <c r="K140" i="3"/>
  <c r="P140" i="3"/>
  <c r="Q140" i="3"/>
  <c r="S140" i="3"/>
  <c r="T140" i="3"/>
  <c r="R141" i="3"/>
  <c r="K141" i="3"/>
  <c r="P141" i="3"/>
  <c r="Q141" i="3"/>
  <c r="S141" i="3"/>
  <c r="T141" i="3"/>
  <c r="R142" i="3"/>
  <c r="K142" i="3"/>
  <c r="P142" i="3"/>
  <c r="Q142" i="3"/>
  <c r="S142" i="3"/>
  <c r="T142" i="3"/>
  <c r="R143" i="3"/>
  <c r="K143" i="3"/>
  <c r="P143" i="3"/>
  <c r="Q143" i="3"/>
  <c r="S143" i="3"/>
  <c r="T143" i="3"/>
  <c r="R144" i="3"/>
  <c r="K144" i="3"/>
  <c r="P144" i="3"/>
  <c r="Q144" i="3"/>
  <c r="S144" i="3"/>
  <c r="T144" i="3"/>
  <c r="R145" i="3"/>
  <c r="K145" i="3"/>
  <c r="P145" i="3"/>
  <c r="Q145" i="3"/>
  <c r="S145" i="3"/>
  <c r="T145" i="3"/>
  <c r="R146" i="3"/>
  <c r="K146" i="3"/>
  <c r="P146" i="3"/>
  <c r="Q146" i="3"/>
  <c r="S146" i="3"/>
  <c r="T146" i="3"/>
  <c r="R147" i="3"/>
  <c r="K147" i="3"/>
  <c r="P147" i="3"/>
  <c r="Q147" i="3"/>
  <c r="S147" i="3"/>
  <c r="T147" i="3"/>
  <c r="R148" i="3"/>
  <c r="K148" i="3"/>
  <c r="P148" i="3"/>
  <c r="Q148" i="3"/>
  <c r="S148" i="3"/>
  <c r="T148" i="3"/>
  <c r="R149" i="3"/>
  <c r="K149" i="3"/>
  <c r="P149" i="3"/>
  <c r="Q149" i="3"/>
  <c r="S149" i="3"/>
  <c r="T149" i="3"/>
  <c r="R150" i="3"/>
  <c r="K150" i="3"/>
  <c r="P150" i="3"/>
  <c r="Q150" i="3"/>
  <c r="S150" i="3"/>
  <c r="T150" i="3"/>
  <c r="R151" i="3"/>
  <c r="K151" i="3"/>
  <c r="P151" i="3"/>
  <c r="Q151" i="3"/>
  <c r="S151" i="3"/>
  <c r="T151" i="3"/>
  <c r="R152" i="3"/>
  <c r="K152" i="3"/>
  <c r="P152" i="3"/>
  <c r="Q152" i="3"/>
  <c r="S152" i="3"/>
  <c r="T152" i="3"/>
  <c r="R153" i="3"/>
  <c r="K153" i="3"/>
  <c r="P153" i="3"/>
  <c r="Q153" i="3"/>
  <c r="S153" i="3"/>
  <c r="T153" i="3"/>
  <c r="R154" i="3"/>
  <c r="K154" i="3"/>
  <c r="P154" i="3"/>
  <c r="Q154" i="3"/>
  <c r="S154" i="3"/>
  <c r="T154" i="3"/>
  <c r="R155" i="3"/>
  <c r="K155" i="3"/>
  <c r="P155" i="3"/>
  <c r="Q155" i="3"/>
  <c r="S155" i="3"/>
  <c r="T155" i="3"/>
  <c r="R156" i="3"/>
  <c r="K156" i="3"/>
  <c r="P156" i="3"/>
  <c r="Q156" i="3"/>
  <c r="S156" i="3"/>
  <c r="T156" i="3"/>
  <c r="R157" i="3"/>
  <c r="K157" i="3"/>
  <c r="P157" i="3"/>
  <c r="Q157" i="3"/>
  <c r="S157" i="3"/>
  <c r="T157" i="3"/>
  <c r="R158" i="3"/>
  <c r="K158" i="3"/>
  <c r="P158" i="3"/>
  <c r="Q158" i="3"/>
  <c r="S158" i="3"/>
  <c r="T158" i="3"/>
  <c r="R159" i="3"/>
  <c r="K159" i="3"/>
  <c r="P159" i="3"/>
  <c r="Q159" i="3"/>
  <c r="S159" i="3"/>
  <c r="T159" i="3"/>
  <c r="R160" i="3"/>
  <c r="K160" i="3"/>
  <c r="P160" i="3"/>
  <c r="Q160" i="3"/>
  <c r="S160" i="3"/>
  <c r="T160" i="3"/>
  <c r="R161" i="3"/>
  <c r="K161" i="3"/>
  <c r="P161" i="3"/>
  <c r="Q161" i="3"/>
  <c r="S161" i="3"/>
  <c r="T161" i="3"/>
  <c r="R162" i="3"/>
  <c r="K162" i="3"/>
  <c r="P162" i="3"/>
  <c r="Q162" i="3"/>
  <c r="S162" i="3"/>
  <c r="T162" i="3"/>
  <c r="R163" i="3"/>
  <c r="K163" i="3"/>
  <c r="P163" i="3"/>
  <c r="Q163" i="3"/>
  <c r="S163" i="3"/>
  <c r="T163" i="3"/>
  <c r="R164" i="3"/>
  <c r="K164" i="3"/>
  <c r="P164" i="3"/>
  <c r="Q164" i="3"/>
  <c r="S164" i="3"/>
  <c r="T164" i="3"/>
  <c r="R165" i="3"/>
  <c r="K165" i="3"/>
  <c r="P165" i="3"/>
  <c r="Q165" i="3"/>
  <c r="S165" i="3"/>
  <c r="T165" i="3"/>
  <c r="R166" i="3"/>
  <c r="K166" i="3"/>
  <c r="P166" i="3"/>
  <c r="Q166" i="3"/>
  <c r="S166" i="3"/>
  <c r="T166" i="3"/>
  <c r="R167" i="3"/>
  <c r="K167" i="3"/>
  <c r="P167" i="3"/>
  <c r="Q167" i="3"/>
  <c r="S167" i="3"/>
  <c r="T167" i="3"/>
  <c r="R168" i="3"/>
  <c r="K168" i="3"/>
  <c r="P168" i="3"/>
  <c r="Q168" i="3"/>
  <c r="S168" i="3"/>
  <c r="T168" i="3"/>
  <c r="R169" i="3"/>
  <c r="K169" i="3"/>
  <c r="P169" i="3"/>
  <c r="Q169" i="3"/>
  <c r="S169" i="3"/>
  <c r="T169" i="3"/>
  <c r="R170" i="3"/>
  <c r="K170" i="3"/>
  <c r="P170" i="3"/>
  <c r="Q170" i="3"/>
  <c r="S170" i="3"/>
  <c r="T170" i="3"/>
  <c r="R171" i="3"/>
  <c r="K171" i="3"/>
  <c r="P171" i="3"/>
  <c r="Q171" i="3"/>
  <c r="S171" i="3"/>
  <c r="T171" i="3"/>
  <c r="R172" i="3"/>
  <c r="K172" i="3"/>
  <c r="P172" i="3"/>
  <c r="Q172" i="3"/>
  <c r="S172" i="3"/>
  <c r="T172" i="3"/>
  <c r="R173" i="3"/>
  <c r="K173" i="3"/>
  <c r="P173" i="3"/>
  <c r="Q173" i="3"/>
  <c r="S173" i="3"/>
  <c r="T173" i="3"/>
  <c r="R174" i="3"/>
  <c r="K174" i="3"/>
  <c r="P174" i="3"/>
  <c r="Q174" i="3"/>
  <c r="S174" i="3"/>
  <c r="T174" i="3"/>
  <c r="R175" i="3"/>
  <c r="K175" i="3"/>
  <c r="P175" i="3"/>
  <c r="Q175" i="3"/>
  <c r="S175" i="3"/>
  <c r="T175" i="3"/>
  <c r="R176" i="3"/>
  <c r="K176" i="3"/>
  <c r="P176" i="3"/>
  <c r="Q176" i="3"/>
  <c r="S176" i="3"/>
  <c r="T176" i="3"/>
  <c r="R177" i="3"/>
  <c r="K177" i="3"/>
  <c r="P177" i="3"/>
  <c r="Q177" i="3"/>
  <c r="S177" i="3"/>
  <c r="T177" i="3"/>
  <c r="R178" i="3"/>
  <c r="K178" i="3"/>
  <c r="P178" i="3"/>
  <c r="Q178" i="3"/>
  <c r="S178" i="3"/>
  <c r="T178" i="3"/>
  <c r="R179" i="3"/>
  <c r="K179" i="3"/>
  <c r="P179" i="3"/>
  <c r="Q179" i="3"/>
  <c r="S179" i="3"/>
  <c r="T179" i="3"/>
  <c r="R180" i="3"/>
  <c r="K180" i="3"/>
  <c r="P180" i="3"/>
  <c r="Q180" i="3"/>
  <c r="S180" i="3"/>
  <c r="T180" i="3"/>
  <c r="R181" i="3"/>
  <c r="K181" i="3"/>
  <c r="P181" i="3"/>
  <c r="Q181" i="3"/>
  <c r="S181" i="3"/>
  <c r="T181" i="3"/>
  <c r="R182" i="3"/>
  <c r="K182" i="3"/>
  <c r="P182" i="3"/>
  <c r="Q182" i="3"/>
  <c r="S182" i="3"/>
  <c r="T182" i="3"/>
  <c r="R183" i="3"/>
  <c r="K183" i="3"/>
  <c r="P183" i="3"/>
  <c r="Q183" i="3"/>
  <c r="S183" i="3"/>
  <c r="T183" i="3"/>
  <c r="R184" i="3"/>
  <c r="K184" i="3"/>
  <c r="P184" i="3"/>
  <c r="Q184" i="3"/>
  <c r="S184" i="3"/>
  <c r="T184" i="3"/>
  <c r="R185" i="3"/>
  <c r="K185" i="3"/>
  <c r="P185" i="3"/>
  <c r="Q185" i="3"/>
  <c r="S185" i="3"/>
  <c r="T185" i="3"/>
  <c r="R186" i="3"/>
  <c r="K186" i="3"/>
  <c r="P186" i="3"/>
  <c r="Q186" i="3"/>
  <c r="S186" i="3"/>
  <c r="T186" i="3"/>
  <c r="R187" i="3"/>
  <c r="K187" i="3"/>
  <c r="P187" i="3"/>
  <c r="Q187" i="3"/>
  <c r="S187" i="3"/>
  <c r="T187" i="3"/>
  <c r="R188" i="3"/>
  <c r="K188" i="3"/>
  <c r="P188" i="3"/>
  <c r="Q188" i="3"/>
  <c r="S188" i="3"/>
  <c r="T188" i="3"/>
  <c r="R189" i="3"/>
  <c r="K189" i="3"/>
  <c r="P189" i="3"/>
  <c r="Q189" i="3"/>
  <c r="S189" i="3"/>
  <c r="T189" i="3"/>
  <c r="R190" i="3"/>
  <c r="K190" i="3"/>
  <c r="P190" i="3"/>
  <c r="Q190" i="3"/>
  <c r="S190" i="3"/>
  <c r="T190" i="3"/>
  <c r="R191" i="3"/>
  <c r="K191" i="3"/>
  <c r="P191" i="3"/>
  <c r="Q191" i="3"/>
  <c r="S191" i="3"/>
  <c r="T191" i="3"/>
  <c r="R192" i="3"/>
  <c r="K192" i="3"/>
  <c r="P192" i="3"/>
  <c r="Q192" i="3"/>
  <c r="S192" i="3"/>
  <c r="T192" i="3"/>
  <c r="R193" i="3"/>
  <c r="K193" i="3"/>
  <c r="P193" i="3"/>
  <c r="Q193" i="3"/>
  <c r="S193" i="3"/>
  <c r="T193" i="3"/>
  <c r="R194" i="3"/>
  <c r="K194" i="3"/>
  <c r="P194" i="3"/>
  <c r="Q194" i="3"/>
  <c r="S194" i="3"/>
  <c r="T194" i="3"/>
  <c r="R195" i="3"/>
  <c r="K195" i="3"/>
  <c r="P195" i="3"/>
  <c r="Q195" i="3"/>
  <c r="S195" i="3"/>
  <c r="T195" i="3"/>
  <c r="R196" i="3"/>
  <c r="K196" i="3"/>
  <c r="P196" i="3"/>
  <c r="Q196" i="3"/>
  <c r="S196" i="3"/>
  <c r="T196" i="3"/>
  <c r="R197" i="3"/>
  <c r="K197" i="3"/>
  <c r="P197" i="3"/>
  <c r="Q197" i="3"/>
  <c r="S197" i="3"/>
  <c r="T197" i="3"/>
  <c r="R198" i="3"/>
  <c r="K198" i="3"/>
  <c r="P198" i="3"/>
  <c r="Q198" i="3"/>
  <c r="S198" i="3"/>
  <c r="T198" i="3"/>
  <c r="R199" i="3"/>
  <c r="K199" i="3"/>
  <c r="P199" i="3"/>
  <c r="Q199" i="3"/>
  <c r="S199" i="3"/>
  <c r="T199" i="3"/>
  <c r="R200" i="3"/>
  <c r="K200" i="3"/>
  <c r="P200" i="3"/>
  <c r="Q200" i="3"/>
  <c r="S200" i="3"/>
  <c r="T200" i="3"/>
  <c r="R201" i="3"/>
  <c r="K201" i="3"/>
  <c r="P201" i="3"/>
  <c r="Q201" i="3"/>
  <c r="S201" i="3"/>
  <c r="T201" i="3"/>
  <c r="R202" i="3"/>
  <c r="K202" i="3"/>
  <c r="P202" i="3"/>
  <c r="Q202" i="3"/>
  <c r="S202" i="3"/>
  <c r="T202" i="3"/>
  <c r="R203" i="3"/>
  <c r="K203" i="3"/>
  <c r="P203" i="3"/>
  <c r="Q203" i="3"/>
  <c r="S203" i="3"/>
  <c r="T203" i="3"/>
  <c r="R204" i="3"/>
  <c r="K204" i="3"/>
  <c r="P204" i="3"/>
  <c r="Q204" i="3"/>
  <c r="S204" i="3"/>
  <c r="T204" i="3"/>
  <c r="R205" i="3"/>
  <c r="K205" i="3"/>
  <c r="P205" i="3"/>
  <c r="Q205" i="3"/>
  <c r="S205" i="3"/>
  <c r="T205" i="3"/>
  <c r="R206" i="3"/>
  <c r="K206" i="3"/>
  <c r="P206" i="3"/>
  <c r="Q206" i="3"/>
  <c r="S206" i="3"/>
  <c r="T206" i="3"/>
  <c r="R207" i="3"/>
  <c r="K207" i="3"/>
  <c r="P207" i="3"/>
  <c r="Q207" i="3"/>
  <c r="S207" i="3"/>
  <c r="T207" i="3"/>
  <c r="R208" i="3"/>
  <c r="K208" i="3"/>
  <c r="P208" i="3"/>
  <c r="Q208" i="3"/>
  <c r="S208" i="3"/>
  <c r="T208" i="3"/>
  <c r="R209" i="3"/>
  <c r="K209" i="3"/>
  <c r="P209" i="3"/>
  <c r="Q209" i="3"/>
  <c r="S209" i="3"/>
  <c r="T209" i="3"/>
  <c r="R210" i="3"/>
  <c r="K210" i="3"/>
  <c r="P210" i="3"/>
  <c r="Q210" i="3"/>
  <c r="S210" i="3"/>
  <c r="T210" i="3"/>
  <c r="R211" i="3"/>
  <c r="K211" i="3"/>
  <c r="P211" i="3"/>
  <c r="Q211" i="3"/>
  <c r="S211" i="3"/>
  <c r="T211" i="3"/>
  <c r="R212" i="3"/>
  <c r="K212" i="3"/>
  <c r="P212" i="3"/>
  <c r="Q212" i="3"/>
  <c r="S212" i="3"/>
  <c r="T212" i="3"/>
  <c r="R213" i="3"/>
  <c r="K213" i="3"/>
  <c r="P213" i="3"/>
  <c r="Q213" i="3"/>
  <c r="S213" i="3"/>
  <c r="T213" i="3"/>
  <c r="R214" i="3"/>
  <c r="K214" i="3"/>
  <c r="P214" i="3"/>
  <c r="Q214" i="3"/>
  <c r="S214" i="3"/>
  <c r="T214" i="3"/>
  <c r="R215" i="3"/>
  <c r="K215" i="3"/>
  <c r="P215" i="3"/>
  <c r="Q215" i="3"/>
  <c r="S215" i="3"/>
  <c r="T215" i="3"/>
  <c r="R216" i="3"/>
  <c r="K216" i="3"/>
  <c r="P216" i="3"/>
  <c r="Q216" i="3"/>
  <c r="S216" i="3"/>
  <c r="T216" i="3"/>
  <c r="R217" i="3"/>
  <c r="K217" i="3"/>
  <c r="P217" i="3"/>
  <c r="Q217" i="3"/>
  <c r="S217" i="3"/>
  <c r="T217" i="3"/>
  <c r="R218" i="3"/>
  <c r="K218" i="3"/>
  <c r="P218" i="3"/>
  <c r="Q218" i="3"/>
  <c r="S218" i="3"/>
  <c r="T218" i="3"/>
  <c r="R219" i="3"/>
  <c r="K219" i="3"/>
  <c r="P219" i="3"/>
  <c r="Q219" i="3"/>
  <c r="S219" i="3"/>
  <c r="T219" i="3"/>
  <c r="R220" i="3"/>
  <c r="K220" i="3"/>
  <c r="P220" i="3"/>
  <c r="Q220" i="3"/>
  <c r="S220" i="3"/>
  <c r="T220" i="3"/>
  <c r="R221" i="3"/>
  <c r="K221" i="3"/>
  <c r="P221" i="3"/>
  <c r="Q221" i="3"/>
  <c r="S221" i="3"/>
  <c r="T221" i="3"/>
  <c r="R222" i="3"/>
  <c r="K222" i="3"/>
  <c r="P222" i="3"/>
  <c r="Q222" i="3"/>
  <c r="S222" i="3"/>
  <c r="T222" i="3"/>
  <c r="R223" i="3"/>
  <c r="K223" i="3"/>
  <c r="P223" i="3"/>
  <c r="Q223" i="3"/>
  <c r="S223" i="3"/>
  <c r="T223" i="3"/>
  <c r="R224" i="3"/>
  <c r="K224" i="3"/>
  <c r="P224" i="3"/>
  <c r="Q224" i="3"/>
  <c r="S224" i="3"/>
  <c r="T224" i="3"/>
  <c r="R225" i="3"/>
  <c r="K225" i="3"/>
  <c r="P225" i="3"/>
  <c r="Q225" i="3"/>
  <c r="S225" i="3"/>
  <c r="T225" i="3"/>
  <c r="R226" i="3"/>
  <c r="K226" i="3"/>
  <c r="P226" i="3"/>
  <c r="Q226" i="3"/>
  <c r="S226" i="3"/>
  <c r="T226" i="3"/>
  <c r="R227" i="3"/>
  <c r="K227" i="3"/>
  <c r="P227" i="3"/>
  <c r="Q227" i="3"/>
  <c r="S227" i="3"/>
  <c r="T227" i="3"/>
  <c r="R228" i="3"/>
  <c r="K228" i="3"/>
  <c r="P228" i="3"/>
  <c r="Q228" i="3"/>
  <c r="S228" i="3"/>
  <c r="T228" i="3"/>
  <c r="R229" i="3"/>
  <c r="K229" i="3"/>
  <c r="P229" i="3"/>
  <c r="Q229" i="3"/>
  <c r="S229" i="3"/>
  <c r="T229" i="3"/>
  <c r="R230" i="3"/>
  <c r="K230" i="3"/>
  <c r="P230" i="3"/>
  <c r="Q230" i="3"/>
  <c r="S230" i="3"/>
  <c r="T230" i="3"/>
  <c r="R231" i="3"/>
  <c r="K231" i="3"/>
  <c r="P231" i="3"/>
  <c r="Q231" i="3"/>
  <c r="S231" i="3"/>
  <c r="T231" i="3"/>
  <c r="R232" i="3"/>
  <c r="K232" i="3"/>
  <c r="P232" i="3"/>
  <c r="Q232" i="3"/>
  <c r="S232" i="3"/>
  <c r="T232" i="3"/>
  <c r="R233" i="3"/>
  <c r="K233" i="3"/>
  <c r="P233" i="3"/>
  <c r="Q233" i="3"/>
  <c r="S233" i="3"/>
  <c r="T233" i="3"/>
  <c r="R234" i="3"/>
  <c r="K234" i="3"/>
  <c r="P234" i="3"/>
  <c r="Q234" i="3"/>
  <c r="S234" i="3"/>
  <c r="T234" i="3"/>
  <c r="R235" i="3"/>
  <c r="K235" i="3"/>
  <c r="P235" i="3"/>
  <c r="Q235" i="3"/>
  <c r="S235" i="3"/>
  <c r="T235" i="3"/>
  <c r="R236" i="3"/>
  <c r="K236" i="3"/>
  <c r="P236" i="3"/>
  <c r="Q236" i="3"/>
  <c r="S236" i="3"/>
  <c r="T236" i="3"/>
  <c r="R237" i="3"/>
  <c r="K237" i="3"/>
  <c r="P237" i="3"/>
  <c r="Q237" i="3"/>
  <c r="S237" i="3"/>
  <c r="T237" i="3"/>
  <c r="R238" i="3"/>
  <c r="K238" i="3"/>
  <c r="P238" i="3"/>
  <c r="Q238" i="3"/>
  <c r="S238" i="3"/>
  <c r="T238" i="3"/>
  <c r="R239" i="3"/>
  <c r="K239" i="3"/>
  <c r="P239" i="3"/>
  <c r="Q239" i="3"/>
  <c r="S239" i="3"/>
  <c r="T239" i="3"/>
  <c r="R240" i="3"/>
  <c r="K240" i="3"/>
  <c r="P240" i="3"/>
  <c r="Q240" i="3"/>
  <c r="S240" i="3"/>
  <c r="T240" i="3"/>
  <c r="R241" i="3"/>
  <c r="K241" i="3"/>
  <c r="P241" i="3"/>
  <c r="Q241" i="3"/>
  <c r="S241" i="3"/>
  <c r="T241" i="3"/>
  <c r="R242" i="3"/>
  <c r="K242" i="3"/>
  <c r="P242" i="3"/>
  <c r="Q242" i="3"/>
  <c r="S242" i="3"/>
  <c r="T242" i="3"/>
  <c r="R243" i="3"/>
  <c r="K243" i="3"/>
  <c r="P243" i="3"/>
  <c r="Q243" i="3"/>
  <c r="S243" i="3"/>
  <c r="T243" i="3"/>
  <c r="R244" i="3"/>
  <c r="K244" i="3"/>
  <c r="P244" i="3"/>
  <c r="Q244" i="3"/>
  <c r="S244" i="3"/>
  <c r="T244" i="3"/>
  <c r="R245" i="3"/>
  <c r="K245" i="3"/>
  <c r="P245" i="3"/>
  <c r="Q245" i="3"/>
  <c r="S245" i="3"/>
  <c r="T245" i="3"/>
  <c r="R246" i="3"/>
  <c r="K246" i="3"/>
  <c r="P246" i="3"/>
  <c r="Q246" i="3"/>
  <c r="S246" i="3"/>
  <c r="T246" i="3"/>
  <c r="R247" i="3"/>
  <c r="K247" i="3"/>
  <c r="P247" i="3"/>
  <c r="Q247" i="3"/>
  <c r="S247" i="3"/>
  <c r="T247" i="3"/>
  <c r="R248" i="3"/>
  <c r="K248" i="3"/>
  <c r="P248" i="3"/>
  <c r="Q248" i="3"/>
  <c r="S248" i="3"/>
  <c r="T248" i="3"/>
  <c r="R249" i="3"/>
  <c r="K249" i="3"/>
  <c r="P249" i="3"/>
  <c r="Q249" i="3"/>
  <c r="S249" i="3"/>
  <c r="T249" i="3"/>
  <c r="R250" i="3"/>
  <c r="K250" i="3"/>
  <c r="P250" i="3"/>
  <c r="Q250" i="3"/>
  <c r="S250" i="3"/>
  <c r="T250" i="3"/>
  <c r="R251" i="3"/>
  <c r="K251" i="3"/>
  <c r="P251" i="3"/>
  <c r="Q251" i="3"/>
  <c r="S251" i="3"/>
  <c r="T251" i="3"/>
  <c r="R252" i="3"/>
  <c r="K252" i="3"/>
  <c r="P252" i="3"/>
  <c r="Q252" i="3"/>
  <c r="S252" i="3"/>
  <c r="T252" i="3"/>
  <c r="R253" i="3"/>
  <c r="K253" i="3"/>
  <c r="P253" i="3"/>
  <c r="Q253" i="3"/>
  <c r="S253" i="3"/>
  <c r="T253" i="3"/>
  <c r="R254" i="3"/>
  <c r="K254" i="3"/>
  <c r="P254" i="3"/>
  <c r="Q254" i="3"/>
  <c r="S254" i="3"/>
  <c r="T254" i="3"/>
  <c r="R255" i="3"/>
  <c r="K255" i="3"/>
  <c r="P255" i="3"/>
  <c r="Q255" i="3"/>
  <c r="S255" i="3"/>
  <c r="T255" i="3"/>
  <c r="R256" i="3"/>
  <c r="K256" i="3"/>
  <c r="P256" i="3"/>
  <c r="Q256" i="3"/>
  <c r="S256" i="3"/>
  <c r="T256" i="3"/>
  <c r="R257" i="3"/>
  <c r="K257" i="3"/>
  <c r="P257" i="3"/>
  <c r="Q257" i="3"/>
  <c r="S257" i="3"/>
  <c r="T257" i="3"/>
  <c r="R258" i="3"/>
  <c r="K258" i="3"/>
  <c r="P258" i="3"/>
  <c r="Q258" i="3"/>
  <c r="S258" i="3"/>
  <c r="T258" i="3"/>
  <c r="R259" i="3"/>
  <c r="K259" i="3"/>
  <c r="P259" i="3"/>
  <c r="Q259" i="3"/>
  <c r="S259" i="3"/>
  <c r="T259" i="3"/>
  <c r="R260" i="3"/>
  <c r="K260" i="3"/>
  <c r="P260" i="3"/>
  <c r="Q260" i="3"/>
  <c r="S260" i="3"/>
  <c r="T260" i="3"/>
  <c r="R261" i="3"/>
  <c r="K261" i="3"/>
  <c r="P261" i="3"/>
  <c r="Q261" i="3"/>
  <c r="S261" i="3"/>
  <c r="T261" i="3"/>
  <c r="R262" i="3"/>
  <c r="K262" i="3"/>
  <c r="P262" i="3"/>
  <c r="Q262" i="3"/>
  <c r="S262" i="3"/>
  <c r="T262" i="3"/>
  <c r="R263" i="3"/>
  <c r="K263" i="3"/>
  <c r="P263" i="3"/>
  <c r="Q263" i="3"/>
  <c r="S263" i="3"/>
  <c r="T263" i="3"/>
  <c r="R264" i="3"/>
  <c r="K264" i="3"/>
  <c r="P264" i="3"/>
  <c r="Q264" i="3"/>
  <c r="S264" i="3"/>
  <c r="T264" i="3"/>
  <c r="R265" i="3"/>
  <c r="K265" i="3"/>
  <c r="P265" i="3"/>
  <c r="Q265" i="3"/>
  <c r="S265" i="3"/>
  <c r="T265" i="3"/>
  <c r="R266" i="3"/>
  <c r="K266" i="3"/>
  <c r="P266" i="3"/>
  <c r="Q266" i="3"/>
  <c r="S266" i="3"/>
  <c r="T266" i="3"/>
  <c r="R267" i="3"/>
  <c r="K267" i="3"/>
  <c r="P267" i="3"/>
  <c r="Q267" i="3"/>
  <c r="S267" i="3"/>
  <c r="T267" i="3"/>
  <c r="R268" i="3"/>
  <c r="K268" i="3"/>
  <c r="P268" i="3"/>
  <c r="Q268" i="3"/>
  <c r="S268" i="3"/>
  <c r="T268" i="3"/>
  <c r="R269" i="3"/>
  <c r="K269" i="3"/>
  <c r="P269" i="3"/>
  <c r="Q269" i="3"/>
  <c r="S269" i="3"/>
  <c r="T269" i="3"/>
  <c r="R270" i="3"/>
  <c r="K270" i="3"/>
  <c r="P270" i="3"/>
  <c r="Q270" i="3"/>
  <c r="S270" i="3"/>
  <c r="T270" i="3"/>
  <c r="R271" i="3"/>
  <c r="K271" i="3"/>
  <c r="P271" i="3"/>
  <c r="Q271" i="3"/>
  <c r="S271" i="3"/>
  <c r="T271" i="3"/>
  <c r="R272" i="3"/>
  <c r="K272" i="3"/>
  <c r="P272" i="3"/>
  <c r="Q272" i="3"/>
  <c r="S272" i="3"/>
  <c r="T272" i="3"/>
  <c r="R273" i="3"/>
  <c r="K273" i="3"/>
  <c r="P273" i="3"/>
  <c r="Q273" i="3"/>
  <c r="S273" i="3"/>
  <c r="T273" i="3"/>
  <c r="R274" i="3"/>
  <c r="K274" i="3"/>
  <c r="P274" i="3"/>
  <c r="Q274" i="3"/>
  <c r="S274" i="3"/>
  <c r="T274" i="3"/>
  <c r="R275" i="3"/>
  <c r="K275" i="3"/>
  <c r="P275" i="3"/>
  <c r="Q275" i="3"/>
  <c r="S275" i="3"/>
  <c r="T275" i="3"/>
  <c r="R276" i="3"/>
  <c r="K276" i="3"/>
  <c r="P276" i="3"/>
  <c r="Q276" i="3"/>
  <c r="S276" i="3"/>
  <c r="T276" i="3"/>
  <c r="R277" i="3"/>
  <c r="K277" i="3"/>
  <c r="P277" i="3"/>
  <c r="Q277" i="3"/>
  <c r="S277" i="3"/>
  <c r="T277" i="3"/>
  <c r="R278" i="3"/>
  <c r="K278" i="3"/>
  <c r="P278" i="3"/>
  <c r="Q278" i="3"/>
  <c r="S278" i="3"/>
  <c r="T278" i="3"/>
  <c r="R279" i="3"/>
  <c r="K279" i="3"/>
  <c r="P279" i="3"/>
  <c r="Q279" i="3"/>
  <c r="S279" i="3"/>
  <c r="T279" i="3"/>
  <c r="R280" i="3"/>
  <c r="K280" i="3"/>
  <c r="P280" i="3"/>
  <c r="Q280" i="3"/>
  <c r="S280" i="3"/>
  <c r="T280" i="3"/>
  <c r="R281" i="3"/>
  <c r="K281" i="3"/>
  <c r="P281" i="3"/>
  <c r="Q281" i="3"/>
  <c r="S281" i="3"/>
  <c r="T281" i="3"/>
  <c r="R282" i="3"/>
  <c r="K282" i="3"/>
  <c r="P282" i="3"/>
  <c r="Q282" i="3"/>
  <c r="S282" i="3"/>
  <c r="T282" i="3"/>
  <c r="R283" i="3"/>
  <c r="K283" i="3"/>
  <c r="P283" i="3"/>
  <c r="Q283" i="3"/>
  <c r="S283" i="3"/>
  <c r="T283" i="3"/>
  <c r="R284" i="3"/>
  <c r="K284" i="3"/>
  <c r="P284" i="3"/>
  <c r="Q284" i="3"/>
  <c r="S284" i="3"/>
  <c r="T284" i="3"/>
  <c r="R285" i="3"/>
  <c r="K285" i="3"/>
  <c r="P285" i="3"/>
  <c r="Q285" i="3"/>
  <c r="S285" i="3"/>
  <c r="T285" i="3"/>
  <c r="R286" i="3"/>
  <c r="K286" i="3"/>
  <c r="P286" i="3"/>
  <c r="Q286" i="3"/>
  <c r="S286" i="3"/>
  <c r="T286" i="3"/>
  <c r="R287" i="3"/>
  <c r="K287" i="3"/>
  <c r="P287" i="3"/>
  <c r="Q287" i="3"/>
  <c r="S287" i="3"/>
  <c r="T287" i="3"/>
  <c r="R288" i="3"/>
  <c r="K288" i="3"/>
  <c r="P288" i="3"/>
  <c r="Q288" i="3"/>
  <c r="S288" i="3"/>
  <c r="T288" i="3"/>
  <c r="R289" i="3"/>
  <c r="K289" i="3"/>
  <c r="P289" i="3"/>
  <c r="Q289" i="3"/>
  <c r="S289" i="3"/>
  <c r="T289" i="3"/>
  <c r="R290" i="3"/>
  <c r="K290" i="3"/>
  <c r="P290" i="3"/>
  <c r="Q290" i="3"/>
  <c r="S290" i="3"/>
  <c r="T290" i="3"/>
  <c r="R291" i="3"/>
  <c r="K291" i="3"/>
  <c r="P291" i="3"/>
  <c r="Q291" i="3"/>
  <c r="S291" i="3"/>
  <c r="T291" i="3"/>
  <c r="R292" i="3"/>
  <c r="K292" i="3"/>
  <c r="P292" i="3"/>
  <c r="Q292" i="3"/>
  <c r="S292" i="3"/>
  <c r="T292" i="3"/>
  <c r="R293" i="3"/>
  <c r="K293" i="3"/>
  <c r="P293" i="3"/>
  <c r="Q293" i="3"/>
  <c r="S293" i="3"/>
  <c r="T293" i="3"/>
  <c r="R294" i="3"/>
  <c r="K294" i="3"/>
  <c r="P294" i="3"/>
  <c r="Q294" i="3"/>
  <c r="S294" i="3"/>
  <c r="T294" i="3"/>
  <c r="R295" i="3"/>
  <c r="K295" i="3"/>
  <c r="P295" i="3"/>
  <c r="Q295" i="3"/>
  <c r="S295" i="3"/>
  <c r="T295" i="3"/>
  <c r="R296" i="3"/>
  <c r="K296" i="3"/>
  <c r="P296" i="3"/>
  <c r="Q296" i="3"/>
  <c r="S296" i="3"/>
  <c r="T296" i="3"/>
  <c r="R297" i="3"/>
  <c r="K297" i="3"/>
  <c r="P297" i="3"/>
  <c r="Q297" i="3"/>
  <c r="S297" i="3"/>
  <c r="T297" i="3"/>
  <c r="R298" i="3"/>
  <c r="K298" i="3"/>
  <c r="P298" i="3"/>
  <c r="Q298" i="3"/>
  <c r="S298" i="3"/>
  <c r="T298" i="3"/>
  <c r="R299" i="3"/>
  <c r="K299" i="3"/>
  <c r="P299" i="3"/>
  <c r="Q299" i="3"/>
  <c r="S299" i="3"/>
  <c r="T299" i="3"/>
  <c r="R300" i="3"/>
  <c r="K300" i="3"/>
  <c r="P300" i="3"/>
  <c r="Q300" i="3"/>
  <c r="S300" i="3"/>
  <c r="T300" i="3"/>
  <c r="R301" i="3"/>
  <c r="K301" i="3"/>
  <c r="P301" i="3"/>
  <c r="Q301" i="3"/>
  <c r="S301" i="3"/>
  <c r="T301" i="3"/>
  <c r="R302" i="3"/>
  <c r="K302" i="3"/>
  <c r="P302" i="3"/>
  <c r="Q302" i="3"/>
  <c r="S302" i="3"/>
  <c r="T302" i="3"/>
  <c r="R303" i="3"/>
  <c r="K303" i="3"/>
  <c r="P303" i="3"/>
  <c r="Q303" i="3"/>
  <c r="S303" i="3"/>
  <c r="T303" i="3"/>
  <c r="R304" i="3"/>
  <c r="K304" i="3"/>
  <c r="P304" i="3"/>
  <c r="Q304" i="3"/>
  <c r="S304" i="3"/>
  <c r="T304" i="3"/>
  <c r="R305" i="3"/>
  <c r="K305" i="3"/>
  <c r="P305" i="3"/>
  <c r="Q305" i="3"/>
  <c r="S305" i="3"/>
  <c r="T305" i="3"/>
  <c r="R306" i="3"/>
  <c r="K306" i="3"/>
  <c r="P306" i="3"/>
  <c r="Q306" i="3"/>
  <c r="S306" i="3"/>
  <c r="T306" i="3"/>
  <c r="R307" i="3"/>
  <c r="K307" i="3"/>
  <c r="P307" i="3"/>
  <c r="Q307" i="3"/>
  <c r="S307" i="3"/>
  <c r="T307" i="3"/>
  <c r="R308" i="3"/>
  <c r="K308" i="3"/>
  <c r="P308" i="3"/>
  <c r="Q308" i="3"/>
  <c r="S308" i="3"/>
  <c r="T308" i="3"/>
  <c r="R309" i="3"/>
  <c r="K309" i="3"/>
  <c r="P309" i="3"/>
  <c r="Q309" i="3"/>
  <c r="S309" i="3"/>
  <c r="T309" i="3"/>
  <c r="R310" i="3"/>
  <c r="K310" i="3"/>
  <c r="P310" i="3"/>
  <c r="Q310" i="3"/>
  <c r="S310" i="3"/>
  <c r="T310" i="3"/>
  <c r="R311" i="3"/>
  <c r="K311" i="3"/>
  <c r="P311" i="3"/>
  <c r="Q311" i="3"/>
  <c r="S311" i="3"/>
  <c r="T311" i="3"/>
  <c r="R312" i="3"/>
  <c r="K312" i="3"/>
  <c r="P312" i="3"/>
  <c r="Q312" i="3"/>
  <c r="S312" i="3"/>
  <c r="T312" i="3"/>
  <c r="R313" i="3"/>
  <c r="K313" i="3"/>
  <c r="P313" i="3"/>
  <c r="Q313" i="3"/>
  <c r="S313" i="3"/>
  <c r="T313" i="3"/>
  <c r="R314" i="3"/>
  <c r="K314" i="3"/>
  <c r="P314" i="3"/>
  <c r="Q314" i="3"/>
  <c r="S314" i="3"/>
  <c r="T314" i="3"/>
  <c r="R315" i="3"/>
  <c r="K315" i="3"/>
  <c r="P315" i="3"/>
  <c r="Q315" i="3"/>
  <c r="S315" i="3"/>
  <c r="T315" i="3"/>
  <c r="R316" i="3"/>
  <c r="K316" i="3"/>
  <c r="P316" i="3"/>
  <c r="Q316" i="3"/>
  <c r="S316" i="3"/>
  <c r="T316" i="3"/>
  <c r="R317" i="3"/>
  <c r="K317" i="3"/>
  <c r="P317" i="3"/>
  <c r="Q317" i="3"/>
  <c r="S317" i="3"/>
  <c r="T317" i="3"/>
  <c r="R318" i="3"/>
  <c r="K318" i="3"/>
  <c r="P318" i="3"/>
  <c r="Q318" i="3"/>
  <c r="S318" i="3"/>
  <c r="T318" i="3"/>
  <c r="R319" i="3"/>
  <c r="K319" i="3"/>
  <c r="P319" i="3"/>
  <c r="Q319" i="3"/>
  <c r="S319" i="3"/>
  <c r="T319" i="3"/>
  <c r="R320" i="3"/>
  <c r="K320" i="3"/>
  <c r="P320" i="3"/>
  <c r="Q320" i="3"/>
  <c r="S320" i="3"/>
  <c r="T320" i="3"/>
  <c r="R321" i="3"/>
  <c r="K321" i="3"/>
  <c r="P321" i="3"/>
  <c r="Q321" i="3"/>
  <c r="S321" i="3"/>
  <c r="T321" i="3"/>
  <c r="R322" i="3"/>
  <c r="K322" i="3"/>
  <c r="P322" i="3"/>
  <c r="Q322" i="3"/>
  <c r="S322" i="3"/>
  <c r="T322" i="3"/>
  <c r="R323" i="3"/>
  <c r="K323" i="3"/>
  <c r="P323" i="3"/>
  <c r="Q323" i="3"/>
  <c r="S323" i="3"/>
  <c r="T323" i="3"/>
  <c r="R324" i="3"/>
  <c r="K324" i="3"/>
  <c r="P324" i="3"/>
  <c r="Q324" i="3"/>
  <c r="S324" i="3"/>
  <c r="T324" i="3"/>
  <c r="R325" i="3"/>
  <c r="K325" i="3"/>
  <c r="P325" i="3"/>
  <c r="Q325" i="3"/>
  <c r="S325" i="3"/>
  <c r="T325" i="3"/>
  <c r="R326" i="3"/>
  <c r="K326" i="3"/>
  <c r="P326" i="3"/>
  <c r="Q326" i="3"/>
  <c r="S326" i="3"/>
  <c r="T326" i="3"/>
  <c r="R327" i="3"/>
  <c r="K327" i="3"/>
  <c r="P327" i="3"/>
  <c r="Q327" i="3"/>
  <c r="S327" i="3"/>
  <c r="T327" i="3"/>
  <c r="R328" i="3"/>
  <c r="K328" i="3"/>
  <c r="P328" i="3"/>
  <c r="Q328" i="3"/>
  <c r="S328" i="3"/>
  <c r="T328" i="3"/>
  <c r="R329" i="3"/>
  <c r="K329" i="3"/>
  <c r="P329" i="3"/>
  <c r="Q329" i="3"/>
  <c r="S329" i="3"/>
  <c r="T329" i="3"/>
  <c r="R330" i="3"/>
  <c r="K330" i="3"/>
  <c r="P330" i="3"/>
  <c r="Q330" i="3"/>
  <c r="S330" i="3"/>
  <c r="T330" i="3"/>
  <c r="R331" i="3"/>
  <c r="K331" i="3"/>
  <c r="P331" i="3"/>
  <c r="Q331" i="3"/>
  <c r="S331" i="3"/>
  <c r="T331" i="3"/>
  <c r="R332" i="3"/>
  <c r="K332" i="3"/>
  <c r="P332" i="3"/>
  <c r="Q332" i="3"/>
  <c r="S332" i="3"/>
  <c r="T332" i="3"/>
  <c r="R333" i="3"/>
  <c r="K333" i="3"/>
  <c r="P333" i="3"/>
  <c r="Q333" i="3"/>
  <c r="S333" i="3"/>
  <c r="T333" i="3"/>
  <c r="R334" i="3"/>
  <c r="K334" i="3"/>
  <c r="P334" i="3"/>
  <c r="Q334" i="3"/>
  <c r="S334" i="3"/>
  <c r="T334" i="3"/>
  <c r="R335" i="3"/>
  <c r="K335" i="3"/>
  <c r="P335" i="3"/>
  <c r="Q335" i="3"/>
  <c r="S335" i="3"/>
  <c r="T335" i="3"/>
  <c r="R336" i="3"/>
  <c r="K336" i="3"/>
  <c r="P336" i="3"/>
  <c r="Q336" i="3"/>
  <c r="S336" i="3"/>
  <c r="T336" i="3"/>
  <c r="R337" i="3"/>
  <c r="K337" i="3"/>
  <c r="P337" i="3"/>
  <c r="Q337" i="3"/>
  <c r="S337" i="3"/>
  <c r="T337" i="3"/>
  <c r="R338" i="3"/>
  <c r="K338" i="3"/>
  <c r="P338" i="3"/>
  <c r="Q338" i="3"/>
  <c r="S338" i="3"/>
  <c r="T338" i="3"/>
  <c r="R339" i="3"/>
  <c r="K339" i="3"/>
  <c r="P339" i="3"/>
  <c r="Q339" i="3"/>
  <c r="S339" i="3"/>
  <c r="T339" i="3"/>
  <c r="R340" i="3"/>
  <c r="K340" i="3"/>
  <c r="P340" i="3"/>
  <c r="Q340" i="3"/>
  <c r="S340" i="3"/>
  <c r="T340" i="3"/>
  <c r="R341" i="3"/>
  <c r="K341" i="3"/>
  <c r="P341" i="3"/>
  <c r="Q341" i="3"/>
  <c r="S341" i="3"/>
  <c r="T341" i="3"/>
  <c r="R342" i="3"/>
  <c r="K342" i="3"/>
  <c r="P342" i="3"/>
  <c r="Q342" i="3"/>
  <c r="S342" i="3"/>
  <c r="T342" i="3"/>
  <c r="R343" i="3"/>
  <c r="K343" i="3"/>
  <c r="P343" i="3"/>
  <c r="Q343" i="3"/>
  <c r="S343" i="3"/>
  <c r="T343" i="3"/>
  <c r="R344" i="3"/>
  <c r="K344" i="3"/>
  <c r="P344" i="3"/>
  <c r="Q344" i="3"/>
  <c r="S344" i="3"/>
  <c r="T344" i="3"/>
  <c r="R345" i="3"/>
  <c r="K345" i="3"/>
  <c r="P345" i="3"/>
  <c r="Q345" i="3"/>
  <c r="S345" i="3"/>
  <c r="T345" i="3"/>
  <c r="R346" i="3"/>
  <c r="K346" i="3"/>
  <c r="P346" i="3"/>
  <c r="Q346" i="3"/>
  <c r="S346" i="3"/>
  <c r="T346" i="3"/>
  <c r="R347" i="3"/>
  <c r="K347" i="3"/>
  <c r="P347" i="3"/>
  <c r="Q347" i="3"/>
  <c r="S347" i="3"/>
  <c r="T347" i="3"/>
  <c r="R348" i="3"/>
  <c r="K348" i="3"/>
  <c r="P348" i="3"/>
  <c r="Q348" i="3"/>
  <c r="S348" i="3"/>
  <c r="T348" i="3"/>
  <c r="R349" i="3"/>
  <c r="K349" i="3"/>
  <c r="P349" i="3"/>
  <c r="Q349" i="3"/>
  <c r="S349" i="3"/>
  <c r="T349" i="3"/>
  <c r="R350" i="3"/>
  <c r="K350" i="3"/>
  <c r="P350" i="3"/>
  <c r="Q350" i="3"/>
  <c r="S350" i="3"/>
  <c r="T350" i="3"/>
  <c r="R351" i="3"/>
  <c r="K351" i="3"/>
  <c r="P351" i="3"/>
  <c r="Q351" i="3"/>
  <c r="S351" i="3"/>
  <c r="T351" i="3"/>
  <c r="R352" i="3"/>
  <c r="K352" i="3"/>
  <c r="P352" i="3"/>
  <c r="Q352" i="3"/>
  <c r="S352" i="3"/>
  <c r="T352" i="3"/>
  <c r="R353" i="3"/>
  <c r="K353" i="3"/>
  <c r="P353" i="3"/>
  <c r="Q353" i="3"/>
  <c r="S353" i="3"/>
  <c r="T353" i="3"/>
  <c r="R354" i="3"/>
  <c r="K354" i="3"/>
  <c r="P354" i="3"/>
  <c r="Q354" i="3"/>
  <c r="S354" i="3"/>
  <c r="T354" i="3"/>
  <c r="R355" i="3"/>
  <c r="K355" i="3"/>
  <c r="P355" i="3"/>
  <c r="Q355" i="3"/>
  <c r="S355" i="3"/>
  <c r="T355" i="3"/>
  <c r="R356" i="3"/>
  <c r="K356" i="3"/>
  <c r="P356" i="3"/>
  <c r="Q356" i="3"/>
  <c r="S356" i="3"/>
  <c r="T356" i="3"/>
  <c r="R357" i="3"/>
  <c r="K357" i="3"/>
  <c r="P357" i="3"/>
  <c r="Q357" i="3"/>
  <c r="S357" i="3"/>
  <c r="T357" i="3"/>
  <c r="R358" i="3"/>
  <c r="K358" i="3"/>
  <c r="P358" i="3"/>
  <c r="Q358" i="3"/>
  <c r="S358" i="3"/>
  <c r="T358" i="3"/>
  <c r="R359" i="3"/>
  <c r="K359" i="3"/>
  <c r="P359" i="3"/>
  <c r="Q359" i="3"/>
  <c r="S359" i="3"/>
  <c r="T359" i="3"/>
  <c r="R360" i="3"/>
  <c r="K360" i="3"/>
  <c r="P360" i="3"/>
  <c r="Q360" i="3"/>
  <c r="S360" i="3"/>
  <c r="T360" i="3"/>
  <c r="R361" i="3"/>
  <c r="K361" i="3"/>
  <c r="P361" i="3"/>
  <c r="Q361" i="3"/>
  <c r="S361" i="3"/>
  <c r="T361" i="3"/>
  <c r="R362" i="3"/>
  <c r="K362" i="3"/>
  <c r="P362" i="3"/>
  <c r="Q362" i="3"/>
  <c r="S362" i="3"/>
  <c r="T362" i="3"/>
  <c r="R363" i="3"/>
  <c r="K363" i="3"/>
  <c r="P363" i="3"/>
  <c r="Q363" i="3"/>
  <c r="S363" i="3"/>
  <c r="T363" i="3"/>
  <c r="R364" i="3"/>
  <c r="K364" i="3"/>
  <c r="P364" i="3"/>
  <c r="Q364" i="3"/>
  <c r="S364" i="3"/>
  <c r="T364" i="3"/>
  <c r="R365" i="3"/>
  <c r="K365" i="3"/>
  <c r="P365" i="3"/>
  <c r="Q365" i="3"/>
  <c r="S365" i="3"/>
  <c r="T365" i="3"/>
  <c r="R366" i="3"/>
  <c r="K366" i="3"/>
  <c r="P366" i="3"/>
  <c r="Q366" i="3"/>
  <c r="S366" i="3"/>
  <c r="T366" i="3"/>
  <c r="R367" i="3"/>
  <c r="K367" i="3"/>
  <c r="P367" i="3"/>
  <c r="Q367" i="3"/>
  <c r="S367" i="3"/>
  <c r="T367" i="3"/>
  <c r="R368" i="3"/>
  <c r="K368" i="3"/>
  <c r="P368" i="3"/>
  <c r="Q368" i="3"/>
  <c r="S368" i="3"/>
  <c r="T368" i="3"/>
  <c r="R369" i="3"/>
  <c r="K369" i="3"/>
  <c r="P369" i="3"/>
  <c r="Q369" i="3"/>
  <c r="S369" i="3"/>
  <c r="T369" i="3"/>
  <c r="R370" i="3"/>
  <c r="K370" i="3"/>
  <c r="P370" i="3"/>
  <c r="Q370" i="3"/>
  <c r="S370" i="3"/>
  <c r="T370" i="3"/>
  <c r="R371" i="3"/>
  <c r="K371" i="3"/>
  <c r="P371" i="3"/>
  <c r="Q371" i="3"/>
  <c r="S371" i="3"/>
  <c r="T371" i="3"/>
  <c r="R372" i="3"/>
  <c r="K372" i="3"/>
  <c r="P372" i="3"/>
  <c r="Q372" i="3"/>
  <c r="S372" i="3"/>
  <c r="T372" i="3"/>
  <c r="R373" i="3"/>
  <c r="K373" i="3"/>
  <c r="P373" i="3"/>
  <c r="Q373" i="3"/>
  <c r="S373" i="3"/>
  <c r="T373" i="3"/>
  <c r="R374" i="3"/>
  <c r="K374" i="3"/>
  <c r="P374" i="3"/>
  <c r="Q374" i="3"/>
  <c r="S374" i="3"/>
  <c r="T374" i="3"/>
  <c r="R375" i="3"/>
  <c r="K375" i="3"/>
  <c r="P375" i="3"/>
  <c r="Q375" i="3"/>
  <c r="S375" i="3"/>
  <c r="T375" i="3"/>
  <c r="R376" i="3"/>
  <c r="K376" i="3"/>
  <c r="P376" i="3"/>
  <c r="Q376" i="3"/>
  <c r="S376" i="3"/>
  <c r="T376" i="3"/>
  <c r="R377" i="3"/>
  <c r="K377" i="3"/>
  <c r="P377" i="3"/>
  <c r="Q377" i="3"/>
  <c r="S377" i="3"/>
  <c r="T377" i="3"/>
  <c r="R378" i="3"/>
  <c r="K378" i="3"/>
  <c r="P378" i="3"/>
  <c r="Q378" i="3"/>
  <c r="S378" i="3"/>
  <c r="T378" i="3"/>
  <c r="R379" i="3"/>
  <c r="K379" i="3"/>
  <c r="P379" i="3"/>
  <c r="Q379" i="3"/>
  <c r="S379" i="3"/>
  <c r="T379" i="3"/>
  <c r="R380" i="3"/>
  <c r="K380" i="3"/>
  <c r="P380" i="3"/>
  <c r="Q380" i="3"/>
  <c r="S380" i="3"/>
  <c r="T380" i="3"/>
  <c r="R381" i="3"/>
  <c r="K381" i="3"/>
  <c r="P381" i="3"/>
  <c r="Q381" i="3"/>
  <c r="S381" i="3"/>
  <c r="T381" i="3"/>
  <c r="R382" i="3"/>
  <c r="K382" i="3"/>
  <c r="P382" i="3"/>
  <c r="Q382" i="3"/>
  <c r="S382" i="3"/>
  <c r="T382" i="3"/>
  <c r="R383" i="3"/>
  <c r="K383" i="3"/>
  <c r="P383" i="3"/>
  <c r="Q383" i="3"/>
  <c r="S383" i="3"/>
  <c r="T383" i="3"/>
  <c r="R384" i="3"/>
  <c r="K384" i="3"/>
  <c r="P384" i="3"/>
  <c r="Q384" i="3"/>
  <c r="S384" i="3"/>
  <c r="T384" i="3"/>
  <c r="R385" i="3"/>
  <c r="K385" i="3"/>
  <c r="P385" i="3"/>
  <c r="Q385" i="3"/>
  <c r="S385" i="3"/>
  <c r="T385" i="3"/>
  <c r="R386" i="3"/>
  <c r="K386" i="3"/>
  <c r="P386" i="3"/>
  <c r="Q386" i="3"/>
  <c r="S386" i="3"/>
  <c r="T386" i="3"/>
  <c r="R387" i="3"/>
  <c r="K387" i="3"/>
  <c r="P387" i="3"/>
  <c r="Q387" i="3"/>
  <c r="S387" i="3"/>
  <c r="T387" i="3"/>
  <c r="R388" i="3"/>
  <c r="K388" i="3"/>
  <c r="P388" i="3"/>
  <c r="Q388" i="3"/>
  <c r="S388" i="3"/>
  <c r="T388" i="3"/>
  <c r="R389" i="3"/>
  <c r="K389" i="3"/>
  <c r="P389" i="3"/>
  <c r="Q389" i="3"/>
  <c r="S389" i="3"/>
  <c r="T389" i="3"/>
  <c r="R390" i="3"/>
  <c r="K390" i="3"/>
  <c r="P390" i="3"/>
  <c r="Q390" i="3"/>
  <c r="S390" i="3"/>
  <c r="T390" i="3"/>
  <c r="R391" i="3"/>
  <c r="K391" i="3"/>
  <c r="P391" i="3"/>
  <c r="Q391" i="3"/>
  <c r="S391" i="3"/>
  <c r="T391" i="3"/>
  <c r="R392" i="3"/>
  <c r="K392" i="3"/>
  <c r="P392" i="3"/>
  <c r="Q392" i="3"/>
  <c r="S392" i="3"/>
  <c r="T392" i="3"/>
  <c r="R393" i="3"/>
  <c r="K393" i="3"/>
  <c r="P393" i="3"/>
  <c r="Q393" i="3"/>
  <c r="S393" i="3"/>
  <c r="T393" i="3"/>
  <c r="R394" i="3"/>
  <c r="K394" i="3"/>
  <c r="P394" i="3"/>
  <c r="Q394" i="3"/>
  <c r="S394" i="3"/>
  <c r="T394" i="3"/>
  <c r="R395" i="3"/>
  <c r="K395" i="3"/>
  <c r="P395" i="3"/>
  <c r="Q395" i="3"/>
  <c r="S395" i="3"/>
  <c r="T395" i="3"/>
  <c r="R396" i="3"/>
  <c r="K396" i="3"/>
  <c r="P396" i="3"/>
  <c r="Q396" i="3"/>
  <c r="S396" i="3"/>
  <c r="T396" i="3"/>
  <c r="R397" i="3"/>
  <c r="K397" i="3"/>
  <c r="P397" i="3"/>
  <c r="Q397" i="3"/>
  <c r="S397" i="3"/>
  <c r="T397" i="3"/>
  <c r="R398" i="3"/>
  <c r="K398" i="3"/>
  <c r="P398" i="3"/>
  <c r="Q398" i="3"/>
  <c r="S398" i="3"/>
  <c r="T398" i="3"/>
  <c r="R399" i="3"/>
  <c r="K399" i="3"/>
  <c r="P399" i="3"/>
  <c r="Q399" i="3"/>
  <c r="S399" i="3"/>
  <c r="T399" i="3"/>
  <c r="R400" i="3"/>
  <c r="K400" i="3"/>
  <c r="P400" i="3"/>
  <c r="Q400" i="3"/>
  <c r="S400" i="3"/>
  <c r="T400" i="3"/>
  <c r="R401" i="3"/>
  <c r="K401" i="3"/>
  <c r="P401" i="3"/>
  <c r="Q401" i="3"/>
  <c r="S401" i="3"/>
  <c r="T401" i="3"/>
  <c r="R402" i="3"/>
  <c r="K402" i="3"/>
  <c r="P402" i="3"/>
  <c r="Q402" i="3"/>
  <c r="S402" i="3"/>
  <c r="T402" i="3"/>
  <c r="R403" i="3"/>
  <c r="K403" i="3"/>
  <c r="P403" i="3"/>
  <c r="Q403" i="3"/>
  <c r="S403" i="3"/>
  <c r="T403" i="3"/>
  <c r="R404" i="3"/>
  <c r="K404" i="3"/>
  <c r="P404" i="3"/>
  <c r="Q404" i="3"/>
  <c r="S404" i="3"/>
  <c r="T404" i="3"/>
  <c r="R405" i="3"/>
  <c r="K405" i="3"/>
  <c r="P405" i="3"/>
  <c r="Q405" i="3"/>
  <c r="S405" i="3"/>
  <c r="T405" i="3"/>
  <c r="R406" i="3"/>
  <c r="K406" i="3"/>
  <c r="P406" i="3"/>
  <c r="Q406" i="3"/>
  <c r="S406" i="3"/>
  <c r="T406" i="3"/>
  <c r="R407" i="3"/>
  <c r="K407" i="3"/>
  <c r="P407" i="3"/>
  <c r="Q407" i="3"/>
  <c r="S407" i="3"/>
  <c r="T407" i="3"/>
  <c r="R408" i="3"/>
  <c r="K408" i="3"/>
  <c r="P408" i="3"/>
  <c r="Q408" i="3"/>
  <c r="S408" i="3"/>
  <c r="T408" i="3"/>
  <c r="R409" i="3"/>
  <c r="K409" i="3"/>
  <c r="P409" i="3"/>
  <c r="Q409" i="3"/>
  <c r="S409" i="3"/>
  <c r="T409" i="3"/>
  <c r="R410" i="3"/>
  <c r="K410" i="3"/>
  <c r="P410" i="3"/>
  <c r="Q410" i="3"/>
  <c r="S410" i="3"/>
  <c r="T410" i="3"/>
  <c r="R411" i="3"/>
  <c r="K411" i="3"/>
  <c r="P411" i="3"/>
  <c r="Q411" i="3"/>
  <c r="S411" i="3"/>
  <c r="T411" i="3"/>
  <c r="R412" i="3"/>
  <c r="K412" i="3"/>
  <c r="P412" i="3"/>
  <c r="Q412" i="3"/>
  <c r="S412" i="3"/>
  <c r="T412" i="3"/>
  <c r="R413" i="3"/>
  <c r="K413" i="3"/>
  <c r="P413" i="3"/>
  <c r="Q413" i="3"/>
  <c r="S413" i="3"/>
  <c r="T413" i="3"/>
  <c r="R414" i="3"/>
  <c r="K414" i="3"/>
  <c r="P414" i="3"/>
  <c r="Q414" i="3"/>
  <c r="S414" i="3"/>
  <c r="T414" i="3"/>
  <c r="R415" i="3"/>
  <c r="K415" i="3"/>
  <c r="P415" i="3"/>
  <c r="Q415" i="3"/>
  <c r="S415" i="3"/>
  <c r="T415" i="3"/>
  <c r="R416" i="3"/>
  <c r="K416" i="3"/>
  <c r="P416" i="3"/>
  <c r="Q416" i="3"/>
  <c r="S416" i="3"/>
  <c r="T416" i="3"/>
  <c r="R417" i="3"/>
  <c r="K417" i="3"/>
  <c r="P417" i="3"/>
  <c r="Q417" i="3"/>
  <c r="S417" i="3"/>
  <c r="T417" i="3"/>
  <c r="R418" i="3"/>
  <c r="K418" i="3"/>
  <c r="P418" i="3"/>
  <c r="Q418" i="3"/>
  <c r="S418" i="3"/>
  <c r="T418" i="3"/>
  <c r="R419" i="3"/>
  <c r="K419" i="3"/>
  <c r="P419" i="3"/>
  <c r="Q419" i="3"/>
  <c r="S419" i="3"/>
  <c r="T419" i="3"/>
  <c r="R420" i="3"/>
  <c r="K420" i="3"/>
  <c r="P420" i="3"/>
  <c r="Q420" i="3"/>
  <c r="S420" i="3"/>
  <c r="T420" i="3"/>
  <c r="R421" i="3"/>
  <c r="K421" i="3"/>
  <c r="P421" i="3"/>
  <c r="Q421" i="3"/>
  <c r="S421" i="3"/>
  <c r="T421" i="3"/>
  <c r="R422" i="3"/>
  <c r="K422" i="3"/>
  <c r="P422" i="3"/>
  <c r="Q422" i="3"/>
  <c r="S422" i="3"/>
  <c r="T422" i="3"/>
  <c r="R423" i="3"/>
  <c r="K423" i="3"/>
  <c r="P423" i="3"/>
  <c r="Q423" i="3"/>
  <c r="S423" i="3"/>
  <c r="T423" i="3"/>
  <c r="R424" i="3"/>
  <c r="K424" i="3"/>
  <c r="P424" i="3"/>
  <c r="Q424" i="3"/>
  <c r="S424" i="3"/>
  <c r="T424" i="3"/>
  <c r="R425" i="3"/>
  <c r="K425" i="3"/>
  <c r="P425" i="3"/>
  <c r="Q425" i="3"/>
  <c r="S425" i="3"/>
  <c r="T425" i="3"/>
  <c r="R426" i="3"/>
  <c r="K426" i="3"/>
  <c r="P426" i="3"/>
  <c r="Q426" i="3"/>
  <c r="S426" i="3"/>
  <c r="T426" i="3"/>
  <c r="R427" i="3"/>
  <c r="K427" i="3"/>
  <c r="P427" i="3"/>
  <c r="Q427" i="3"/>
  <c r="S427" i="3"/>
  <c r="T427" i="3"/>
  <c r="R428" i="3"/>
  <c r="K428" i="3"/>
  <c r="P428" i="3"/>
  <c r="Q428" i="3"/>
  <c r="S428" i="3"/>
  <c r="T428" i="3"/>
  <c r="R429" i="3"/>
  <c r="K429" i="3"/>
  <c r="P429" i="3"/>
  <c r="Q429" i="3"/>
  <c r="S429" i="3"/>
  <c r="T429" i="3"/>
  <c r="R430" i="3"/>
  <c r="K430" i="3"/>
  <c r="P430" i="3"/>
  <c r="Q430" i="3"/>
  <c r="S430" i="3"/>
  <c r="T430" i="3"/>
  <c r="R431" i="3"/>
  <c r="K431" i="3"/>
  <c r="P431" i="3"/>
  <c r="Q431" i="3"/>
  <c r="S431" i="3"/>
  <c r="T431" i="3"/>
  <c r="R432" i="3"/>
  <c r="K432" i="3"/>
  <c r="P432" i="3"/>
  <c r="Q432" i="3"/>
  <c r="S432" i="3"/>
  <c r="T432" i="3"/>
  <c r="R433" i="3"/>
  <c r="K433" i="3"/>
  <c r="P433" i="3"/>
  <c r="Q433" i="3"/>
  <c r="S433" i="3"/>
  <c r="T433" i="3"/>
  <c r="R434" i="3"/>
  <c r="K434" i="3"/>
  <c r="P434" i="3"/>
  <c r="Q434" i="3"/>
  <c r="S434" i="3"/>
  <c r="T434" i="3"/>
  <c r="R435" i="3"/>
  <c r="K435" i="3"/>
  <c r="P435" i="3"/>
  <c r="Q435" i="3"/>
  <c r="S435" i="3"/>
  <c r="T435" i="3"/>
  <c r="R436" i="3"/>
  <c r="K436" i="3"/>
  <c r="P436" i="3"/>
  <c r="Q436" i="3"/>
  <c r="S436" i="3"/>
  <c r="T436" i="3"/>
  <c r="R437" i="3"/>
  <c r="K437" i="3"/>
  <c r="P437" i="3"/>
  <c r="Q437" i="3"/>
  <c r="S437" i="3"/>
  <c r="T437" i="3"/>
  <c r="R438" i="3"/>
  <c r="K438" i="3"/>
  <c r="P438" i="3"/>
  <c r="Q438" i="3"/>
  <c r="S438" i="3"/>
  <c r="T438" i="3"/>
  <c r="R439" i="3"/>
  <c r="K439" i="3"/>
  <c r="P439" i="3"/>
  <c r="Q439" i="3"/>
  <c r="S439" i="3"/>
  <c r="T439" i="3"/>
  <c r="R440" i="3"/>
  <c r="K440" i="3"/>
  <c r="P440" i="3"/>
  <c r="Q440" i="3"/>
  <c r="S440" i="3"/>
  <c r="T440" i="3"/>
  <c r="R441" i="3"/>
  <c r="K441" i="3"/>
  <c r="P441" i="3"/>
  <c r="Q441" i="3"/>
  <c r="S441" i="3"/>
  <c r="T441" i="3"/>
  <c r="R442" i="3"/>
  <c r="K442" i="3"/>
  <c r="P442" i="3"/>
  <c r="Q442" i="3"/>
  <c r="S442" i="3"/>
  <c r="T442" i="3"/>
  <c r="R443" i="3"/>
  <c r="K443" i="3"/>
  <c r="P443" i="3"/>
  <c r="Q443" i="3"/>
  <c r="S443" i="3"/>
  <c r="T443" i="3"/>
  <c r="R444" i="3"/>
  <c r="K444" i="3"/>
  <c r="P444" i="3"/>
  <c r="Q444" i="3"/>
  <c r="S444" i="3"/>
  <c r="T444" i="3"/>
  <c r="R445" i="3"/>
  <c r="K445" i="3"/>
  <c r="P445" i="3"/>
  <c r="Q445" i="3"/>
  <c r="S445" i="3"/>
  <c r="T445" i="3"/>
  <c r="R446" i="3"/>
  <c r="K446" i="3"/>
  <c r="P446" i="3"/>
  <c r="Q446" i="3"/>
  <c r="S446" i="3"/>
  <c r="T446" i="3"/>
  <c r="R447" i="3"/>
  <c r="K447" i="3"/>
  <c r="P447" i="3"/>
  <c r="Q447" i="3"/>
  <c r="S447" i="3"/>
  <c r="T447" i="3"/>
  <c r="R448" i="3"/>
  <c r="K448" i="3"/>
  <c r="P448" i="3"/>
  <c r="Q448" i="3"/>
  <c r="S448" i="3"/>
  <c r="T448" i="3"/>
  <c r="R449" i="3"/>
  <c r="K449" i="3"/>
  <c r="P449" i="3"/>
  <c r="Q449" i="3"/>
  <c r="S449" i="3"/>
  <c r="T449" i="3"/>
  <c r="R450" i="3"/>
  <c r="K450" i="3"/>
  <c r="P450" i="3"/>
  <c r="Q450" i="3"/>
  <c r="S450" i="3"/>
  <c r="T450" i="3"/>
  <c r="R451" i="3"/>
  <c r="K451" i="3"/>
  <c r="P451" i="3"/>
  <c r="Q451" i="3"/>
  <c r="S451" i="3"/>
  <c r="T451" i="3"/>
  <c r="R452" i="3"/>
  <c r="K452" i="3"/>
  <c r="P452" i="3"/>
  <c r="Q452" i="3"/>
  <c r="S452" i="3"/>
  <c r="T452" i="3"/>
  <c r="R453" i="3"/>
  <c r="K453" i="3"/>
  <c r="P453" i="3"/>
  <c r="Q453" i="3"/>
  <c r="S453" i="3"/>
  <c r="T453" i="3"/>
  <c r="R454" i="3"/>
  <c r="K454" i="3"/>
  <c r="P454" i="3"/>
  <c r="Q454" i="3"/>
  <c r="S454" i="3"/>
  <c r="T454" i="3"/>
  <c r="R455" i="3"/>
  <c r="K455" i="3"/>
  <c r="P455" i="3"/>
  <c r="Q455" i="3"/>
  <c r="S455" i="3"/>
  <c r="T455" i="3"/>
  <c r="R456" i="3"/>
  <c r="K456" i="3"/>
  <c r="P456" i="3"/>
  <c r="Q456" i="3"/>
  <c r="S456" i="3"/>
  <c r="T456" i="3"/>
  <c r="R457" i="3"/>
  <c r="K457" i="3"/>
  <c r="P457" i="3"/>
  <c r="Q457" i="3"/>
  <c r="S457" i="3"/>
  <c r="T457" i="3"/>
  <c r="R458" i="3"/>
  <c r="K458" i="3"/>
  <c r="P458" i="3"/>
  <c r="Q458" i="3"/>
  <c r="S458" i="3"/>
  <c r="T458" i="3"/>
  <c r="R459" i="3"/>
  <c r="K459" i="3"/>
  <c r="P459" i="3"/>
  <c r="Q459" i="3"/>
  <c r="S459" i="3"/>
  <c r="T459" i="3"/>
  <c r="R460" i="3"/>
  <c r="K460" i="3"/>
  <c r="P460" i="3"/>
  <c r="Q460" i="3"/>
  <c r="S460" i="3"/>
  <c r="T460" i="3"/>
  <c r="R461" i="3"/>
  <c r="K461" i="3"/>
  <c r="P461" i="3"/>
  <c r="Q461" i="3"/>
  <c r="S461" i="3"/>
  <c r="T461" i="3"/>
  <c r="R462" i="3"/>
  <c r="K462" i="3"/>
  <c r="P462" i="3"/>
  <c r="Q462" i="3"/>
  <c r="S462" i="3"/>
  <c r="T462" i="3"/>
  <c r="R463" i="3"/>
  <c r="K463" i="3"/>
  <c r="P463" i="3"/>
  <c r="Q463" i="3"/>
  <c r="S463" i="3"/>
  <c r="T463" i="3"/>
  <c r="R464" i="3"/>
  <c r="K464" i="3"/>
  <c r="P464" i="3"/>
  <c r="Q464" i="3"/>
  <c r="S464" i="3"/>
  <c r="T464" i="3"/>
  <c r="R465" i="3"/>
  <c r="K465" i="3"/>
  <c r="P465" i="3"/>
  <c r="Q465" i="3"/>
  <c r="S465" i="3"/>
  <c r="T465" i="3"/>
  <c r="R466" i="3"/>
  <c r="K466" i="3"/>
  <c r="P466" i="3"/>
  <c r="Q466" i="3"/>
  <c r="S466" i="3"/>
  <c r="T466" i="3"/>
  <c r="R467" i="3"/>
  <c r="K467" i="3"/>
  <c r="P467" i="3"/>
  <c r="Q467" i="3"/>
  <c r="S467" i="3"/>
  <c r="T467" i="3"/>
  <c r="R468" i="3"/>
  <c r="K468" i="3"/>
  <c r="P468" i="3"/>
  <c r="Q468" i="3"/>
  <c r="S468" i="3"/>
  <c r="T468" i="3"/>
  <c r="R469" i="3"/>
  <c r="K469" i="3"/>
  <c r="P469" i="3"/>
  <c r="Q469" i="3"/>
  <c r="S469" i="3"/>
  <c r="T469" i="3"/>
  <c r="R470" i="3"/>
  <c r="K470" i="3"/>
  <c r="P470" i="3"/>
  <c r="Q470" i="3"/>
  <c r="S470" i="3"/>
  <c r="T470" i="3"/>
  <c r="R471" i="3"/>
  <c r="K471" i="3"/>
  <c r="P471" i="3"/>
  <c r="Q471" i="3"/>
  <c r="S471" i="3"/>
  <c r="T471" i="3"/>
  <c r="R472" i="3"/>
  <c r="K472" i="3"/>
  <c r="P472" i="3"/>
  <c r="Q472" i="3"/>
  <c r="S472" i="3"/>
  <c r="T472" i="3"/>
  <c r="R473" i="3"/>
  <c r="K473" i="3"/>
  <c r="P473" i="3"/>
  <c r="Q473" i="3"/>
  <c r="S473" i="3"/>
  <c r="T473" i="3"/>
  <c r="R474" i="3"/>
  <c r="K474" i="3"/>
  <c r="P474" i="3"/>
  <c r="Q474" i="3"/>
  <c r="S474" i="3"/>
  <c r="T474" i="3"/>
  <c r="R475" i="3"/>
  <c r="K475" i="3"/>
  <c r="P475" i="3"/>
  <c r="Q475" i="3"/>
  <c r="S475" i="3"/>
  <c r="T475" i="3"/>
  <c r="R476" i="3"/>
  <c r="K476" i="3"/>
  <c r="P476" i="3"/>
  <c r="Q476" i="3"/>
  <c r="S476" i="3"/>
  <c r="T476" i="3"/>
  <c r="R477" i="3"/>
  <c r="K477" i="3"/>
  <c r="P477" i="3"/>
  <c r="Q477" i="3"/>
  <c r="S477" i="3"/>
  <c r="T477" i="3"/>
  <c r="R478" i="3"/>
  <c r="K478" i="3"/>
  <c r="P478" i="3"/>
  <c r="Q478" i="3"/>
  <c r="S478" i="3"/>
  <c r="T478" i="3"/>
  <c r="R479" i="3"/>
  <c r="K479" i="3"/>
  <c r="P479" i="3"/>
  <c r="Q479" i="3"/>
  <c r="S479" i="3"/>
  <c r="T479" i="3"/>
  <c r="R480" i="3"/>
  <c r="K480" i="3"/>
  <c r="P480" i="3"/>
  <c r="Q480" i="3"/>
  <c r="S480" i="3"/>
  <c r="T480" i="3"/>
  <c r="R481" i="3"/>
  <c r="K481" i="3"/>
  <c r="P481" i="3"/>
  <c r="Q481" i="3"/>
  <c r="S481" i="3"/>
  <c r="T481" i="3"/>
  <c r="R482" i="3"/>
  <c r="K482" i="3"/>
  <c r="P482" i="3"/>
  <c r="Q482" i="3"/>
  <c r="S482" i="3"/>
  <c r="T482" i="3"/>
  <c r="R483" i="3"/>
  <c r="K483" i="3"/>
  <c r="P483" i="3"/>
  <c r="Q483" i="3"/>
  <c r="S483" i="3"/>
  <c r="T483" i="3"/>
  <c r="R484" i="3"/>
  <c r="K484" i="3"/>
  <c r="P484" i="3"/>
  <c r="Q484" i="3"/>
  <c r="S484" i="3"/>
  <c r="T484" i="3"/>
  <c r="R485" i="3"/>
  <c r="K485" i="3"/>
  <c r="P485" i="3"/>
  <c r="Q485" i="3"/>
  <c r="S485" i="3"/>
  <c r="T485" i="3"/>
  <c r="R486" i="3"/>
  <c r="K486" i="3"/>
  <c r="P486" i="3"/>
  <c r="Q486" i="3"/>
  <c r="S486" i="3"/>
  <c r="T486" i="3"/>
  <c r="R487" i="3"/>
  <c r="K487" i="3"/>
  <c r="P487" i="3"/>
  <c r="Q487" i="3"/>
  <c r="S487" i="3"/>
  <c r="T487" i="3"/>
  <c r="R488" i="3"/>
  <c r="K488" i="3"/>
  <c r="P488" i="3"/>
  <c r="Q488" i="3"/>
  <c r="S488" i="3"/>
  <c r="T488" i="3"/>
  <c r="R489" i="3"/>
  <c r="K489" i="3"/>
  <c r="P489" i="3"/>
  <c r="Q489" i="3"/>
  <c r="S489" i="3"/>
  <c r="T489" i="3"/>
  <c r="R490" i="3"/>
  <c r="K490" i="3"/>
  <c r="P490" i="3"/>
  <c r="Q490" i="3"/>
  <c r="S490" i="3"/>
  <c r="T490" i="3"/>
  <c r="R491" i="3"/>
  <c r="K491" i="3"/>
  <c r="P491" i="3"/>
  <c r="Q491" i="3"/>
  <c r="S491" i="3"/>
  <c r="T491" i="3"/>
  <c r="R492" i="3"/>
  <c r="K492" i="3"/>
  <c r="P492" i="3"/>
  <c r="Q492" i="3"/>
  <c r="S492" i="3"/>
  <c r="T492" i="3"/>
  <c r="R493" i="3"/>
  <c r="K493" i="3"/>
  <c r="P493" i="3"/>
  <c r="Q493" i="3"/>
  <c r="S493" i="3"/>
  <c r="T493" i="3"/>
  <c r="R494" i="3"/>
  <c r="K494" i="3"/>
  <c r="P494" i="3"/>
  <c r="Q494" i="3"/>
  <c r="S494" i="3"/>
  <c r="T494" i="3"/>
  <c r="R495" i="3"/>
  <c r="K495" i="3"/>
  <c r="P495" i="3"/>
  <c r="Q495" i="3"/>
  <c r="S495" i="3"/>
  <c r="T495" i="3"/>
  <c r="R496" i="3"/>
  <c r="K496" i="3"/>
  <c r="P496" i="3"/>
  <c r="Q496" i="3"/>
  <c r="S496" i="3"/>
  <c r="T496" i="3"/>
  <c r="R497" i="3"/>
  <c r="K497" i="3"/>
  <c r="P497" i="3"/>
  <c r="Q497" i="3"/>
  <c r="S497" i="3"/>
  <c r="T497" i="3"/>
  <c r="R498" i="3"/>
  <c r="K498" i="3"/>
  <c r="P498" i="3"/>
  <c r="Q498" i="3"/>
  <c r="S498" i="3"/>
  <c r="T498" i="3"/>
  <c r="R499" i="3"/>
  <c r="K499" i="3"/>
  <c r="P499" i="3"/>
  <c r="Q499" i="3"/>
  <c r="S499" i="3"/>
  <c r="T499" i="3"/>
  <c r="R500" i="3"/>
  <c r="K500" i="3"/>
  <c r="P500" i="3"/>
  <c r="Q500" i="3"/>
  <c r="S500" i="3"/>
  <c r="T500" i="3"/>
  <c r="R501" i="3"/>
  <c r="K501" i="3"/>
  <c r="P501" i="3"/>
  <c r="Q501" i="3"/>
  <c r="S501" i="3"/>
  <c r="T501" i="3"/>
  <c r="R502" i="3"/>
  <c r="K502" i="3"/>
  <c r="P502" i="3"/>
  <c r="Q502" i="3"/>
  <c r="S502" i="3"/>
  <c r="T502" i="3"/>
  <c r="R503" i="3"/>
  <c r="K503" i="3"/>
  <c r="P503" i="3"/>
  <c r="Q503" i="3"/>
  <c r="S503" i="3"/>
  <c r="T503" i="3"/>
  <c r="R504" i="3"/>
  <c r="K504" i="3"/>
  <c r="P504" i="3"/>
  <c r="Q504" i="3"/>
  <c r="S504" i="3"/>
  <c r="T504" i="3"/>
  <c r="R505" i="3"/>
  <c r="K505" i="3"/>
  <c r="P505" i="3"/>
  <c r="Q505" i="3"/>
  <c r="S505" i="3"/>
  <c r="T505" i="3"/>
  <c r="R506" i="3"/>
  <c r="K506" i="3"/>
  <c r="P506" i="3"/>
  <c r="Q506" i="3"/>
  <c r="S506" i="3"/>
  <c r="T506" i="3"/>
  <c r="R507" i="3"/>
  <c r="K507" i="3"/>
  <c r="P507" i="3"/>
  <c r="Q507" i="3"/>
  <c r="S507" i="3"/>
  <c r="T507" i="3"/>
  <c r="R508" i="3"/>
  <c r="K508" i="3"/>
  <c r="P508" i="3"/>
  <c r="Q508" i="3"/>
  <c r="S508" i="3"/>
  <c r="T508" i="3"/>
  <c r="R509" i="3"/>
  <c r="K509" i="3"/>
  <c r="P509" i="3"/>
  <c r="Q509" i="3"/>
  <c r="S509" i="3"/>
  <c r="T509" i="3"/>
  <c r="R510" i="3"/>
  <c r="K510" i="3"/>
  <c r="P510" i="3"/>
  <c r="Q510" i="3"/>
  <c r="S510" i="3"/>
  <c r="T510" i="3"/>
  <c r="R511" i="3"/>
  <c r="K511" i="3"/>
  <c r="P511" i="3"/>
  <c r="Q511" i="3"/>
  <c r="S511" i="3"/>
  <c r="T511" i="3"/>
  <c r="R512" i="3"/>
  <c r="K512" i="3"/>
  <c r="P512" i="3"/>
  <c r="Q512" i="3"/>
  <c r="S512" i="3"/>
  <c r="T512" i="3"/>
  <c r="R513" i="3"/>
  <c r="K513" i="3"/>
  <c r="P513" i="3"/>
  <c r="Q513" i="3"/>
  <c r="S513" i="3"/>
  <c r="T513" i="3"/>
  <c r="R514" i="3"/>
  <c r="K514" i="3"/>
  <c r="P514" i="3"/>
  <c r="Q514" i="3"/>
  <c r="S514" i="3"/>
  <c r="T514" i="3"/>
  <c r="R515" i="3"/>
  <c r="K515" i="3"/>
  <c r="P515" i="3"/>
  <c r="Q515" i="3"/>
  <c r="S515" i="3"/>
  <c r="T515" i="3"/>
  <c r="R516" i="3"/>
  <c r="K516" i="3"/>
  <c r="P516" i="3"/>
  <c r="Q516" i="3"/>
  <c r="S516" i="3"/>
  <c r="T516" i="3"/>
  <c r="R517" i="3"/>
  <c r="K517" i="3"/>
  <c r="P517" i="3"/>
  <c r="Q517" i="3"/>
  <c r="S517" i="3"/>
  <c r="T517" i="3"/>
  <c r="R518" i="3"/>
  <c r="K518" i="3"/>
  <c r="P518" i="3"/>
  <c r="Q518" i="3"/>
  <c r="S518" i="3"/>
  <c r="T518" i="3"/>
  <c r="R519" i="3"/>
  <c r="K519" i="3"/>
  <c r="P519" i="3"/>
  <c r="Q519" i="3"/>
  <c r="S519" i="3"/>
  <c r="T519" i="3"/>
  <c r="R520" i="3"/>
  <c r="K520" i="3"/>
  <c r="P520" i="3"/>
  <c r="Q520" i="3"/>
  <c r="S520" i="3"/>
  <c r="T520" i="3"/>
  <c r="R521" i="3"/>
  <c r="K521" i="3"/>
  <c r="P521" i="3"/>
  <c r="Q521" i="3"/>
  <c r="S521" i="3"/>
  <c r="T521" i="3"/>
  <c r="R522" i="3"/>
  <c r="K522" i="3"/>
  <c r="P522" i="3"/>
  <c r="Q522" i="3"/>
  <c r="S522" i="3"/>
  <c r="T522" i="3"/>
  <c r="R523" i="3"/>
  <c r="K523" i="3"/>
  <c r="P523" i="3"/>
  <c r="Q523" i="3"/>
  <c r="S523" i="3"/>
  <c r="T523" i="3"/>
  <c r="R524" i="3"/>
  <c r="K524" i="3"/>
  <c r="P524" i="3"/>
  <c r="Q524" i="3"/>
  <c r="S524" i="3"/>
  <c r="T524" i="3"/>
  <c r="R525" i="3"/>
  <c r="K525" i="3"/>
  <c r="P525" i="3"/>
  <c r="Q525" i="3"/>
  <c r="S525" i="3"/>
  <c r="T525" i="3"/>
  <c r="R526" i="3"/>
  <c r="K526" i="3"/>
  <c r="P526" i="3"/>
  <c r="Q526" i="3"/>
  <c r="S526" i="3"/>
  <c r="T526" i="3"/>
  <c r="R527" i="3"/>
  <c r="K527" i="3"/>
  <c r="P527" i="3"/>
  <c r="Q527" i="3"/>
  <c r="S527" i="3"/>
  <c r="T527" i="3"/>
  <c r="R528" i="3"/>
  <c r="K528" i="3"/>
  <c r="P528" i="3"/>
  <c r="Q528" i="3"/>
  <c r="S528" i="3"/>
  <c r="T528" i="3"/>
  <c r="R529" i="3"/>
  <c r="K529" i="3"/>
  <c r="P529" i="3"/>
  <c r="Q529" i="3"/>
  <c r="S529" i="3"/>
  <c r="T529" i="3"/>
  <c r="R530" i="3"/>
  <c r="K530" i="3"/>
  <c r="P530" i="3"/>
  <c r="Q530" i="3"/>
  <c r="S530" i="3"/>
  <c r="T530" i="3"/>
  <c r="R531" i="3"/>
  <c r="K531" i="3"/>
  <c r="P531" i="3"/>
  <c r="Q531" i="3"/>
  <c r="S531" i="3"/>
  <c r="T531" i="3"/>
  <c r="R532" i="3"/>
  <c r="K532" i="3"/>
  <c r="P532" i="3"/>
  <c r="Q532" i="3"/>
  <c r="S532" i="3"/>
  <c r="T532" i="3"/>
  <c r="R533" i="3"/>
  <c r="K533" i="3"/>
  <c r="P533" i="3"/>
  <c r="Q533" i="3"/>
  <c r="S533" i="3"/>
  <c r="T533" i="3"/>
  <c r="R534" i="3"/>
  <c r="K534" i="3"/>
  <c r="P534" i="3"/>
  <c r="Q534" i="3"/>
  <c r="S534" i="3"/>
  <c r="T534" i="3"/>
  <c r="R535" i="3"/>
  <c r="K535" i="3"/>
  <c r="P535" i="3"/>
  <c r="Q535" i="3"/>
  <c r="S535" i="3"/>
  <c r="T535" i="3"/>
  <c r="R536" i="3"/>
  <c r="K536" i="3"/>
  <c r="P536" i="3"/>
  <c r="Q536" i="3"/>
  <c r="S536" i="3"/>
  <c r="T536" i="3"/>
  <c r="R537" i="3"/>
  <c r="K537" i="3"/>
  <c r="P537" i="3"/>
  <c r="Q537" i="3"/>
  <c r="S537" i="3"/>
  <c r="T537" i="3"/>
  <c r="R538" i="3"/>
  <c r="K538" i="3"/>
  <c r="P538" i="3"/>
  <c r="Q538" i="3"/>
  <c r="S538" i="3"/>
  <c r="T538" i="3"/>
  <c r="R539" i="3"/>
  <c r="K539" i="3"/>
  <c r="P539" i="3"/>
  <c r="Q539" i="3"/>
  <c r="S539" i="3"/>
  <c r="T539" i="3"/>
  <c r="R540" i="3"/>
  <c r="K540" i="3"/>
  <c r="P540" i="3"/>
  <c r="Q540" i="3"/>
  <c r="S540" i="3"/>
  <c r="T540" i="3"/>
  <c r="R541" i="3"/>
  <c r="K541" i="3"/>
  <c r="P541" i="3"/>
  <c r="Q541" i="3"/>
  <c r="S541" i="3"/>
  <c r="T541" i="3"/>
  <c r="R542" i="3"/>
  <c r="K542" i="3"/>
  <c r="P542" i="3"/>
  <c r="Q542" i="3"/>
  <c r="S542" i="3"/>
  <c r="T542" i="3"/>
  <c r="R543" i="3"/>
  <c r="K543" i="3"/>
  <c r="P543" i="3"/>
  <c r="Q543" i="3"/>
  <c r="S543" i="3"/>
  <c r="T543" i="3"/>
  <c r="R544" i="3"/>
  <c r="K544" i="3"/>
  <c r="P544" i="3"/>
  <c r="Q544" i="3"/>
  <c r="S544" i="3"/>
  <c r="T544" i="3"/>
  <c r="R545" i="3"/>
  <c r="K545" i="3"/>
  <c r="P545" i="3"/>
  <c r="Q545" i="3"/>
  <c r="S545" i="3"/>
  <c r="T545" i="3"/>
  <c r="R546" i="3"/>
  <c r="K546" i="3"/>
  <c r="P546" i="3"/>
  <c r="Q546" i="3"/>
  <c r="S546" i="3"/>
  <c r="T546" i="3"/>
  <c r="R547" i="3"/>
  <c r="K547" i="3"/>
  <c r="P547" i="3"/>
  <c r="Q547" i="3"/>
  <c r="S547" i="3"/>
  <c r="T547" i="3"/>
  <c r="R548" i="3"/>
  <c r="K548" i="3"/>
  <c r="P548" i="3"/>
  <c r="Q548" i="3"/>
  <c r="S548" i="3"/>
  <c r="T548" i="3"/>
  <c r="R549" i="3"/>
  <c r="K549" i="3"/>
  <c r="P549" i="3"/>
  <c r="Q549" i="3"/>
  <c r="S549" i="3"/>
  <c r="T549" i="3"/>
  <c r="R550" i="3"/>
  <c r="K550" i="3"/>
  <c r="P550" i="3"/>
  <c r="Q550" i="3"/>
  <c r="S550" i="3"/>
  <c r="T550" i="3"/>
  <c r="R551" i="3"/>
  <c r="K551" i="3"/>
  <c r="P551" i="3"/>
  <c r="Q551" i="3"/>
  <c r="S551" i="3"/>
  <c r="T551" i="3"/>
  <c r="R552" i="3"/>
  <c r="K552" i="3"/>
  <c r="P552" i="3"/>
  <c r="Q552" i="3"/>
  <c r="S552" i="3"/>
  <c r="T552" i="3"/>
  <c r="R553" i="3"/>
  <c r="K553" i="3"/>
  <c r="P553" i="3"/>
  <c r="Q553" i="3"/>
  <c r="S553" i="3"/>
  <c r="T553" i="3"/>
  <c r="R554" i="3"/>
  <c r="K554" i="3"/>
  <c r="P554" i="3"/>
  <c r="Q554" i="3"/>
  <c r="S554" i="3"/>
  <c r="T554" i="3"/>
  <c r="R555" i="3"/>
  <c r="K555" i="3"/>
  <c r="P555" i="3"/>
  <c r="Q555" i="3"/>
  <c r="S555" i="3"/>
  <c r="T555" i="3"/>
  <c r="R556" i="3"/>
  <c r="K556" i="3"/>
  <c r="P556" i="3"/>
  <c r="Q556" i="3"/>
  <c r="S556" i="3"/>
  <c r="T556" i="3"/>
  <c r="R557" i="3"/>
  <c r="K557" i="3"/>
  <c r="P557" i="3"/>
  <c r="Q557" i="3"/>
  <c r="S557" i="3"/>
  <c r="T557" i="3"/>
  <c r="R558" i="3"/>
  <c r="K558" i="3"/>
  <c r="P558" i="3"/>
  <c r="Q558" i="3"/>
  <c r="S558" i="3"/>
  <c r="T558" i="3"/>
  <c r="R559" i="3"/>
  <c r="K559" i="3"/>
  <c r="P559" i="3"/>
  <c r="Q559" i="3"/>
  <c r="S559" i="3"/>
  <c r="T559" i="3"/>
  <c r="R560" i="3"/>
  <c r="K560" i="3"/>
  <c r="P560" i="3"/>
  <c r="Q560" i="3"/>
  <c r="S560" i="3"/>
  <c r="T560" i="3"/>
  <c r="R561" i="3"/>
  <c r="K561" i="3"/>
  <c r="P561" i="3"/>
  <c r="Q561" i="3"/>
  <c r="S561" i="3"/>
  <c r="T561" i="3"/>
  <c r="R562" i="3"/>
  <c r="K562" i="3"/>
  <c r="P562" i="3"/>
  <c r="Q562" i="3"/>
  <c r="S562" i="3"/>
  <c r="T562" i="3"/>
  <c r="R563" i="3"/>
  <c r="K563" i="3"/>
  <c r="P563" i="3"/>
  <c r="Q563" i="3"/>
  <c r="S563" i="3"/>
  <c r="T563" i="3"/>
  <c r="R564" i="3"/>
  <c r="K564" i="3"/>
  <c r="P564" i="3"/>
  <c r="Q564" i="3"/>
  <c r="S564" i="3"/>
  <c r="T564" i="3"/>
  <c r="R565" i="3"/>
  <c r="K565" i="3"/>
  <c r="P565" i="3"/>
  <c r="Q565" i="3"/>
  <c r="S565" i="3"/>
  <c r="T565" i="3"/>
  <c r="R566" i="3"/>
  <c r="K566" i="3"/>
  <c r="P566" i="3"/>
  <c r="Q566" i="3"/>
  <c r="S566" i="3"/>
  <c r="T566" i="3"/>
  <c r="R567" i="3"/>
  <c r="K567" i="3"/>
  <c r="P567" i="3"/>
  <c r="Q567" i="3"/>
  <c r="S567" i="3"/>
  <c r="T567" i="3"/>
  <c r="R568" i="3"/>
  <c r="K568" i="3"/>
  <c r="P568" i="3"/>
  <c r="Q568" i="3"/>
  <c r="S568" i="3"/>
  <c r="T568" i="3"/>
  <c r="R569" i="3"/>
  <c r="K569" i="3"/>
  <c r="P569" i="3"/>
  <c r="Q569" i="3"/>
  <c r="S569" i="3"/>
  <c r="T569" i="3"/>
  <c r="R570" i="3"/>
  <c r="K570" i="3"/>
  <c r="P570" i="3"/>
  <c r="Q570" i="3"/>
  <c r="S570" i="3"/>
  <c r="T570" i="3"/>
  <c r="R571" i="3"/>
  <c r="K571" i="3"/>
  <c r="P571" i="3"/>
  <c r="Q571" i="3"/>
  <c r="S571" i="3"/>
  <c r="T571" i="3"/>
  <c r="R572" i="3"/>
  <c r="K572" i="3"/>
  <c r="P572" i="3"/>
  <c r="Q572" i="3"/>
  <c r="S572" i="3"/>
  <c r="T572" i="3"/>
  <c r="R573" i="3"/>
  <c r="K573" i="3"/>
  <c r="P573" i="3"/>
  <c r="Q573" i="3"/>
  <c r="S573" i="3"/>
  <c r="T573" i="3"/>
  <c r="R574" i="3"/>
  <c r="K574" i="3"/>
  <c r="P574" i="3"/>
  <c r="Q574" i="3"/>
  <c r="S574" i="3"/>
  <c r="T574" i="3"/>
  <c r="R575" i="3"/>
  <c r="K575" i="3"/>
  <c r="P575" i="3"/>
  <c r="Q575" i="3"/>
  <c r="S575" i="3"/>
  <c r="T575" i="3"/>
  <c r="R576" i="3"/>
  <c r="K576" i="3"/>
  <c r="P576" i="3"/>
  <c r="Q576" i="3"/>
  <c r="S576" i="3"/>
  <c r="T576" i="3"/>
  <c r="R577" i="3"/>
  <c r="K577" i="3"/>
  <c r="P577" i="3"/>
  <c r="Q577" i="3"/>
  <c r="S577" i="3"/>
  <c r="T577" i="3"/>
  <c r="R578" i="3"/>
  <c r="K578" i="3"/>
  <c r="P578" i="3"/>
  <c r="Q578" i="3"/>
  <c r="S578" i="3"/>
  <c r="T578" i="3"/>
  <c r="R579" i="3"/>
  <c r="K579" i="3"/>
  <c r="P579" i="3"/>
  <c r="Q579" i="3"/>
  <c r="S579" i="3"/>
  <c r="T579" i="3"/>
  <c r="R580" i="3"/>
  <c r="K580" i="3"/>
  <c r="P580" i="3"/>
  <c r="Q580" i="3"/>
  <c r="S580" i="3"/>
  <c r="T580" i="3"/>
  <c r="R581" i="3"/>
  <c r="K581" i="3"/>
  <c r="P581" i="3"/>
  <c r="Q581" i="3"/>
  <c r="S581" i="3"/>
  <c r="T581" i="3"/>
  <c r="R582" i="3"/>
  <c r="K582" i="3"/>
  <c r="P582" i="3"/>
  <c r="Q582" i="3"/>
  <c r="S582" i="3"/>
  <c r="T582" i="3"/>
  <c r="R583" i="3"/>
  <c r="K583" i="3"/>
  <c r="P583" i="3"/>
  <c r="Q583" i="3"/>
  <c r="S583" i="3"/>
  <c r="T583" i="3"/>
  <c r="R584" i="3"/>
  <c r="K584" i="3"/>
  <c r="P584" i="3"/>
  <c r="Q584" i="3"/>
  <c r="S584" i="3"/>
  <c r="T584" i="3"/>
  <c r="R585" i="3"/>
  <c r="K585" i="3"/>
  <c r="P585" i="3"/>
  <c r="Q585" i="3"/>
  <c r="S585" i="3"/>
  <c r="T585" i="3"/>
  <c r="R586" i="3"/>
  <c r="K586" i="3"/>
  <c r="P586" i="3"/>
  <c r="Q586" i="3"/>
  <c r="S586" i="3"/>
  <c r="T586" i="3"/>
  <c r="R587" i="3"/>
  <c r="K587" i="3"/>
  <c r="P587" i="3"/>
  <c r="Q587" i="3"/>
  <c r="S587" i="3"/>
  <c r="T587" i="3"/>
  <c r="R588" i="3"/>
  <c r="K588" i="3"/>
  <c r="P588" i="3"/>
  <c r="Q588" i="3"/>
  <c r="S588" i="3"/>
  <c r="T588" i="3"/>
  <c r="R589" i="3"/>
  <c r="K589" i="3"/>
  <c r="P589" i="3"/>
  <c r="Q589" i="3"/>
  <c r="S589" i="3"/>
  <c r="T589" i="3"/>
  <c r="R590" i="3"/>
  <c r="K590" i="3"/>
  <c r="P590" i="3"/>
  <c r="Q590" i="3"/>
  <c r="S590" i="3"/>
  <c r="T590" i="3"/>
  <c r="R591" i="3"/>
  <c r="K591" i="3"/>
  <c r="P591" i="3"/>
  <c r="Q591" i="3"/>
  <c r="S591" i="3"/>
  <c r="T591" i="3"/>
  <c r="R592" i="3"/>
  <c r="K592" i="3"/>
  <c r="P592" i="3"/>
  <c r="Q592" i="3"/>
  <c r="S592" i="3"/>
  <c r="T592" i="3"/>
  <c r="R593" i="3"/>
  <c r="K593" i="3"/>
  <c r="P593" i="3"/>
  <c r="Q593" i="3"/>
  <c r="S593" i="3"/>
  <c r="T593" i="3"/>
  <c r="R594" i="3"/>
  <c r="K594" i="3"/>
  <c r="P594" i="3"/>
  <c r="Q594" i="3"/>
  <c r="S594" i="3"/>
  <c r="T594" i="3"/>
  <c r="R595" i="3"/>
  <c r="K595" i="3"/>
  <c r="P595" i="3"/>
  <c r="Q595" i="3"/>
  <c r="S595" i="3"/>
  <c r="T595" i="3"/>
  <c r="R596" i="3"/>
  <c r="K596" i="3"/>
  <c r="P596" i="3"/>
  <c r="Q596" i="3"/>
  <c r="S596" i="3"/>
  <c r="T596" i="3"/>
  <c r="R597" i="3"/>
  <c r="K597" i="3"/>
  <c r="P597" i="3"/>
  <c r="Q597" i="3"/>
  <c r="S597" i="3"/>
  <c r="T597" i="3"/>
  <c r="R598" i="3"/>
  <c r="K598" i="3"/>
  <c r="P598" i="3"/>
  <c r="Q598" i="3"/>
  <c r="S598" i="3"/>
  <c r="T598" i="3"/>
  <c r="R599" i="3"/>
  <c r="K599" i="3"/>
  <c r="P599" i="3"/>
  <c r="Q599" i="3"/>
  <c r="S599" i="3"/>
  <c r="T599" i="3"/>
  <c r="R600" i="3"/>
  <c r="K600" i="3"/>
  <c r="P600" i="3"/>
  <c r="Q600" i="3"/>
  <c r="S600" i="3"/>
  <c r="T600" i="3"/>
  <c r="R601" i="3"/>
  <c r="K601" i="3"/>
  <c r="P601" i="3"/>
  <c r="Q601" i="3"/>
  <c r="S601" i="3"/>
  <c r="T601" i="3"/>
  <c r="R602" i="3"/>
  <c r="K602" i="3"/>
  <c r="P602" i="3"/>
  <c r="Q602" i="3"/>
  <c r="S602" i="3"/>
  <c r="T602" i="3"/>
  <c r="R603" i="3"/>
  <c r="K603" i="3"/>
  <c r="P603" i="3"/>
  <c r="Q603" i="3"/>
  <c r="S603" i="3"/>
  <c r="T603" i="3"/>
  <c r="R604" i="3"/>
  <c r="K604" i="3"/>
  <c r="P604" i="3"/>
  <c r="Q604" i="3"/>
  <c r="S604" i="3"/>
  <c r="T604" i="3"/>
  <c r="R605" i="3"/>
  <c r="K605" i="3"/>
  <c r="P605" i="3"/>
  <c r="Q605" i="3"/>
  <c r="S605" i="3"/>
  <c r="T605" i="3"/>
  <c r="R606" i="3"/>
  <c r="K606" i="3"/>
  <c r="P606" i="3"/>
  <c r="Q606" i="3"/>
  <c r="S606" i="3"/>
  <c r="T606" i="3"/>
  <c r="R607" i="3"/>
  <c r="K607" i="3"/>
  <c r="P607" i="3"/>
  <c r="Q607" i="3"/>
  <c r="S607" i="3"/>
  <c r="T607" i="3"/>
  <c r="R608" i="3"/>
  <c r="K608" i="3"/>
  <c r="P608" i="3"/>
  <c r="Q608" i="3"/>
  <c r="S608" i="3"/>
  <c r="T608" i="3"/>
  <c r="R609" i="3"/>
  <c r="K609" i="3"/>
  <c r="P609" i="3"/>
  <c r="Q609" i="3"/>
  <c r="S609" i="3"/>
  <c r="T609" i="3"/>
  <c r="R610" i="3"/>
  <c r="K610" i="3"/>
  <c r="P610" i="3"/>
  <c r="Q610" i="3"/>
  <c r="S610" i="3"/>
  <c r="T610" i="3"/>
  <c r="R611" i="3"/>
  <c r="K611" i="3"/>
  <c r="P611" i="3"/>
  <c r="Q611" i="3"/>
  <c r="S611" i="3"/>
  <c r="T611" i="3"/>
  <c r="R612" i="3"/>
  <c r="K612" i="3"/>
  <c r="P612" i="3"/>
  <c r="Q612" i="3"/>
  <c r="S612" i="3"/>
  <c r="T612" i="3"/>
  <c r="R613" i="3"/>
  <c r="K613" i="3"/>
  <c r="P613" i="3"/>
  <c r="Q613" i="3"/>
  <c r="S613" i="3"/>
  <c r="T613" i="3"/>
  <c r="R614" i="3"/>
  <c r="K614" i="3"/>
  <c r="P614" i="3"/>
  <c r="Q614" i="3"/>
  <c r="S614" i="3"/>
  <c r="T614" i="3"/>
  <c r="R615" i="3"/>
  <c r="K615" i="3"/>
  <c r="P615" i="3"/>
  <c r="Q615" i="3"/>
  <c r="S615" i="3"/>
  <c r="T615" i="3"/>
  <c r="R616" i="3"/>
  <c r="K616" i="3"/>
  <c r="P616" i="3"/>
  <c r="Q616" i="3"/>
  <c r="S616" i="3"/>
  <c r="T616" i="3"/>
  <c r="R617" i="3"/>
  <c r="K617" i="3"/>
  <c r="P617" i="3"/>
  <c r="Q617" i="3"/>
  <c r="S617" i="3"/>
  <c r="T617" i="3"/>
  <c r="R618" i="3"/>
  <c r="K618" i="3"/>
  <c r="P618" i="3"/>
  <c r="Q618" i="3"/>
  <c r="S618" i="3"/>
  <c r="T618" i="3"/>
  <c r="R619" i="3"/>
  <c r="K619" i="3"/>
  <c r="P619" i="3"/>
  <c r="Q619" i="3"/>
  <c r="S619" i="3"/>
  <c r="T619" i="3"/>
  <c r="R620" i="3"/>
  <c r="K620" i="3"/>
  <c r="P620" i="3"/>
  <c r="Q620" i="3"/>
  <c r="S620" i="3"/>
  <c r="T620" i="3"/>
  <c r="R621" i="3"/>
  <c r="K621" i="3"/>
  <c r="P621" i="3"/>
  <c r="Q621" i="3"/>
  <c r="S621" i="3"/>
  <c r="T621" i="3"/>
  <c r="R622" i="3"/>
  <c r="K622" i="3"/>
  <c r="P622" i="3"/>
  <c r="Q622" i="3"/>
  <c r="S622" i="3"/>
  <c r="T622" i="3"/>
  <c r="R623" i="3"/>
  <c r="K623" i="3"/>
  <c r="P623" i="3"/>
  <c r="Q623" i="3"/>
  <c r="S623" i="3"/>
  <c r="T623" i="3"/>
  <c r="R624" i="3"/>
  <c r="K624" i="3"/>
  <c r="P624" i="3"/>
  <c r="Q624" i="3"/>
  <c r="S624" i="3"/>
  <c r="T624" i="3"/>
  <c r="R625" i="3"/>
  <c r="K625" i="3"/>
  <c r="P625" i="3"/>
  <c r="Q625" i="3"/>
  <c r="S625" i="3"/>
  <c r="T625" i="3"/>
  <c r="R626" i="3"/>
  <c r="K626" i="3"/>
  <c r="P626" i="3"/>
  <c r="Q626" i="3"/>
  <c r="S626" i="3"/>
  <c r="T626" i="3"/>
  <c r="R627" i="3"/>
  <c r="K627" i="3"/>
  <c r="P627" i="3"/>
  <c r="Q627" i="3"/>
  <c r="S627" i="3"/>
  <c r="T627" i="3"/>
  <c r="R628" i="3"/>
  <c r="K628" i="3"/>
  <c r="P628" i="3"/>
  <c r="Q628" i="3"/>
  <c r="S628" i="3"/>
  <c r="T628" i="3"/>
  <c r="R629" i="3"/>
  <c r="K629" i="3"/>
  <c r="P629" i="3"/>
  <c r="Q629" i="3"/>
  <c r="S629" i="3"/>
  <c r="T629" i="3"/>
  <c r="R630" i="3"/>
  <c r="K630" i="3"/>
  <c r="P630" i="3"/>
  <c r="Q630" i="3"/>
  <c r="S630" i="3"/>
  <c r="T630" i="3"/>
  <c r="R631" i="3"/>
  <c r="K631" i="3"/>
  <c r="P631" i="3"/>
  <c r="Q631" i="3"/>
  <c r="S631" i="3"/>
  <c r="T631" i="3"/>
  <c r="R632" i="3"/>
  <c r="K632" i="3"/>
  <c r="P632" i="3"/>
  <c r="Q632" i="3"/>
  <c r="S632" i="3"/>
  <c r="T632" i="3"/>
  <c r="R633" i="3"/>
  <c r="K633" i="3"/>
  <c r="P633" i="3"/>
  <c r="Q633" i="3"/>
  <c r="S633" i="3"/>
  <c r="T633" i="3"/>
  <c r="R634" i="3"/>
  <c r="K634" i="3"/>
  <c r="P634" i="3"/>
  <c r="Q634" i="3"/>
  <c r="S634" i="3"/>
  <c r="T634" i="3"/>
  <c r="R635" i="3"/>
  <c r="K635" i="3"/>
  <c r="P635" i="3"/>
  <c r="Q635" i="3"/>
  <c r="S635" i="3"/>
  <c r="T635" i="3"/>
  <c r="R636" i="3"/>
  <c r="K636" i="3"/>
  <c r="P636" i="3"/>
  <c r="Q636" i="3"/>
  <c r="S636" i="3"/>
  <c r="T636" i="3"/>
  <c r="R637" i="3"/>
  <c r="K637" i="3"/>
  <c r="P637" i="3"/>
  <c r="Q637" i="3"/>
  <c r="S637" i="3"/>
  <c r="T637" i="3"/>
  <c r="R638" i="3"/>
  <c r="K638" i="3"/>
  <c r="P638" i="3"/>
  <c r="Q638" i="3"/>
  <c r="S638" i="3"/>
  <c r="T638" i="3"/>
  <c r="R639" i="3"/>
  <c r="K639" i="3"/>
  <c r="P639" i="3"/>
  <c r="Q639" i="3"/>
  <c r="S639" i="3"/>
  <c r="T639" i="3"/>
  <c r="R640" i="3"/>
  <c r="K640" i="3"/>
  <c r="P640" i="3"/>
  <c r="Q640" i="3"/>
  <c r="S640" i="3"/>
  <c r="T640" i="3"/>
  <c r="R641" i="3"/>
  <c r="K641" i="3"/>
  <c r="P641" i="3"/>
  <c r="Q641" i="3"/>
  <c r="S641" i="3"/>
  <c r="T641" i="3"/>
  <c r="R642" i="3"/>
  <c r="K642" i="3"/>
  <c r="P642" i="3"/>
  <c r="Q642" i="3"/>
  <c r="S642" i="3"/>
  <c r="T642" i="3"/>
  <c r="R643" i="3"/>
  <c r="K643" i="3"/>
  <c r="P643" i="3"/>
  <c r="Q643" i="3"/>
  <c r="S643" i="3"/>
  <c r="T643" i="3"/>
  <c r="R644" i="3"/>
  <c r="K644" i="3"/>
  <c r="P644" i="3"/>
  <c r="Q644" i="3"/>
  <c r="S644" i="3"/>
  <c r="T644" i="3"/>
  <c r="R645" i="3"/>
  <c r="K645" i="3"/>
  <c r="P645" i="3"/>
  <c r="Q645" i="3"/>
  <c r="S645" i="3"/>
  <c r="T645" i="3"/>
  <c r="R646" i="3"/>
  <c r="K646" i="3"/>
  <c r="P646" i="3"/>
  <c r="Q646" i="3"/>
  <c r="S646" i="3"/>
  <c r="T646" i="3"/>
  <c r="R647" i="3"/>
  <c r="K647" i="3"/>
  <c r="P647" i="3"/>
  <c r="Q647" i="3"/>
  <c r="S647" i="3"/>
  <c r="T647" i="3"/>
  <c r="R648" i="3"/>
  <c r="K648" i="3"/>
  <c r="P648" i="3"/>
  <c r="Q648" i="3"/>
  <c r="S648" i="3"/>
  <c r="T648" i="3"/>
  <c r="R649" i="3"/>
  <c r="K649" i="3"/>
  <c r="P649" i="3"/>
  <c r="Q649" i="3"/>
  <c r="S649" i="3"/>
  <c r="T649" i="3"/>
  <c r="R650" i="3"/>
  <c r="K650" i="3"/>
  <c r="P650" i="3"/>
  <c r="Q650" i="3"/>
  <c r="S650" i="3"/>
  <c r="T650" i="3"/>
  <c r="R651" i="3"/>
  <c r="K651" i="3"/>
  <c r="P651" i="3"/>
  <c r="Q651" i="3"/>
  <c r="S651" i="3"/>
  <c r="T651" i="3"/>
  <c r="R652" i="3"/>
  <c r="K652" i="3"/>
  <c r="P652" i="3"/>
  <c r="Q652" i="3"/>
  <c r="S652" i="3"/>
  <c r="T652" i="3"/>
  <c r="R653" i="3"/>
  <c r="K653" i="3"/>
  <c r="P653" i="3"/>
  <c r="Q653" i="3"/>
  <c r="S653" i="3"/>
  <c r="T653" i="3"/>
  <c r="R654" i="3"/>
  <c r="K654" i="3"/>
  <c r="P654" i="3"/>
  <c r="Q654" i="3"/>
  <c r="S654" i="3"/>
  <c r="T654" i="3"/>
  <c r="R655" i="3"/>
  <c r="K655" i="3"/>
  <c r="P655" i="3"/>
  <c r="Q655" i="3"/>
  <c r="S655" i="3"/>
  <c r="T655" i="3"/>
  <c r="R656" i="3"/>
  <c r="K656" i="3"/>
  <c r="P656" i="3"/>
  <c r="Q656" i="3"/>
  <c r="S656" i="3"/>
  <c r="T656" i="3"/>
  <c r="R657" i="3"/>
  <c r="K657" i="3"/>
  <c r="P657" i="3"/>
  <c r="Q657" i="3"/>
  <c r="S657" i="3"/>
  <c r="T657" i="3"/>
  <c r="R658" i="3"/>
  <c r="K658" i="3"/>
  <c r="P658" i="3"/>
  <c r="Q658" i="3"/>
  <c r="S658" i="3"/>
  <c r="T658" i="3"/>
  <c r="R659" i="3"/>
  <c r="K659" i="3"/>
  <c r="P659" i="3"/>
  <c r="Q659" i="3"/>
  <c r="S659" i="3"/>
  <c r="T659" i="3"/>
  <c r="R660" i="3"/>
  <c r="K660" i="3"/>
  <c r="P660" i="3"/>
  <c r="Q660" i="3"/>
  <c r="S660" i="3"/>
  <c r="T660" i="3"/>
  <c r="R661" i="3"/>
  <c r="K661" i="3"/>
  <c r="P661" i="3"/>
  <c r="Q661" i="3"/>
  <c r="S661" i="3"/>
  <c r="T661" i="3"/>
  <c r="R662" i="3"/>
  <c r="K662" i="3"/>
  <c r="P662" i="3"/>
  <c r="Q662" i="3"/>
  <c r="S662" i="3"/>
  <c r="T662" i="3"/>
  <c r="R663" i="3"/>
  <c r="K663" i="3"/>
  <c r="P663" i="3"/>
  <c r="Q663" i="3"/>
  <c r="S663" i="3"/>
  <c r="T663" i="3"/>
  <c r="R664" i="3"/>
  <c r="K664" i="3"/>
  <c r="P664" i="3"/>
  <c r="Q664" i="3"/>
  <c r="S664" i="3"/>
  <c r="T664" i="3"/>
  <c r="R665" i="3"/>
  <c r="K665" i="3"/>
  <c r="P665" i="3"/>
  <c r="Q665" i="3"/>
  <c r="S665" i="3"/>
  <c r="T665" i="3"/>
  <c r="R666" i="3"/>
  <c r="K666" i="3"/>
  <c r="P666" i="3"/>
  <c r="Q666" i="3"/>
  <c r="S666" i="3"/>
  <c r="T666" i="3"/>
  <c r="R667" i="3"/>
  <c r="K667" i="3"/>
  <c r="P667" i="3"/>
  <c r="Q667" i="3"/>
  <c r="S667" i="3"/>
  <c r="T667" i="3"/>
  <c r="R668" i="3"/>
  <c r="K668" i="3"/>
  <c r="P668" i="3"/>
  <c r="Q668" i="3"/>
  <c r="S668" i="3"/>
  <c r="T668" i="3"/>
  <c r="R669" i="3"/>
  <c r="K669" i="3"/>
  <c r="P669" i="3"/>
  <c r="Q669" i="3"/>
  <c r="S669" i="3"/>
  <c r="T669" i="3"/>
  <c r="R670" i="3"/>
  <c r="K670" i="3"/>
  <c r="P670" i="3"/>
  <c r="Q670" i="3"/>
  <c r="S670" i="3"/>
  <c r="T670" i="3"/>
  <c r="R671" i="3"/>
  <c r="K671" i="3"/>
  <c r="P671" i="3"/>
  <c r="Q671" i="3"/>
  <c r="S671" i="3"/>
  <c r="T671" i="3"/>
  <c r="R672" i="3"/>
  <c r="K672" i="3"/>
  <c r="P672" i="3"/>
  <c r="Q672" i="3"/>
  <c r="S672" i="3"/>
  <c r="T672" i="3"/>
  <c r="R673" i="3"/>
  <c r="K673" i="3"/>
  <c r="P673" i="3"/>
  <c r="Q673" i="3"/>
  <c r="S673" i="3"/>
  <c r="T673" i="3"/>
  <c r="R674" i="3"/>
  <c r="K674" i="3"/>
  <c r="P674" i="3"/>
  <c r="Q674" i="3"/>
  <c r="S674" i="3"/>
  <c r="T674" i="3"/>
  <c r="R675" i="3"/>
  <c r="K675" i="3"/>
  <c r="P675" i="3"/>
  <c r="Q675" i="3"/>
  <c r="S675" i="3"/>
  <c r="T675" i="3"/>
  <c r="R676" i="3"/>
  <c r="K676" i="3"/>
  <c r="P676" i="3"/>
  <c r="Q676" i="3"/>
  <c r="S676" i="3"/>
  <c r="T676" i="3"/>
  <c r="R677" i="3"/>
  <c r="K677" i="3"/>
  <c r="P677" i="3"/>
  <c r="Q677" i="3"/>
  <c r="S677" i="3"/>
  <c r="T677" i="3"/>
  <c r="R678" i="3"/>
  <c r="K678" i="3"/>
  <c r="P678" i="3"/>
  <c r="Q678" i="3"/>
  <c r="S678" i="3"/>
  <c r="T678" i="3"/>
  <c r="R679" i="3"/>
  <c r="K679" i="3"/>
  <c r="P679" i="3"/>
  <c r="Q679" i="3"/>
  <c r="S679" i="3"/>
  <c r="T679" i="3"/>
  <c r="R680" i="3"/>
  <c r="K680" i="3"/>
  <c r="P680" i="3"/>
  <c r="Q680" i="3"/>
  <c r="S680" i="3"/>
  <c r="T680" i="3"/>
  <c r="R681" i="3"/>
  <c r="K681" i="3"/>
  <c r="P681" i="3"/>
  <c r="Q681" i="3"/>
  <c r="S681" i="3"/>
  <c r="T681" i="3"/>
  <c r="R682" i="3"/>
  <c r="K682" i="3"/>
  <c r="P682" i="3"/>
  <c r="Q682" i="3"/>
  <c r="S682" i="3"/>
  <c r="T682" i="3"/>
  <c r="R683" i="3"/>
  <c r="K683" i="3"/>
  <c r="P683" i="3"/>
  <c r="Q683" i="3"/>
  <c r="S683" i="3"/>
  <c r="T683" i="3"/>
  <c r="R684" i="3"/>
  <c r="K684" i="3"/>
  <c r="P684" i="3"/>
  <c r="Q684" i="3"/>
  <c r="S684" i="3"/>
  <c r="T684" i="3"/>
  <c r="R685" i="3"/>
  <c r="K685" i="3"/>
  <c r="P685" i="3"/>
  <c r="Q685" i="3"/>
  <c r="S685" i="3"/>
  <c r="T685" i="3"/>
  <c r="R686" i="3"/>
  <c r="K686" i="3"/>
  <c r="P686" i="3"/>
  <c r="Q686" i="3"/>
  <c r="S686" i="3"/>
  <c r="T686" i="3"/>
  <c r="R687" i="3"/>
  <c r="K687" i="3"/>
  <c r="P687" i="3"/>
  <c r="Q687" i="3"/>
  <c r="S687" i="3"/>
  <c r="T687" i="3"/>
  <c r="R688" i="3"/>
  <c r="K688" i="3"/>
  <c r="P688" i="3"/>
  <c r="Q688" i="3"/>
  <c r="S688" i="3"/>
  <c r="T688" i="3"/>
  <c r="R689" i="3"/>
  <c r="K689" i="3"/>
  <c r="P689" i="3"/>
  <c r="Q689" i="3"/>
  <c r="S689" i="3"/>
  <c r="T689" i="3"/>
  <c r="R690" i="3"/>
  <c r="K690" i="3"/>
  <c r="P690" i="3"/>
  <c r="Q690" i="3"/>
  <c r="S690" i="3"/>
  <c r="T690" i="3"/>
  <c r="R691" i="3"/>
  <c r="K691" i="3"/>
  <c r="P691" i="3"/>
  <c r="Q691" i="3"/>
  <c r="S691" i="3"/>
  <c r="T691" i="3"/>
  <c r="R692" i="3"/>
  <c r="K692" i="3"/>
  <c r="P692" i="3"/>
  <c r="Q692" i="3"/>
  <c r="S692" i="3"/>
  <c r="T692" i="3"/>
  <c r="R693" i="3"/>
  <c r="K693" i="3"/>
  <c r="P693" i="3"/>
  <c r="Q693" i="3"/>
  <c r="S693" i="3"/>
  <c r="T693" i="3"/>
  <c r="R694" i="3"/>
  <c r="K694" i="3"/>
  <c r="P694" i="3"/>
  <c r="Q694" i="3"/>
  <c r="S694" i="3"/>
  <c r="T694" i="3"/>
  <c r="R695" i="3"/>
  <c r="K695" i="3"/>
  <c r="P695" i="3"/>
  <c r="Q695" i="3"/>
  <c r="S695" i="3"/>
  <c r="T695" i="3"/>
  <c r="R696" i="3"/>
  <c r="K696" i="3"/>
  <c r="P696" i="3"/>
  <c r="Q696" i="3"/>
  <c r="S696" i="3"/>
  <c r="T696" i="3"/>
  <c r="R697" i="3"/>
  <c r="K697" i="3"/>
  <c r="P697" i="3"/>
  <c r="Q697" i="3"/>
  <c r="S697" i="3"/>
  <c r="T697" i="3"/>
  <c r="R698" i="3"/>
  <c r="K698" i="3"/>
  <c r="P698" i="3"/>
  <c r="Q698" i="3"/>
  <c r="S698" i="3"/>
  <c r="T698" i="3"/>
  <c r="R699" i="3"/>
  <c r="K699" i="3"/>
  <c r="P699" i="3"/>
  <c r="Q699" i="3"/>
  <c r="S699" i="3"/>
  <c r="T699" i="3"/>
  <c r="R700" i="3"/>
  <c r="K700" i="3"/>
  <c r="P700" i="3"/>
  <c r="Q700" i="3"/>
  <c r="S700" i="3"/>
  <c r="T700" i="3"/>
  <c r="R701" i="3"/>
  <c r="K701" i="3"/>
  <c r="P701" i="3"/>
  <c r="Q701" i="3"/>
  <c r="S701" i="3"/>
  <c r="T701" i="3"/>
  <c r="R702" i="3"/>
  <c r="K702" i="3"/>
  <c r="P702" i="3"/>
  <c r="Q702" i="3"/>
  <c r="S702" i="3"/>
  <c r="T702" i="3"/>
  <c r="R703" i="3"/>
  <c r="K703" i="3"/>
  <c r="P703" i="3"/>
  <c r="Q703" i="3"/>
  <c r="S703" i="3"/>
  <c r="T703" i="3"/>
  <c r="R704" i="3"/>
  <c r="K704" i="3"/>
  <c r="P704" i="3"/>
  <c r="Q704" i="3"/>
  <c r="S704" i="3"/>
  <c r="T704" i="3"/>
  <c r="R705" i="3"/>
  <c r="K705" i="3"/>
  <c r="P705" i="3"/>
  <c r="Q705" i="3"/>
  <c r="S705" i="3"/>
  <c r="T705" i="3"/>
  <c r="R706" i="3"/>
  <c r="K706" i="3"/>
  <c r="P706" i="3"/>
  <c r="Q706" i="3"/>
  <c r="S706" i="3"/>
  <c r="T706" i="3"/>
  <c r="R707" i="3"/>
  <c r="K707" i="3"/>
  <c r="P707" i="3"/>
  <c r="Q707" i="3"/>
  <c r="S707" i="3"/>
  <c r="T707" i="3"/>
  <c r="R708" i="3"/>
  <c r="K708" i="3"/>
  <c r="P708" i="3"/>
  <c r="Q708" i="3"/>
  <c r="S708" i="3"/>
  <c r="T708" i="3"/>
  <c r="R709" i="3"/>
  <c r="K709" i="3"/>
  <c r="P709" i="3"/>
  <c r="Q709" i="3"/>
  <c r="S709" i="3"/>
  <c r="T709" i="3"/>
  <c r="R710" i="3"/>
  <c r="K710" i="3"/>
  <c r="P710" i="3"/>
  <c r="Q710" i="3"/>
  <c r="S710" i="3"/>
  <c r="T710" i="3"/>
  <c r="R711" i="3"/>
  <c r="K711" i="3"/>
  <c r="P711" i="3"/>
  <c r="Q711" i="3"/>
  <c r="S711" i="3"/>
  <c r="T711" i="3"/>
  <c r="R712" i="3"/>
  <c r="K712" i="3"/>
  <c r="P712" i="3"/>
  <c r="Q712" i="3"/>
  <c r="S712" i="3"/>
  <c r="T712" i="3"/>
  <c r="R713" i="3"/>
  <c r="K713" i="3"/>
  <c r="P713" i="3"/>
  <c r="Q713" i="3"/>
  <c r="S713" i="3"/>
  <c r="T713" i="3"/>
  <c r="R714" i="3"/>
  <c r="K714" i="3"/>
  <c r="P714" i="3"/>
  <c r="Q714" i="3"/>
  <c r="S714" i="3"/>
  <c r="T714" i="3"/>
  <c r="R715" i="3"/>
  <c r="K715" i="3"/>
  <c r="P715" i="3"/>
  <c r="Q715" i="3"/>
  <c r="S715" i="3"/>
  <c r="T715" i="3"/>
  <c r="R716" i="3"/>
  <c r="K716" i="3"/>
  <c r="P716" i="3"/>
  <c r="Q716" i="3"/>
  <c r="S716" i="3"/>
  <c r="T716" i="3"/>
  <c r="R717" i="3"/>
  <c r="K717" i="3"/>
  <c r="P717" i="3"/>
  <c r="Q717" i="3"/>
  <c r="S717" i="3"/>
  <c r="T717" i="3"/>
  <c r="R718" i="3"/>
  <c r="K718" i="3"/>
  <c r="P718" i="3"/>
  <c r="Q718" i="3"/>
  <c r="S718" i="3"/>
  <c r="T718" i="3"/>
  <c r="R719" i="3"/>
  <c r="K719" i="3"/>
  <c r="P719" i="3"/>
  <c r="Q719" i="3"/>
  <c r="S719" i="3"/>
  <c r="T719" i="3"/>
  <c r="R720" i="3"/>
  <c r="K720" i="3"/>
  <c r="P720" i="3"/>
  <c r="Q720" i="3"/>
  <c r="S720" i="3"/>
  <c r="T720" i="3"/>
  <c r="R721" i="3"/>
  <c r="K721" i="3"/>
  <c r="P721" i="3"/>
  <c r="Q721" i="3"/>
  <c r="S721" i="3"/>
  <c r="T721" i="3"/>
  <c r="R722" i="3"/>
  <c r="K722" i="3"/>
  <c r="P722" i="3"/>
  <c r="Q722" i="3"/>
  <c r="S722" i="3"/>
  <c r="T722" i="3"/>
  <c r="R723" i="3"/>
  <c r="K723" i="3"/>
  <c r="P723" i="3"/>
  <c r="Q723" i="3"/>
  <c r="S723" i="3"/>
  <c r="T723" i="3"/>
  <c r="R724" i="3"/>
  <c r="K724" i="3"/>
  <c r="P724" i="3"/>
  <c r="Q724" i="3"/>
  <c r="S724" i="3"/>
  <c r="T724" i="3"/>
  <c r="R725" i="3"/>
  <c r="K725" i="3"/>
  <c r="P725" i="3"/>
  <c r="Q725" i="3"/>
  <c r="S725" i="3"/>
  <c r="T725" i="3"/>
  <c r="R726" i="3"/>
  <c r="K726" i="3"/>
  <c r="P726" i="3"/>
  <c r="Q726" i="3"/>
  <c r="S726" i="3"/>
  <c r="T726" i="3"/>
  <c r="R727" i="3"/>
  <c r="K727" i="3"/>
  <c r="P727" i="3"/>
  <c r="Q727" i="3"/>
  <c r="S727" i="3"/>
  <c r="T727" i="3"/>
  <c r="R728" i="3"/>
  <c r="K728" i="3"/>
  <c r="P728" i="3"/>
  <c r="Q728" i="3"/>
  <c r="S728" i="3"/>
  <c r="T728" i="3"/>
  <c r="R729" i="3"/>
  <c r="K729" i="3"/>
  <c r="P729" i="3"/>
  <c r="Q729" i="3"/>
  <c r="S729" i="3"/>
  <c r="T729" i="3"/>
  <c r="T766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S765" i="3"/>
  <c r="S764" i="3"/>
  <c r="S766" i="3"/>
  <c r="Q764" i="3"/>
  <c r="Q765" i="3"/>
  <c r="Q766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2" i="4"/>
  <c r="E246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E66" i="3"/>
  <c r="E67" i="3"/>
  <c r="D36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H35" i="3"/>
  <c r="L35" i="3"/>
  <c r="H36" i="3"/>
  <c r="L36" i="3"/>
  <c r="H37" i="3"/>
  <c r="L37" i="3"/>
  <c r="H38" i="3"/>
  <c r="L38" i="3"/>
  <c r="H39" i="3"/>
  <c r="L39" i="3"/>
  <c r="H40" i="3"/>
  <c r="L40" i="3"/>
  <c r="H41" i="3"/>
  <c r="L41" i="3"/>
  <c r="H42" i="3"/>
  <c r="L42" i="3"/>
  <c r="H43" i="3"/>
  <c r="L43" i="3"/>
  <c r="H44" i="3"/>
  <c r="L44" i="3"/>
  <c r="H45" i="3"/>
  <c r="L45" i="3"/>
  <c r="H46" i="3"/>
  <c r="L46" i="3"/>
  <c r="H47" i="3"/>
  <c r="L47" i="3"/>
  <c r="H48" i="3"/>
  <c r="L48" i="3"/>
  <c r="H49" i="3"/>
  <c r="L49" i="3"/>
  <c r="H50" i="3"/>
  <c r="L50" i="3"/>
  <c r="H51" i="3"/>
  <c r="L51" i="3"/>
  <c r="H52" i="3"/>
  <c r="L52" i="3"/>
  <c r="H53" i="3"/>
  <c r="L53" i="3"/>
  <c r="H54" i="3"/>
  <c r="L54" i="3"/>
  <c r="H55" i="3"/>
  <c r="L55" i="3"/>
  <c r="H56" i="3"/>
  <c r="L56" i="3"/>
  <c r="H57" i="3"/>
  <c r="L57" i="3"/>
  <c r="H58" i="3"/>
  <c r="L58" i="3"/>
  <c r="H59" i="3"/>
  <c r="L59" i="3"/>
  <c r="H60" i="3"/>
  <c r="L60" i="3"/>
  <c r="H61" i="3"/>
  <c r="L61" i="3"/>
  <c r="H62" i="3"/>
  <c r="L62" i="3"/>
  <c r="H63" i="3"/>
  <c r="L63" i="3"/>
  <c r="H64" i="3"/>
  <c r="L64" i="3"/>
  <c r="H65" i="3"/>
  <c r="L65" i="3"/>
  <c r="H66" i="3"/>
  <c r="L66" i="3"/>
  <c r="H67" i="3"/>
  <c r="L67" i="3"/>
  <c r="H68" i="3"/>
  <c r="L68" i="3"/>
  <c r="H69" i="3"/>
  <c r="L69" i="3"/>
  <c r="H70" i="3"/>
  <c r="L70" i="3"/>
  <c r="H71" i="3"/>
  <c r="L71" i="3"/>
  <c r="H72" i="3"/>
  <c r="L72" i="3"/>
  <c r="H73" i="3"/>
  <c r="L73" i="3"/>
  <c r="H74" i="3"/>
  <c r="L74" i="3"/>
  <c r="H75" i="3"/>
  <c r="L75" i="3"/>
  <c r="H76" i="3"/>
  <c r="L76" i="3"/>
  <c r="H77" i="3"/>
  <c r="L77" i="3"/>
  <c r="H78" i="3"/>
  <c r="L78" i="3"/>
  <c r="H79" i="3"/>
  <c r="L79" i="3"/>
  <c r="H80" i="3"/>
  <c r="L80" i="3"/>
  <c r="H81" i="3"/>
  <c r="L81" i="3"/>
  <c r="H82" i="3"/>
  <c r="L82" i="3"/>
  <c r="H83" i="3"/>
  <c r="L83" i="3"/>
  <c r="H84" i="3"/>
  <c r="L84" i="3"/>
  <c r="H85" i="3"/>
  <c r="L85" i="3"/>
  <c r="H86" i="3"/>
  <c r="L86" i="3"/>
  <c r="H87" i="3"/>
  <c r="L87" i="3"/>
  <c r="H88" i="3"/>
  <c r="L88" i="3"/>
  <c r="H89" i="3"/>
  <c r="L89" i="3"/>
  <c r="H90" i="3"/>
  <c r="L90" i="3"/>
  <c r="H91" i="3"/>
  <c r="L91" i="3"/>
  <c r="H92" i="3"/>
  <c r="L92" i="3"/>
  <c r="H93" i="3"/>
  <c r="L93" i="3"/>
  <c r="H94" i="3"/>
  <c r="L94" i="3"/>
  <c r="H95" i="3"/>
  <c r="L95" i="3"/>
  <c r="H96" i="3"/>
  <c r="L96" i="3"/>
  <c r="H97" i="3"/>
  <c r="L97" i="3"/>
  <c r="H98" i="3"/>
  <c r="L98" i="3"/>
  <c r="H99" i="3"/>
  <c r="L99" i="3"/>
  <c r="H100" i="3"/>
  <c r="L100" i="3"/>
  <c r="H101" i="3"/>
  <c r="L101" i="3"/>
  <c r="H102" i="3"/>
  <c r="L102" i="3"/>
  <c r="H103" i="3"/>
  <c r="L103" i="3"/>
  <c r="H104" i="3"/>
  <c r="L104" i="3"/>
  <c r="H105" i="3"/>
  <c r="L105" i="3"/>
  <c r="H106" i="3"/>
  <c r="L106" i="3"/>
  <c r="H107" i="3"/>
  <c r="L107" i="3"/>
  <c r="H108" i="3"/>
  <c r="L108" i="3"/>
  <c r="H109" i="3"/>
  <c r="L109" i="3"/>
  <c r="H110" i="3"/>
  <c r="L110" i="3"/>
  <c r="H111" i="3"/>
  <c r="L111" i="3"/>
  <c r="H112" i="3"/>
  <c r="L112" i="3"/>
  <c r="H113" i="3"/>
  <c r="L113" i="3"/>
  <c r="H114" i="3"/>
  <c r="L114" i="3"/>
  <c r="H115" i="3"/>
  <c r="L115" i="3"/>
  <c r="H116" i="3"/>
  <c r="L116" i="3"/>
  <c r="H117" i="3"/>
  <c r="L117" i="3"/>
  <c r="H118" i="3"/>
  <c r="L118" i="3"/>
  <c r="H119" i="3"/>
  <c r="L119" i="3"/>
  <c r="H120" i="3"/>
  <c r="L120" i="3"/>
  <c r="H121" i="3"/>
  <c r="L121" i="3"/>
  <c r="H122" i="3"/>
  <c r="L122" i="3"/>
  <c r="H123" i="3"/>
  <c r="L123" i="3"/>
  <c r="H124" i="3"/>
  <c r="L124" i="3"/>
  <c r="H125" i="3"/>
  <c r="L125" i="3"/>
  <c r="H126" i="3"/>
  <c r="L126" i="3"/>
  <c r="H127" i="3"/>
  <c r="L127" i="3"/>
  <c r="H128" i="3"/>
  <c r="L128" i="3"/>
  <c r="H129" i="3"/>
  <c r="L129" i="3"/>
  <c r="H130" i="3"/>
  <c r="L130" i="3"/>
  <c r="H131" i="3"/>
  <c r="L131" i="3"/>
  <c r="H132" i="3"/>
  <c r="L132" i="3"/>
  <c r="H133" i="3"/>
  <c r="L133" i="3"/>
  <c r="H134" i="3"/>
  <c r="L134" i="3"/>
  <c r="H135" i="3"/>
  <c r="L135" i="3"/>
  <c r="H136" i="3"/>
  <c r="L136" i="3"/>
  <c r="H137" i="3"/>
  <c r="L137" i="3"/>
  <c r="H138" i="3"/>
  <c r="L138" i="3"/>
  <c r="H139" i="3"/>
  <c r="L139" i="3"/>
  <c r="H140" i="3"/>
  <c r="L140" i="3"/>
  <c r="H141" i="3"/>
  <c r="L141" i="3"/>
  <c r="H142" i="3"/>
  <c r="L142" i="3"/>
  <c r="H143" i="3"/>
  <c r="L143" i="3"/>
  <c r="H144" i="3"/>
  <c r="L144" i="3"/>
  <c r="H145" i="3"/>
  <c r="L145" i="3"/>
  <c r="H146" i="3"/>
  <c r="L146" i="3"/>
  <c r="H147" i="3"/>
  <c r="L147" i="3"/>
  <c r="H148" i="3"/>
  <c r="L148" i="3"/>
  <c r="H149" i="3"/>
  <c r="L149" i="3"/>
  <c r="H150" i="3"/>
  <c r="L150" i="3"/>
  <c r="H151" i="3"/>
  <c r="L151" i="3"/>
  <c r="H152" i="3"/>
  <c r="L152" i="3"/>
  <c r="H153" i="3"/>
  <c r="L153" i="3"/>
  <c r="H154" i="3"/>
  <c r="L154" i="3"/>
  <c r="H155" i="3"/>
  <c r="L155" i="3"/>
  <c r="H156" i="3"/>
  <c r="L156" i="3"/>
  <c r="H157" i="3"/>
  <c r="L157" i="3"/>
  <c r="H158" i="3"/>
  <c r="L158" i="3"/>
  <c r="H159" i="3"/>
  <c r="L159" i="3"/>
  <c r="H160" i="3"/>
  <c r="L160" i="3"/>
  <c r="H161" i="3"/>
  <c r="L161" i="3"/>
  <c r="H162" i="3"/>
  <c r="L162" i="3"/>
  <c r="H163" i="3"/>
  <c r="L163" i="3"/>
  <c r="H164" i="3"/>
  <c r="L164" i="3"/>
  <c r="H165" i="3"/>
  <c r="L165" i="3"/>
  <c r="H166" i="3"/>
  <c r="L166" i="3"/>
  <c r="H167" i="3"/>
  <c r="L167" i="3"/>
  <c r="H168" i="3"/>
  <c r="L168" i="3"/>
  <c r="H169" i="3"/>
  <c r="L169" i="3"/>
  <c r="H170" i="3"/>
  <c r="L170" i="3"/>
  <c r="H171" i="3"/>
  <c r="L171" i="3"/>
  <c r="H172" i="3"/>
  <c r="L172" i="3"/>
  <c r="H173" i="3"/>
  <c r="L173" i="3"/>
  <c r="H174" i="3"/>
  <c r="L174" i="3"/>
  <c r="H175" i="3"/>
  <c r="L175" i="3"/>
  <c r="H176" i="3"/>
  <c r="L176" i="3"/>
  <c r="H177" i="3"/>
  <c r="L177" i="3"/>
  <c r="H178" i="3"/>
  <c r="L178" i="3"/>
  <c r="H179" i="3"/>
  <c r="L179" i="3"/>
  <c r="H180" i="3"/>
  <c r="L180" i="3"/>
  <c r="H181" i="3"/>
  <c r="L181" i="3"/>
  <c r="H182" i="3"/>
  <c r="L182" i="3"/>
  <c r="H183" i="3"/>
  <c r="L183" i="3"/>
  <c r="H184" i="3"/>
  <c r="L184" i="3"/>
  <c r="H185" i="3"/>
  <c r="L185" i="3"/>
  <c r="H186" i="3"/>
  <c r="L186" i="3"/>
  <c r="H187" i="3"/>
  <c r="L187" i="3"/>
  <c r="H188" i="3"/>
  <c r="L188" i="3"/>
  <c r="H189" i="3"/>
  <c r="L189" i="3"/>
  <c r="H190" i="3"/>
  <c r="L190" i="3"/>
  <c r="H191" i="3"/>
  <c r="L191" i="3"/>
  <c r="H192" i="3"/>
  <c r="L192" i="3"/>
  <c r="H193" i="3"/>
  <c r="L193" i="3"/>
  <c r="H194" i="3"/>
  <c r="L194" i="3"/>
  <c r="H195" i="3"/>
  <c r="L195" i="3"/>
  <c r="H196" i="3"/>
  <c r="L196" i="3"/>
  <c r="H197" i="3"/>
  <c r="L197" i="3"/>
  <c r="H198" i="3"/>
  <c r="L198" i="3"/>
  <c r="H199" i="3"/>
  <c r="L199" i="3"/>
  <c r="H200" i="3"/>
  <c r="L200" i="3"/>
  <c r="H201" i="3"/>
  <c r="L201" i="3"/>
  <c r="H202" i="3"/>
  <c r="L202" i="3"/>
  <c r="H203" i="3"/>
  <c r="L203" i="3"/>
  <c r="H204" i="3"/>
  <c r="L204" i="3"/>
  <c r="H205" i="3"/>
  <c r="L205" i="3"/>
  <c r="H206" i="3"/>
  <c r="L206" i="3"/>
  <c r="H207" i="3"/>
  <c r="L207" i="3"/>
  <c r="H208" i="3"/>
  <c r="L208" i="3"/>
  <c r="H209" i="3"/>
  <c r="L209" i="3"/>
  <c r="H210" i="3"/>
  <c r="L210" i="3"/>
  <c r="H211" i="3"/>
  <c r="L211" i="3"/>
  <c r="H212" i="3"/>
  <c r="L212" i="3"/>
  <c r="H213" i="3"/>
  <c r="L213" i="3"/>
  <c r="H214" i="3"/>
  <c r="L214" i="3"/>
  <c r="H215" i="3"/>
  <c r="L215" i="3"/>
  <c r="H216" i="3"/>
  <c r="L216" i="3"/>
  <c r="H217" i="3"/>
  <c r="L217" i="3"/>
  <c r="H218" i="3"/>
  <c r="L218" i="3"/>
  <c r="H219" i="3"/>
  <c r="L219" i="3"/>
  <c r="H220" i="3"/>
  <c r="L220" i="3"/>
  <c r="H221" i="3"/>
  <c r="L221" i="3"/>
  <c r="H222" i="3"/>
  <c r="L222" i="3"/>
  <c r="H223" i="3"/>
  <c r="L223" i="3"/>
  <c r="H224" i="3"/>
  <c r="L224" i="3"/>
  <c r="H225" i="3"/>
  <c r="L225" i="3"/>
  <c r="H226" i="3"/>
  <c r="L226" i="3"/>
  <c r="H227" i="3"/>
  <c r="L227" i="3"/>
  <c r="H228" i="3"/>
  <c r="L228" i="3"/>
  <c r="H229" i="3"/>
  <c r="L229" i="3"/>
  <c r="H230" i="3"/>
  <c r="L230" i="3"/>
  <c r="H231" i="3"/>
  <c r="L231" i="3"/>
  <c r="H232" i="3"/>
  <c r="L232" i="3"/>
  <c r="H233" i="3"/>
  <c r="L233" i="3"/>
  <c r="H234" i="3"/>
  <c r="L234" i="3"/>
  <c r="H235" i="3"/>
  <c r="L235" i="3"/>
  <c r="H236" i="3"/>
  <c r="L236" i="3"/>
  <c r="H237" i="3"/>
  <c r="L237" i="3"/>
  <c r="H238" i="3"/>
  <c r="L238" i="3"/>
  <c r="H239" i="3"/>
  <c r="L239" i="3"/>
  <c r="H240" i="3"/>
  <c r="L240" i="3"/>
  <c r="H241" i="3"/>
  <c r="L241" i="3"/>
  <c r="H242" i="3"/>
  <c r="L242" i="3"/>
  <c r="H243" i="3"/>
  <c r="L243" i="3"/>
  <c r="H244" i="3"/>
  <c r="L244" i="3"/>
  <c r="H245" i="3"/>
  <c r="L245" i="3"/>
  <c r="H246" i="3"/>
  <c r="L246" i="3"/>
  <c r="H247" i="3"/>
  <c r="L247" i="3"/>
  <c r="H248" i="3"/>
  <c r="L248" i="3"/>
  <c r="H249" i="3"/>
  <c r="L249" i="3"/>
  <c r="H250" i="3"/>
  <c r="L250" i="3"/>
  <c r="H251" i="3"/>
  <c r="L251" i="3"/>
  <c r="H252" i="3"/>
  <c r="L252" i="3"/>
  <c r="H253" i="3"/>
  <c r="L253" i="3"/>
  <c r="H254" i="3"/>
  <c r="L254" i="3"/>
  <c r="H255" i="3"/>
  <c r="L255" i="3"/>
  <c r="H256" i="3"/>
  <c r="L256" i="3"/>
  <c r="H257" i="3"/>
  <c r="L257" i="3"/>
  <c r="H258" i="3"/>
  <c r="L258" i="3"/>
  <c r="H259" i="3"/>
  <c r="L259" i="3"/>
  <c r="H260" i="3"/>
  <c r="L260" i="3"/>
  <c r="H261" i="3"/>
  <c r="L261" i="3"/>
  <c r="H262" i="3"/>
  <c r="L262" i="3"/>
  <c r="H263" i="3"/>
  <c r="L263" i="3"/>
  <c r="H264" i="3"/>
  <c r="L264" i="3"/>
  <c r="H265" i="3"/>
  <c r="L265" i="3"/>
  <c r="H266" i="3"/>
  <c r="L266" i="3"/>
  <c r="H267" i="3"/>
  <c r="L267" i="3"/>
  <c r="H268" i="3"/>
  <c r="L268" i="3"/>
  <c r="H269" i="3"/>
  <c r="L269" i="3"/>
  <c r="H270" i="3"/>
  <c r="L270" i="3"/>
  <c r="H271" i="3"/>
  <c r="L271" i="3"/>
  <c r="H272" i="3"/>
  <c r="L272" i="3"/>
  <c r="H273" i="3"/>
  <c r="L273" i="3"/>
  <c r="H274" i="3"/>
  <c r="L274" i="3"/>
  <c r="H275" i="3"/>
  <c r="L275" i="3"/>
  <c r="H276" i="3"/>
  <c r="L276" i="3"/>
  <c r="H277" i="3"/>
  <c r="L277" i="3"/>
  <c r="H278" i="3"/>
  <c r="L278" i="3"/>
  <c r="H279" i="3"/>
  <c r="L279" i="3"/>
  <c r="H280" i="3"/>
  <c r="L280" i="3"/>
  <c r="H281" i="3"/>
  <c r="L281" i="3"/>
  <c r="H282" i="3"/>
  <c r="L282" i="3"/>
  <c r="H283" i="3"/>
  <c r="L283" i="3"/>
  <c r="H284" i="3"/>
  <c r="L284" i="3"/>
  <c r="H285" i="3"/>
  <c r="L285" i="3"/>
  <c r="H286" i="3"/>
  <c r="L286" i="3"/>
  <c r="H287" i="3"/>
  <c r="L287" i="3"/>
  <c r="H288" i="3"/>
  <c r="L288" i="3"/>
  <c r="H289" i="3"/>
  <c r="L289" i="3"/>
  <c r="H290" i="3"/>
  <c r="L290" i="3"/>
  <c r="H291" i="3"/>
  <c r="L291" i="3"/>
  <c r="H292" i="3"/>
  <c r="L292" i="3"/>
  <c r="H293" i="3"/>
  <c r="L293" i="3"/>
  <c r="H294" i="3"/>
  <c r="L294" i="3"/>
  <c r="H295" i="3"/>
  <c r="L295" i="3"/>
  <c r="H296" i="3"/>
  <c r="L296" i="3"/>
  <c r="H297" i="3"/>
  <c r="L297" i="3"/>
  <c r="H298" i="3"/>
  <c r="L298" i="3"/>
  <c r="H299" i="3"/>
  <c r="L299" i="3"/>
  <c r="H300" i="3"/>
  <c r="L300" i="3"/>
  <c r="H301" i="3"/>
  <c r="L301" i="3"/>
  <c r="H302" i="3"/>
  <c r="L302" i="3"/>
  <c r="H303" i="3"/>
  <c r="L303" i="3"/>
  <c r="H304" i="3"/>
  <c r="L304" i="3"/>
  <c r="H305" i="3"/>
  <c r="L305" i="3"/>
  <c r="H306" i="3"/>
  <c r="L306" i="3"/>
  <c r="H307" i="3"/>
  <c r="L307" i="3"/>
  <c r="H308" i="3"/>
  <c r="L308" i="3"/>
  <c r="H309" i="3"/>
  <c r="L309" i="3"/>
  <c r="H310" i="3"/>
  <c r="L310" i="3"/>
  <c r="H311" i="3"/>
  <c r="L311" i="3"/>
  <c r="H312" i="3"/>
  <c r="L312" i="3"/>
  <c r="H313" i="3"/>
  <c r="L313" i="3"/>
  <c r="H314" i="3"/>
  <c r="L314" i="3"/>
  <c r="H315" i="3"/>
  <c r="L315" i="3"/>
  <c r="H316" i="3"/>
  <c r="L316" i="3"/>
  <c r="H317" i="3"/>
  <c r="L317" i="3"/>
  <c r="H318" i="3"/>
  <c r="L318" i="3"/>
  <c r="H319" i="3"/>
  <c r="L319" i="3"/>
  <c r="H320" i="3"/>
  <c r="L320" i="3"/>
  <c r="H321" i="3"/>
  <c r="L321" i="3"/>
  <c r="H322" i="3"/>
  <c r="L322" i="3"/>
  <c r="H323" i="3"/>
  <c r="L323" i="3"/>
  <c r="H324" i="3"/>
  <c r="L324" i="3"/>
  <c r="H325" i="3"/>
  <c r="L325" i="3"/>
  <c r="H326" i="3"/>
  <c r="L326" i="3"/>
  <c r="H327" i="3"/>
  <c r="L327" i="3"/>
  <c r="H328" i="3"/>
  <c r="L328" i="3"/>
  <c r="H329" i="3"/>
  <c r="L329" i="3"/>
  <c r="H330" i="3"/>
  <c r="L330" i="3"/>
  <c r="H331" i="3"/>
  <c r="L331" i="3"/>
  <c r="H332" i="3"/>
  <c r="L332" i="3"/>
  <c r="H333" i="3"/>
  <c r="L333" i="3"/>
  <c r="H334" i="3"/>
  <c r="L334" i="3"/>
  <c r="H335" i="3"/>
  <c r="L335" i="3"/>
  <c r="H336" i="3"/>
  <c r="L336" i="3"/>
  <c r="H337" i="3"/>
  <c r="L337" i="3"/>
  <c r="H338" i="3"/>
  <c r="L338" i="3"/>
  <c r="H339" i="3"/>
  <c r="L339" i="3"/>
  <c r="H340" i="3"/>
  <c r="L340" i="3"/>
  <c r="H341" i="3"/>
  <c r="L341" i="3"/>
  <c r="H342" i="3"/>
  <c r="L342" i="3"/>
  <c r="H343" i="3"/>
  <c r="L343" i="3"/>
  <c r="H344" i="3"/>
  <c r="L344" i="3"/>
  <c r="H345" i="3"/>
  <c r="L345" i="3"/>
  <c r="H346" i="3"/>
  <c r="L346" i="3"/>
  <c r="H347" i="3"/>
  <c r="L347" i="3"/>
  <c r="H348" i="3"/>
  <c r="L348" i="3"/>
  <c r="H349" i="3"/>
  <c r="L349" i="3"/>
  <c r="H350" i="3"/>
  <c r="L350" i="3"/>
  <c r="H351" i="3"/>
  <c r="L351" i="3"/>
  <c r="H352" i="3"/>
  <c r="L352" i="3"/>
  <c r="H353" i="3"/>
  <c r="L353" i="3"/>
  <c r="H354" i="3"/>
  <c r="L354" i="3"/>
  <c r="H355" i="3"/>
  <c r="L355" i="3"/>
  <c r="H356" i="3"/>
  <c r="L356" i="3"/>
  <c r="H357" i="3"/>
  <c r="L357" i="3"/>
  <c r="H358" i="3"/>
  <c r="L358" i="3"/>
  <c r="H359" i="3"/>
  <c r="L359" i="3"/>
  <c r="H360" i="3"/>
  <c r="L360" i="3"/>
  <c r="H361" i="3"/>
  <c r="L361" i="3"/>
  <c r="H362" i="3"/>
  <c r="L362" i="3"/>
  <c r="H363" i="3"/>
  <c r="L363" i="3"/>
  <c r="H364" i="3"/>
  <c r="L364" i="3"/>
  <c r="H365" i="3"/>
  <c r="L365" i="3"/>
  <c r="H366" i="3"/>
  <c r="L366" i="3"/>
  <c r="H367" i="3"/>
  <c r="L367" i="3"/>
  <c r="H368" i="3"/>
  <c r="L368" i="3"/>
  <c r="H369" i="3"/>
  <c r="L369" i="3"/>
  <c r="H370" i="3"/>
  <c r="L370" i="3"/>
  <c r="H371" i="3"/>
  <c r="L371" i="3"/>
  <c r="H372" i="3"/>
  <c r="L372" i="3"/>
  <c r="H373" i="3"/>
  <c r="L373" i="3"/>
  <c r="H374" i="3"/>
  <c r="L374" i="3"/>
  <c r="H375" i="3"/>
  <c r="L375" i="3"/>
  <c r="H376" i="3"/>
  <c r="L376" i="3"/>
  <c r="H377" i="3"/>
  <c r="L377" i="3"/>
  <c r="H378" i="3"/>
  <c r="L378" i="3"/>
  <c r="H379" i="3"/>
  <c r="L379" i="3"/>
  <c r="H380" i="3"/>
  <c r="L380" i="3"/>
  <c r="H381" i="3"/>
  <c r="L381" i="3"/>
  <c r="H382" i="3"/>
  <c r="L382" i="3"/>
  <c r="H383" i="3"/>
  <c r="L383" i="3"/>
  <c r="H384" i="3"/>
  <c r="L384" i="3"/>
  <c r="H385" i="3"/>
  <c r="L385" i="3"/>
  <c r="H386" i="3"/>
  <c r="L386" i="3"/>
  <c r="H387" i="3"/>
  <c r="L387" i="3"/>
  <c r="H388" i="3"/>
  <c r="L388" i="3"/>
  <c r="H389" i="3"/>
  <c r="L389" i="3"/>
  <c r="H390" i="3"/>
  <c r="L390" i="3"/>
  <c r="H391" i="3"/>
  <c r="L391" i="3"/>
  <c r="H392" i="3"/>
  <c r="L392" i="3"/>
  <c r="H393" i="3"/>
  <c r="L393" i="3"/>
  <c r="H394" i="3"/>
  <c r="L394" i="3"/>
  <c r="H395" i="3"/>
  <c r="L395" i="3"/>
  <c r="H396" i="3"/>
  <c r="L396" i="3"/>
  <c r="H397" i="3"/>
  <c r="L397" i="3"/>
  <c r="H398" i="3"/>
  <c r="L398" i="3"/>
  <c r="H399" i="3"/>
  <c r="L399" i="3"/>
  <c r="H400" i="3"/>
  <c r="L400" i="3"/>
  <c r="H401" i="3"/>
  <c r="L401" i="3"/>
  <c r="H402" i="3"/>
  <c r="L402" i="3"/>
  <c r="H403" i="3"/>
  <c r="L403" i="3"/>
  <c r="H404" i="3"/>
  <c r="L404" i="3"/>
  <c r="H405" i="3"/>
  <c r="L405" i="3"/>
  <c r="H406" i="3"/>
  <c r="L406" i="3"/>
  <c r="H407" i="3"/>
  <c r="L407" i="3"/>
  <c r="H408" i="3"/>
  <c r="L408" i="3"/>
  <c r="H409" i="3"/>
  <c r="L409" i="3"/>
  <c r="H410" i="3"/>
  <c r="L410" i="3"/>
  <c r="H411" i="3"/>
  <c r="L411" i="3"/>
  <c r="H412" i="3"/>
  <c r="L412" i="3"/>
  <c r="H413" i="3"/>
  <c r="L413" i="3"/>
  <c r="H414" i="3"/>
  <c r="L414" i="3"/>
  <c r="H415" i="3"/>
  <c r="L415" i="3"/>
  <c r="H416" i="3"/>
  <c r="L416" i="3"/>
  <c r="H417" i="3"/>
  <c r="L417" i="3"/>
  <c r="H418" i="3"/>
  <c r="L418" i="3"/>
  <c r="H419" i="3"/>
  <c r="L419" i="3"/>
  <c r="H420" i="3"/>
  <c r="L420" i="3"/>
  <c r="H421" i="3"/>
  <c r="L421" i="3"/>
  <c r="H422" i="3"/>
  <c r="L422" i="3"/>
  <c r="H423" i="3"/>
  <c r="L423" i="3"/>
  <c r="H424" i="3"/>
  <c r="L424" i="3"/>
  <c r="H425" i="3"/>
  <c r="L425" i="3"/>
  <c r="H426" i="3"/>
  <c r="L426" i="3"/>
  <c r="H427" i="3"/>
  <c r="L427" i="3"/>
  <c r="H428" i="3"/>
  <c r="L428" i="3"/>
  <c r="H429" i="3"/>
  <c r="L429" i="3"/>
  <c r="H430" i="3"/>
  <c r="L430" i="3"/>
  <c r="H431" i="3"/>
  <c r="L431" i="3"/>
  <c r="H432" i="3"/>
  <c r="L432" i="3"/>
  <c r="H433" i="3"/>
  <c r="L433" i="3"/>
  <c r="H434" i="3"/>
  <c r="L434" i="3"/>
  <c r="H435" i="3"/>
  <c r="L435" i="3"/>
  <c r="H436" i="3"/>
  <c r="L436" i="3"/>
  <c r="H437" i="3"/>
  <c r="L437" i="3"/>
  <c r="H438" i="3"/>
  <c r="L438" i="3"/>
  <c r="H439" i="3"/>
  <c r="L439" i="3"/>
  <c r="H440" i="3"/>
  <c r="L440" i="3"/>
  <c r="H441" i="3"/>
  <c r="L441" i="3"/>
  <c r="H442" i="3"/>
  <c r="L442" i="3"/>
  <c r="H443" i="3"/>
  <c r="L443" i="3"/>
  <c r="H444" i="3"/>
  <c r="L444" i="3"/>
  <c r="H445" i="3"/>
  <c r="L445" i="3"/>
  <c r="H446" i="3"/>
  <c r="L446" i="3"/>
  <c r="H447" i="3"/>
  <c r="L447" i="3"/>
  <c r="H448" i="3"/>
  <c r="L448" i="3"/>
  <c r="H449" i="3"/>
  <c r="L449" i="3"/>
  <c r="H450" i="3"/>
  <c r="L450" i="3"/>
  <c r="H451" i="3"/>
  <c r="L451" i="3"/>
  <c r="H452" i="3"/>
  <c r="L452" i="3"/>
  <c r="H453" i="3"/>
  <c r="L453" i="3"/>
  <c r="H454" i="3"/>
  <c r="L454" i="3"/>
  <c r="H455" i="3"/>
  <c r="L455" i="3"/>
  <c r="H456" i="3"/>
  <c r="L456" i="3"/>
  <c r="H457" i="3"/>
  <c r="L457" i="3"/>
  <c r="H458" i="3"/>
  <c r="L458" i="3"/>
  <c r="H459" i="3"/>
  <c r="L459" i="3"/>
  <c r="H460" i="3"/>
  <c r="L460" i="3"/>
  <c r="H461" i="3"/>
  <c r="L461" i="3"/>
  <c r="H462" i="3"/>
  <c r="L462" i="3"/>
  <c r="H463" i="3"/>
  <c r="L463" i="3"/>
  <c r="H464" i="3"/>
  <c r="L464" i="3"/>
  <c r="H465" i="3"/>
  <c r="L465" i="3"/>
  <c r="H466" i="3"/>
  <c r="L466" i="3"/>
  <c r="H467" i="3"/>
  <c r="L467" i="3"/>
  <c r="H468" i="3"/>
  <c r="L468" i="3"/>
  <c r="H469" i="3"/>
  <c r="L469" i="3"/>
  <c r="H470" i="3"/>
  <c r="L470" i="3"/>
  <c r="H471" i="3"/>
  <c r="L471" i="3"/>
  <c r="H472" i="3"/>
  <c r="L472" i="3"/>
  <c r="H473" i="3"/>
  <c r="L473" i="3"/>
  <c r="H474" i="3"/>
  <c r="L474" i="3"/>
  <c r="H475" i="3"/>
  <c r="L475" i="3"/>
  <c r="H476" i="3"/>
  <c r="L476" i="3"/>
  <c r="H477" i="3"/>
  <c r="L477" i="3"/>
  <c r="H478" i="3"/>
  <c r="L478" i="3"/>
  <c r="H479" i="3"/>
  <c r="L479" i="3"/>
  <c r="H480" i="3"/>
  <c r="L480" i="3"/>
  <c r="H481" i="3"/>
  <c r="L481" i="3"/>
  <c r="H482" i="3"/>
  <c r="L482" i="3"/>
  <c r="H483" i="3"/>
  <c r="L483" i="3"/>
  <c r="H484" i="3"/>
  <c r="L484" i="3"/>
  <c r="H485" i="3"/>
  <c r="L485" i="3"/>
  <c r="H486" i="3"/>
  <c r="L486" i="3"/>
  <c r="H487" i="3"/>
  <c r="L487" i="3"/>
  <c r="H488" i="3"/>
  <c r="L488" i="3"/>
  <c r="H489" i="3"/>
  <c r="L489" i="3"/>
  <c r="H490" i="3"/>
  <c r="L490" i="3"/>
  <c r="H491" i="3"/>
  <c r="L491" i="3"/>
  <c r="H492" i="3"/>
  <c r="L492" i="3"/>
  <c r="H493" i="3"/>
  <c r="L493" i="3"/>
  <c r="H494" i="3"/>
  <c r="L494" i="3"/>
  <c r="H495" i="3"/>
  <c r="L495" i="3"/>
  <c r="H496" i="3"/>
  <c r="L496" i="3"/>
  <c r="H497" i="3"/>
  <c r="L497" i="3"/>
  <c r="H498" i="3"/>
  <c r="L498" i="3"/>
  <c r="H499" i="3"/>
  <c r="L499" i="3"/>
  <c r="H500" i="3"/>
  <c r="L500" i="3"/>
  <c r="H501" i="3"/>
  <c r="L501" i="3"/>
  <c r="H502" i="3"/>
  <c r="L502" i="3"/>
  <c r="H503" i="3"/>
  <c r="L503" i="3"/>
  <c r="H504" i="3"/>
  <c r="L504" i="3"/>
  <c r="H505" i="3"/>
  <c r="L505" i="3"/>
  <c r="H506" i="3"/>
  <c r="L506" i="3"/>
  <c r="H507" i="3"/>
  <c r="L507" i="3"/>
  <c r="H508" i="3"/>
  <c r="L508" i="3"/>
  <c r="H509" i="3"/>
  <c r="L509" i="3"/>
  <c r="H510" i="3"/>
  <c r="L510" i="3"/>
  <c r="H511" i="3"/>
  <c r="L511" i="3"/>
  <c r="H512" i="3"/>
  <c r="L512" i="3"/>
  <c r="H513" i="3"/>
  <c r="L513" i="3"/>
  <c r="H514" i="3"/>
  <c r="L514" i="3"/>
  <c r="H515" i="3"/>
  <c r="L515" i="3"/>
  <c r="H516" i="3"/>
  <c r="L516" i="3"/>
  <c r="H517" i="3"/>
  <c r="L517" i="3"/>
  <c r="H518" i="3"/>
  <c r="L518" i="3"/>
  <c r="H519" i="3"/>
  <c r="L519" i="3"/>
  <c r="H520" i="3"/>
  <c r="L520" i="3"/>
  <c r="H521" i="3"/>
  <c r="L521" i="3"/>
  <c r="H522" i="3"/>
  <c r="L522" i="3"/>
  <c r="H523" i="3"/>
  <c r="L523" i="3"/>
  <c r="H524" i="3"/>
  <c r="L524" i="3"/>
  <c r="H525" i="3"/>
  <c r="L525" i="3"/>
  <c r="H526" i="3"/>
  <c r="L526" i="3"/>
  <c r="H527" i="3"/>
  <c r="L527" i="3"/>
  <c r="H528" i="3"/>
  <c r="L528" i="3"/>
  <c r="H529" i="3"/>
  <c r="L529" i="3"/>
  <c r="H530" i="3"/>
  <c r="L530" i="3"/>
  <c r="H531" i="3"/>
  <c r="L531" i="3"/>
  <c r="H532" i="3"/>
  <c r="L532" i="3"/>
  <c r="H533" i="3"/>
  <c r="L533" i="3"/>
  <c r="H534" i="3"/>
  <c r="L534" i="3"/>
  <c r="H535" i="3"/>
  <c r="L535" i="3"/>
  <c r="H536" i="3"/>
  <c r="L536" i="3"/>
  <c r="H537" i="3"/>
  <c r="L537" i="3"/>
  <c r="H538" i="3"/>
  <c r="L538" i="3"/>
  <c r="H539" i="3"/>
  <c r="L539" i="3"/>
  <c r="H540" i="3"/>
  <c r="L540" i="3"/>
  <c r="H541" i="3"/>
  <c r="L541" i="3"/>
  <c r="H542" i="3"/>
  <c r="L542" i="3"/>
  <c r="H543" i="3"/>
  <c r="L543" i="3"/>
  <c r="H544" i="3"/>
  <c r="L544" i="3"/>
  <c r="H545" i="3"/>
  <c r="L545" i="3"/>
  <c r="H546" i="3"/>
  <c r="L546" i="3"/>
  <c r="H547" i="3"/>
  <c r="L547" i="3"/>
  <c r="H548" i="3"/>
  <c r="L548" i="3"/>
  <c r="H549" i="3"/>
  <c r="L549" i="3"/>
  <c r="H550" i="3"/>
  <c r="L550" i="3"/>
  <c r="H551" i="3"/>
  <c r="L551" i="3"/>
  <c r="H552" i="3"/>
  <c r="L552" i="3"/>
  <c r="H553" i="3"/>
  <c r="L553" i="3"/>
  <c r="H554" i="3"/>
  <c r="L554" i="3"/>
  <c r="H555" i="3"/>
  <c r="L555" i="3"/>
  <c r="H556" i="3"/>
  <c r="L556" i="3"/>
  <c r="H557" i="3"/>
  <c r="L557" i="3"/>
  <c r="H558" i="3"/>
  <c r="L558" i="3"/>
  <c r="H559" i="3"/>
  <c r="L559" i="3"/>
  <c r="H560" i="3"/>
  <c r="L560" i="3"/>
  <c r="H561" i="3"/>
  <c r="L561" i="3"/>
  <c r="H562" i="3"/>
  <c r="L562" i="3"/>
  <c r="H563" i="3"/>
  <c r="L563" i="3"/>
  <c r="H564" i="3"/>
  <c r="L564" i="3"/>
  <c r="H565" i="3"/>
  <c r="L565" i="3"/>
  <c r="H566" i="3"/>
  <c r="L566" i="3"/>
  <c r="H567" i="3"/>
  <c r="L567" i="3"/>
  <c r="H568" i="3"/>
  <c r="L568" i="3"/>
  <c r="H569" i="3"/>
  <c r="L569" i="3"/>
  <c r="H570" i="3"/>
  <c r="L570" i="3"/>
  <c r="H571" i="3"/>
  <c r="L571" i="3"/>
  <c r="H572" i="3"/>
  <c r="L572" i="3"/>
  <c r="H573" i="3"/>
  <c r="L573" i="3"/>
  <c r="H574" i="3"/>
  <c r="L574" i="3"/>
  <c r="H575" i="3"/>
  <c r="L575" i="3"/>
  <c r="H576" i="3"/>
  <c r="L576" i="3"/>
  <c r="H577" i="3"/>
  <c r="L577" i="3"/>
  <c r="H578" i="3"/>
  <c r="L578" i="3"/>
  <c r="H579" i="3"/>
  <c r="L579" i="3"/>
  <c r="H580" i="3"/>
  <c r="L580" i="3"/>
  <c r="H581" i="3"/>
  <c r="L581" i="3"/>
  <c r="H582" i="3"/>
  <c r="L582" i="3"/>
  <c r="H583" i="3"/>
  <c r="L583" i="3"/>
  <c r="H584" i="3"/>
  <c r="L584" i="3"/>
  <c r="H585" i="3"/>
  <c r="L585" i="3"/>
  <c r="H586" i="3"/>
  <c r="L586" i="3"/>
  <c r="H587" i="3"/>
  <c r="L587" i="3"/>
  <c r="H588" i="3"/>
  <c r="L588" i="3"/>
  <c r="H589" i="3"/>
  <c r="L589" i="3"/>
  <c r="H590" i="3"/>
  <c r="L590" i="3"/>
  <c r="H591" i="3"/>
  <c r="L591" i="3"/>
  <c r="H592" i="3"/>
  <c r="L592" i="3"/>
  <c r="H593" i="3"/>
  <c r="L593" i="3"/>
  <c r="H594" i="3"/>
  <c r="L594" i="3"/>
  <c r="H595" i="3"/>
  <c r="L595" i="3"/>
  <c r="H596" i="3"/>
  <c r="L596" i="3"/>
  <c r="H597" i="3"/>
  <c r="L597" i="3"/>
  <c r="H598" i="3"/>
  <c r="L598" i="3"/>
  <c r="H599" i="3"/>
  <c r="L599" i="3"/>
  <c r="H600" i="3"/>
  <c r="L600" i="3"/>
  <c r="H601" i="3"/>
  <c r="L601" i="3"/>
  <c r="H602" i="3"/>
  <c r="L602" i="3"/>
  <c r="H603" i="3"/>
  <c r="L603" i="3"/>
  <c r="H604" i="3"/>
  <c r="L604" i="3"/>
  <c r="H605" i="3"/>
  <c r="L605" i="3"/>
  <c r="H606" i="3"/>
  <c r="L606" i="3"/>
  <c r="H607" i="3"/>
  <c r="L607" i="3"/>
  <c r="H608" i="3"/>
  <c r="L608" i="3"/>
  <c r="H609" i="3"/>
  <c r="L609" i="3"/>
  <c r="H610" i="3"/>
  <c r="L610" i="3"/>
  <c r="H611" i="3"/>
  <c r="L611" i="3"/>
  <c r="H612" i="3"/>
  <c r="L612" i="3"/>
  <c r="H613" i="3"/>
  <c r="L613" i="3"/>
  <c r="H614" i="3"/>
  <c r="L614" i="3"/>
  <c r="H615" i="3"/>
  <c r="L615" i="3"/>
  <c r="H616" i="3"/>
  <c r="L616" i="3"/>
  <c r="H617" i="3"/>
  <c r="L617" i="3"/>
  <c r="H618" i="3"/>
  <c r="L618" i="3"/>
  <c r="H619" i="3"/>
  <c r="L619" i="3"/>
  <c r="H620" i="3"/>
  <c r="L620" i="3"/>
  <c r="H621" i="3"/>
  <c r="L621" i="3"/>
  <c r="H622" i="3"/>
  <c r="L622" i="3"/>
  <c r="H623" i="3"/>
  <c r="L623" i="3"/>
  <c r="H624" i="3"/>
  <c r="L624" i="3"/>
  <c r="H625" i="3"/>
  <c r="L625" i="3"/>
  <c r="H626" i="3"/>
  <c r="L626" i="3"/>
  <c r="H627" i="3"/>
  <c r="L627" i="3"/>
  <c r="H628" i="3"/>
  <c r="L628" i="3"/>
  <c r="H629" i="3"/>
  <c r="L629" i="3"/>
  <c r="H630" i="3"/>
  <c r="L630" i="3"/>
  <c r="H631" i="3"/>
  <c r="L631" i="3"/>
  <c r="H632" i="3"/>
  <c r="L632" i="3"/>
  <c r="H633" i="3"/>
  <c r="L633" i="3"/>
  <c r="H634" i="3"/>
  <c r="L634" i="3"/>
  <c r="H635" i="3"/>
  <c r="L635" i="3"/>
  <c r="H636" i="3"/>
  <c r="L636" i="3"/>
  <c r="H637" i="3"/>
  <c r="L637" i="3"/>
  <c r="H638" i="3"/>
  <c r="L638" i="3"/>
  <c r="H639" i="3"/>
  <c r="L639" i="3"/>
  <c r="H640" i="3"/>
  <c r="L640" i="3"/>
  <c r="H641" i="3"/>
  <c r="L641" i="3"/>
  <c r="H642" i="3"/>
  <c r="L642" i="3"/>
  <c r="H643" i="3"/>
  <c r="L643" i="3"/>
  <c r="H644" i="3"/>
  <c r="L644" i="3"/>
  <c r="H645" i="3"/>
  <c r="L645" i="3"/>
  <c r="H646" i="3"/>
  <c r="L646" i="3"/>
  <c r="H647" i="3"/>
  <c r="L647" i="3"/>
  <c r="H648" i="3"/>
  <c r="L648" i="3"/>
  <c r="H649" i="3"/>
  <c r="L649" i="3"/>
  <c r="H650" i="3"/>
  <c r="L650" i="3"/>
  <c r="H651" i="3"/>
  <c r="L651" i="3"/>
  <c r="H652" i="3"/>
  <c r="L652" i="3"/>
  <c r="H653" i="3"/>
  <c r="L653" i="3"/>
  <c r="H654" i="3"/>
  <c r="L654" i="3"/>
  <c r="H655" i="3"/>
  <c r="L655" i="3"/>
  <c r="H656" i="3"/>
  <c r="L656" i="3"/>
  <c r="H657" i="3"/>
  <c r="L657" i="3"/>
  <c r="H658" i="3"/>
  <c r="L658" i="3"/>
  <c r="H659" i="3"/>
  <c r="L659" i="3"/>
  <c r="H660" i="3"/>
  <c r="L660" i="3"/>
  <c r="H661" i="3"/>
  <c r="L661" i="3"/>
  <c r="H662" i="3"/>
  <c r="L662" i="3"/>
  <c r="H663" i="3"/>
  <c r="L663" i="3"/>
  <c r="H664" i="3"/>
  <c r="L664" i="3"/>
  <c r="H665" i="3"/>
  <c r="L665" i="3"/>
  <c r="H666" i="3"/>
  <c r="L666" i="3"/>
  <c r="H667" i="3"/>
  <c r="L667" i="3"/>
  <c r="H668" i="3"/>
  <c r="L668" i="3"/>
  <c r="H669" i="3"/>
  <c r="L669" i="3"/>
  <c r="H670" i="3"/>
  <c r="L670" i="3"/>
  <c r="H671" i="3"/>
  <c r="L671" i="3"/>
  <c r="H672" i="3"/>
  <c r="L672" i="3"/>
  <c r="H673" i="3"/>
  <c r="L673" i="3"/>
  <c r="H674" i="3"/>
  <c r="L674" i="3"/>
  <c r="H675" i="3"/>
  <c r="L675" i="3"/>
  <c r="H676" i="3"/>
  <c r="L676" i="3"/>
  <c r="H677" i="3"/>
  <c r="L677" i="3"/>
  <c r="H678" i="3"/>
  <c r="L678" i="3"/>
  <c r="H679" i="3"/>
  <c r="L679" i="3"/>
  <c r="H680" i="3"/>
  <c r="L680" i="3"/>
  <c r="H681" i="3"/>
  <c r="L681" i="3"/>
  <c r="H682" i="3"/>
  <c r="L682" i="3"/>
  <c r="H683" i="3"/>
  <c r="L683" i="3"/>
  <c r="H684" i="3"/>
  <c r="L684" i="3"/>
  <c r="H685" i="3"/>
  <c r="L685" i="3"/>
  <c r="H686" i="3"/>
  <c r="L686" i="3"/>
  <c r="H687" i="3"/>
  <c r="L687" i="3"/>
  <c r="H688" i="3"/>
  <c r="L688" i="3"/>
  <c r="H689" i="3"/>
  <c r="L689" i="3"/>
  <c r="H690" i="3"/>
  <c r="L690" i="3"/>
  <c r="H691" i="3"/>
  <c r="L691" i="3"/>
  <c r="H692" i="3"/>
  <c r="L692" i="3"/>
  <c r="H693" i="3"/>
  <c r="L693" i="3"/>
  <c r="H694" i="3"/>
  <c r="L694" i="3"/>
  <c r="H695" i="3"/>
  <c r="L695" i="3"/>
  <c r="H696" i="3"/>
  <c r="L696" i="3"/>
  <c r="H697" i="3"/>
  <c r="L697" i="3"/>
  <c r="H698" i="3"/>
  <c r="L698" i="3"/>
  <c r="H699" i="3"/>
  <c r="L699" i="3"/>
  <c r="H700" i="3"/>
  <c r="L700" i="3"/>
  <c r="H701" i="3"/>
  <c r="L701" i="3"/>
  <c r="H702" i="3"/>
  <c r="L702" i="3"/>
  <c r="H703" i="3"/>
  <c r="L703" i="3"/>
  <c r="H704" i="3"/>
  <c r="L704" i="3"/>
  <c r="H705" i="3"/>
  <c r="L705" i="3"/>
  <c r="H706" i="3"/>
  <c r="L706" i="3"/>
  <c r="H707" i="3"/>
  <c r="L707" i="3"/>
  <c r="H708" i="3"/>
  <c r="L708" i="3"/>
  <c r="H709" i="3"/>
  <c r="L709" i="3"/>
  <c r="H710" i="3"/>
  <c r="L710" i="3"/>
  <c r="H711" i="3"/>
  <c r="L711" i="3"/>
  <c r="H712" i="3"/>
  <c r="L712" i="3"/>
  <c r="H713" i="3"/>
  <c r="L713" i="3"/>
  <c r="H714" i="3"/>
  <c r="L714" i="3"/>
  <c r="H715" i="3"/>
  <c r="L715" i="3"/>
  <c r="H716" i="3"/>
  <c r="L716" i="3"/>
  <c r="H717" i="3"/>
  <c r="L717" i="3"/>
  <c r="H718" i="3"/>
  <c r="L718" i="3"/>
  <c r="H719" i="3"/>
  <c r="L719" i="3"/>
  <c r="H720" i="3"/>
  <c r="L720" i="3"/>
  <c r="H721" i="3"/>
  <c r="L721" i="3"/>
  <c r="H722" i="3"/>
  <c r="L722" i="3"/>
  <c r="H723" i="3"/>
  <c r="L723" i="3"/>
  <c r="H724" i="3"/>
  <c r="L724" i="3"/>
  <c r="H725" i="3"/>
  <c r="L725" i="3"/>
  <c r="H726" i="3"/>
  <c r="L726" i="3"/>
  <c r="H727" i="3"/>
  <c r="L727" i="3"/>
  <c r="H728" i="3"/>
  <c r="L728" i="3"/>
  <c r="H729" i="3"/>
  <c r="L729" i="3"/>
  <c r="H730" i="3"/>
  <c r="L730" i="3"/>
  <c r="H731" i="3"/>
  <c r="L731" i="3"/>
  <c r="H732" i="3"/>
  <c r="L732" i="3"/>
  <c r="H733" i="3"/>
  <c r="L733" i="3"/>
  <c r="H734" i="3"/>
  <c r="L734" i="3"/>
  <c r="H735" i="3"/>
  <c r="L735" i="3"/>
  <c r="H736" i="3"/>
  <c r="L736" i="3"/>
  <c r="H737" i="3"/>
  <c r="L737" i="3"/>
  <c r="H738" i="3"/>
  <c r="L738" i="3"/>
  <c r="H739" i="3"/>
  <c r="L739" i="3"/>
  <c r="H740" i="3"/>
  <c r="L740" i="3"/>
  <c r="H741" i="3"/>
  <c r="L741" i="3"/>
  <c r="H742" i="3"/>
  <c r="L742" i="3"/>
  <c r="H743" i="3"/>
  <c r="L743" i="3"/>
  <c r="H744" i="3"/>
  <c r="L744" i="3"/>
  <c r="H745" i="3"/>
  <c r="L745" i="3"/>
  <c r="H746" i="3"/>
  <c r="L746" i="3"/>
  <c r="L2" i="3"/>
  <c r="E759" i="3"/>
  <c r="E760" i="3"/>
  <c r="E761" i="3"/>
  <c r="E762" i="3"/>
  <c r="D759" i="3"/>
  <c r="D760" i="3"/>
  <c r="D761" i="3"/>
  <c r="D762" i="3"/>
  <c r="D729" i="3"/>
  <c r="I225" i="1"/>
  <c r="L225" i="1"/>
  <c r="J225" i="1"/>
  <c r="D728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35" i="3"/>
  <c r="E597" i="3"/>
  <c r="D564" i="3"/>
  <c r="D565" i="3"/>
  <c r="D566" i="3"/>
  <c r="M565" i="3"/>
  <c r="E598" i="3"/>
  <c r="D567" i="3"/>
  <c r="M566" i="3"/>
  <c r="E599" i="3"/>
  <c r="D568" i="3"/>
  <c r="M567" i="3"/>
  <c r="E600" i="3"/>
  <c r="D569" i="3"/>
  <c r="M568" i="3"/>
  <c r="E601" i="3"/>
  <c r="D570" i="3"/>
  <c r="M569" i="3"/>
  <c r="E602" i="3"/>
  <c r="D571" i="3"/>
  <c r="M570" i="3"/>
  <c r="E603" i="3"/>
  <c r="D572" i="3"/>
  <c r="M571" i="3"/>
  <c r="E604" i="3"/>
  <c r="D573" i="3"/>
  <c r="M572" i="3"/>
  <c r="E605" i="3"/>
  <c r="D574" i="3"/>
  <c r="M573" i="3"/>
  <c r="E606" i="3"/>
  <c r="D575" i="3"/>
  <c r="M574" i="3"/>
  <c r="E607" i="3"/>
  <c r="D576" i="3"/>
  <c r="M575" i="3"/>
  <c r="E608" i="3"/>
  <c r="D577" i="3"/>
  <c r="M576" i="3"/>
  <c r="E609" i="3"/>
  <c r="D578" i="3"/>
  <c r="M577" i="3"/>
  <c r="E610" i="3"/>
  <c r="D579" i="3"/>
  <c r="M578" i="3"/>
  <c r="E611" i="3"/>
  <c r="D580" i="3"/>
  <c r="M579" i="3"/>
  <c r="E612" i="3"/>
  <c r="D581" i="3"/>
  <c r="M580" i="3"/>
  <c r="E613" i="3"/>
  <c r="D582" i="3"/>
  <c r="M581" i="3"/>
  <c r="E614" i="3"/>
  <c r="D583" i="3"/>
  <c r="M582" i="3"/>
  <c r="E615" i="3"/>
  <c r="D584" i="3"/>
  <c r="M583" i="3"/>
  <c r="E616" i="3"/>
  <c r="D585" i="3"/>
  <c r="M584" i="3"/>
  <c r="E617" i="3"/>
  <c r="D586" i="3"/>
  <c r="M585" i="3"/>
  <c r="E618" i="3"/>
  <c r="D587" i="3"/>
  <c r="M586" i="3"/>
  <c r="E619" i="3"/>
  <c r="D588" i="3"/>
  <c r="M587" i="3"/>
  <c r="E620" i="3"/>
  <c r="D589" i="3"/>
  <c r="M588" i="3"/>
  <c r="E621" i="3"/>
  <c r="D590" i="3"/>
  <c r="M589" i="3"/>
  <c r="E622" i="3"/>
  <c r="D591" i="3"/>
  <c r="M590" i="3"/>
  <c r="E623" i="3"/>
  <c r="D592" i="3"/>
  <c r="M591" i="3"/>
  <c r="E624" i="3"/>
  <c r="D593" i="3"/>
  <c r="M592" i="3"/>
  <c r="E625" i="3"/>
  <c r="D594" i="3"/>
  <c r="M593" i="3"/>
  <c r="E626" i="3"/>
  <c r="D595" i="3"/>
  <c r="M594" i="3"/>
  <c r="E627" i="3"/>
  <c r="D596" i="3"/>
  <c r="M595" i="3"/>
  <c r="E628" i="3"/>
  <c r="D597" i="3"/>
  <c r="M596" i="3"/>
  <c r="E629" i="3"/>
  <c r="D598" i="3"/>
  <c r="M597" i="3"/>
  <c r="E630" i="3"/>
  <c r="D599" i="3"/>
  <c r="M598" i="3"/>
  <c r="E631" i="3"/>
  <c r="D600" i="3"/>
  <c r="M599" i="3"/>
  <c r="E632" i="3"/>
  <c r="D601" i="3"/>
  <c r="M600" i="3"/>
  <c r="E633" i="3"/>
  <c r="D602" i="3"/>
  <c r="M601" i="3"/>
  <c r="E634" i="3"/>
  <c r="D603" i="3"/>
  <c r="M602" i="3"/>
  <c r="E635" i="3"/>
  <c r="D604" i="3"/>
  <c r="M603" i="3"/>
  <c r="E636" i="3"/>
  <c r="D605" i="3"/>
  <c r="M604" i="3"/>
  <c r="E637" i="3"/>
  <c r="D606" i="3"/>
  <c r="M605" i="3"/>
  <c r="E638" i="3"/>
  <c r="D607" i="3"/>
  <c r="M606" i="3"/>
  <c r="E639" i="3"/>
  <c r="D608" i="3"/>
  <c r="M607" i="3"/>
  <c r="E640" i="3"/>
  <c r="D609" i="3"/>
  <c r="M608" i="3"/>
  <c r="E641" i="3"/>
  <c r="D610" i="3"/>
  <c r="M609" i="3"/>
  <c r="E642" i="3"/>
  <c r="D611" i="3"/>
  <c r="M610" i="3"/>
  <c r="E643" i="3"/>
  <c r="D612" i="3"/>
  <c r="M611" i="3"/>
  <c r="E644" i="3"/>
  <c r="D613" i="3"/>
  <c r="M612" i="3"/>
  <c r="E645" i="3"/>
  <c r="D614" i="3"/>
  <c r="M613" i="3"/>
  <c r="E646" i="3"/>
  <c r="D615" i="3"/>
  <c r="M614" i="3"/>
  <c r="E647" i="3"/>
  <c r="D616" i="3"/>
  <c r="M615" i="3"/>
  <c r="E648" i="3"/>
  <c r="D617" i="3"/>
  <c r="M616" i="3"/>
  <c r="E649" i="3"/>
  <c r="D618" i="3"/>
  <c r="M617" i="3"/>
  <c r="E650" i="3"/>
  <c r="D619" i="3"/>
  <c r="M618" i="3"/>
  <c r="E651" i="3"/>
  <c r="D620" i="3"/>
  <c r="M619" i="3"/>
  <c r="E652" i="3"/>
  <c r="D621" i="3"/>
  <c r="M620" i="3"/>
  <c r="E653" i="3"/>
  <c r="D622" i="3"/>
  <c r="M621" i="3"/>
  <c r="E654" i="3"/>
  <c r="D623" i="3"/>
  <c r="M622" i="3"/>
  <c r="E655" i="3"/>
  <c r="D624" i="3"/>
  <c r="M623" i="3"/>
  <c r="E656" i="3"/>
  <c r="D625" i="3"/>
  <c r="M624" i="3"/>
  <c r="E657" i="3"/>
  <c r="D626" i="3"/>
  <c r="M625" i="3"/>
  <c r="E658" i="3"/>
  <c r="D627" i="3"/>
  <c r="M626" i="3"/>
  <c r="E659" i="3"/>
  <c r="D628" i="3"/>
  <c r="M627" i="3"/>
  <c r="E660" i="3"/>
  <c r="D629" i="3"/>
  <c r="M628" i="3"/>
  <c r="E661" i="3"/>
  <c r="D630" i="3"/>
  <c r="M629" i="3"/>
  <c r="E662" i="3"/>
  <c r="D631" i="3"/>
  <c r="M630" i="3"/>
  <c r="E663" i="3"/>
  <c r="D632" i="3"/>
  <c r="M631" i="3"/>
  <c r="E664" i="3"/>
  <c r="D633" i="3"/>
  <c r="M632" i="3"/>
  <c r="E665" i="3"/>
  <c r="D634" i="3"/>
  <c r="M633" i="3"/>
  <c r="E666" i="3"/>
  <c r="D635" i="3"/>
  <c r="M634" i="3"/>
  <c r="E667" i="3"/>
  <c r="D636" i="3"/>
  <c r="M635" i="3"/>
  <c r="E668" i="3"/>
  <c r="D637" i="3"/>
  <c r="M636" i="3"/>
  <c r="E669" i="3"/>
  <c r="D638" i="3"/>
  <c r="M637" i="3"/>
  <c r="E670" i="3"/>
  <c r="D639" i="3"/>
  <c r="M638" i="3"/>
  <c r="E671" i="3"/>
  <c r="D640" i="3"/>
  <c r="M639" i="3"/>
  <c r="E672" i="3"/>
  <c r="D641" i="3"/>
  <c r="M640" i="3"/>
  <c r="E673" i="3"/>
  <c r="D642" i="3"/>
  <c r="M641" i="3"/>
  <c r="E674" i="3"/>
  <c r="D643" i="3"/>
  <c r="M642" i="3"/>
  <c r="E675" i="3"/>
  <c r="D644" i="3"/>
  <c r="M643" i="3"/>
  <c r="E676" i="3"/>
  <c r="D645" i="3"/>
  <c r="M644" i="3"/>
  <c r="E677" i="3"/>
  <c r="D646" i="3"/>
  <c r="M645" i="3"/>
  <c r="E678" i="3"/>
  <c r="D647" i="3"/>
  <c r="M646" i="3"/>
  <c r="E679" i="3"/>
  <c r="D648" i="3"/>
  <c r="M647" i="3"/>
  <c r="E680" i="3"/>
  <c r="D649" i="3"/>
  <c r="M648" i="3"/>
  <c r="E681" i="3"/>
  <c r="D650" i="3"/>
  <c r="M649" i="3"/>
  <c r="E682" i="3"/>
  <c r="D651" i="3"/>
  <c r="M650" i="3"/>
  <c r="E683" i="3"/>
  <c r="D652" i="3"/>
  <c r="M651" i="3"/>
  <c r="E684" i="3"/>
  <c r="D653" i="3"/>
  <c r="M652" i="3"/>
  <c r="E685" i="3"/>
  <c r="D654" i="3"/>
  <c r="M653" i="3"/>
  <c r="E686" i="3"/>
  <c r="D655" i="3"/>
  <c r="M654" i="3"/>
  <c r="E687" i="3"/>
  <c r="D656" i="3"/>
  <c r="M655" i="3"/>
  <c r="E688" i="3"/>
  <c r="D657" i="3"/>
  <c r="M656" i="3"/>
  <c r="E689" i="3"/>
  <c r="D658" i="3"/>
  <c r="M657" i="3"/>
  <c r="E690" i="3"/>
  <c r="D659" i="3"/>
  <c r="M658" i="3"/>
  <c r="E691" i="3"/>
  <c r="D660" i="3"/>
  <c r="M659" i="3"/>
  <c r="E692" i="3"/>
  <c r="D661" i="3"/>
  <c r="M660" i="3"/>
  <c r="E693" i="3"/>
  <c r="D662" i="3"/>
  <c r="M661" i="3"/>
  <c r="E694" i="3"/>
  <c r="D663" i="3"/>
  <c r="M662" i="3"/>
  <c r="E695" i="3"/>
  <c r="D664" i="3"/>
  <c r="M663" i="3"/>
  <c r="E696" i="3"/>
  <c r="D665" i="3"/>
  <c r="M664" i="3"/>
  <c r="E697" i="3"/>
  <c r="D666" i="3"/>
  <c r="M665" i="3"/>
  <c r="E698" i="3"/>
  <c r="D667" i="3"/>
  <c r="M666" i="3"/>
  <c r="E699" i="3"/>
  <c r="D668" i="3"/>
  <c r="M667" i="3"/>
  <c r="E700" i="3"/>
  <c r="D669" i="3"/>
  <c r="M668" i="3"/>
  <c r="E701" i="3"/>
  <c r="D670" i="3"/>
  <c r="M669" i="3"/>
  <c r="E702" i="3"/>
  <c r="D671" i="3"/>
  <c r="M670" i="3"/>
  <c r="E703" i="3"/>
  <c r="D672" i="3"/>
  <c r="M671" i="3"/>
  <c r="E704" i="3"/>
  <c r="D673" i="3"/>
  <c r="M672" i="3"/>
  <c r="E705" i="3"/>
  <c r="D674" i="3"/>
  <c r="M673" i="3"/>
  <c r="E706" i="3"/>
  <c r="D675" i="3"/>
  <c r="M674" i="3"/>
  <c r="E707" i="3"/>
  <c r="D676" i="3"/>
  <c r="M675" i="3"/>
  <c r="E708" i="3"/>
  <c r="D677" i="3"/>
  <c r="M676" i="3"/>
  <c r="E709" i="3"/>
  <c r="D678" i="3"/>
  <c r="M677" i="3"/>
  <c r="E710" i="3"/>
  <c r="D679" i="3"/>
  <c r="M678" i="3"/>
  <c r="E711" i="3"/>
  <c r="D680" i="3"/>
  <c r="M679" i="3"/>
  <c r="E712" i="3"/>
  <c r="D681" i="3"/>
  <c r="M680" i="3"/>
  <c r="E713" i="3"/>
  <c r="D682" i="3"/>
  <c r="M681" i="3"/>
  <c r="E714" i="3"/>
  <c r="D683" i="3"/>
  <c r="M682" i="3"/>
  <c r="E715" i="3"/>
  <c r="D684" i="3"/>
  <c r="M683" i="3"/>
  <c r="E716" i="3"/>
  <c r="D685" i="3"/>
  <c r="M684" i="3"/>
  <c r="E717" i="3"/>
  <c r="D686" i="3"/>
  <c r="M685" i="3"/>
  <c r="E718" i="3"/>
  <c r="D687" i="3"/>
  <c r="M686" i="3"/>
  <c r="E719" i="3"/>
  <c r="D688" i="3"/>
  <c r="M687" i="3"/>
  <c r="E720" i="3"/>
  <c r="D689" i="3"/>
  <c r="M688" i="3"/>
  <c r="E721" i="3"/>
  <c r="D690" i="3"/>
  <c r="M689" i="3"/>
  <c r="E722" i="3"/>
  <c r="D691" i="3"/>
  <c r="M690" i="3"/>
  <c r="E723" i="3"/>
  <c r="D692" i="3"/>
  <c r="M691" i="3"/>
  <c r="E724" i="3"/>
  <c r="D693" i="3"/>
  <c r="M692" i="3"/>
  <c r="E725" i="3"/>
  <c r="D694" i="3"/>
  <c r="M693" i="3"/>
  <c r="E726" i="3"/>
  <c r="D695" i="3"/>
  <c r="M694" i="3"/>
  <c r="E727" i="3"/>
  <c r="D696" i="3"/>
  <c r="M695" i="3"/>
  <c r="E728" i="3"/>
  <c r="D697" i="3"/>
  <c r="M696" i="3"/>
  <c r="E729" i="3"/>
  <c r="D698" i="3"/>
  <c r="M697" i="3"/>
  <c r="E730" i="3"/>
  <c r="D699" i="3"/>
  <c r="M698" i="3"/>
  <c r="E731" i="3"/>
  <c r="D700" i="3"/>
  <c r="M699" i="3"/>
  <c r="E732" i="3"/>
  <c r="D701" i="3"/>
  <c r="M700" i="3"/>
  <c r="E733" i="3"/>
  <c r="D702" i="3"/>
  <c r="M701" i="3"/>
  <c r="E734" i="3"/>
  <c r="D703" i="3"/>
  <c r="M702" i="3"/>
  <c r="E735" i="3"/>
  <c r="D704" i="3"/>
  <c r="M703" i="3"/>
  <c r="E736" i="3"/>
  <c r="D705" i="3"/>
  <c r="M704" i="3"/>
  <c r="E737" i="3"/>
  <c r="D706" i="3"/>
  <c r="M705" i="3"/>
  <c r="E738" i="3"/>
  <c r="D707" i="3"/>
  <c r="M706" i="3"/>
  <c r="E739" i="3"/>
  <c r="D708" i="3"/>
  <c r="M707" i="3"/>
  <c r="E740" i="3"/>
  <c r="D709" i="3"/>
  <c r="M708" i="3"/>
  <c r="E741" i="3"/>
  <c r="D710" i="3"/>
  <c r="M709" i="3"/>
  <c r="E742" i="3"/>
  <c r="D711" i="3"/>
  <c r="M710" i="3"/>
  <c r="E743" i="3"/>
  <c r="D712" i="3"/>
  <c r="M711" i="3"/>
  <c r="E744" i="3"/>
  <c r="D713" i="3"/>
  <c r="M712" i="3"/>
  <c r="E745" i="3"/>
  <c r="D714" i="3"/>
  <c r="M713" i="3"/>
  <c r="E746" i="3"/>
  <c r="D715" i="3"/>
  <c r="M714" i="3"/>
  <c r="E747" i="3"/>
  <c r="D716" i="3"/>
  <c r="M715" i="3"/>
  <c r="E748" i="3"/>
  <c r="D717" i="3"/>
  <c r="M716" i="3"/>
  <c r="E749" i="3"/>
  <c r="D718" i="3"/>
  <c r="M717" i="3"/>
  <c r="E750" i="3"/>
  <c r="D719" i="3"/>
  <c r="M718" i="3"/>
  <c r="E751" i="3"/>
  <c r="D720" i="3"/>
  <c r="M719" i="3"/>
  <c r="E752" i="3"/>
  <c r="D721" i="3"/>
  <c r="M720" i="3"/>
  <c r="E753" i="3"/>
  <c r="D722" i="3"/>
  <c r="M721" i="3"/>
  <c r="E754" i="3"/>
  <c r="D723" i="3"/>
  <c r="M722" i="3"/>
  <c r="E755" i="3"/>
  <c r="D724" i="3"/>
  <c r="M723" i="3"/>
  <c r="E756" i="3"/>
  <c r="D725" i="3"/>
  <c r="M724" i="3"/>
  <c r="E757" i="3"/>
  <c r="D726" i="3"/>
  <c r="M725" i="3"/>
  <c r="E758" i="3"/>
  <c r="D727" i="3"/>
  <c r="M726" i="3"/>
  <c r="M727" i="3"/>
  <c r="M728" i="3"/>
  <c r="D730" i="3"/>
  <c r="M729" i="3"/>
  <c r="M35" i="3"/>
  <c r="E68" i="3"/>
  <c r="D37" i="3"/>
  <c r="M36" i="3"/>
  <c r="E69" i="3"/>
  <c r="D38" i="3"/>
  <c r="M37" i="3"/>
  <c r="E70" i="3"/>
  <c r="D39" i="3"/>
  <c r="M38" i="3"/>
  <c r="E71" i="3"/>
  <c r="D40" i="3"/>
  <c r="M39" i="3"/>
  <c r="E72" i="3"/>
  <c r="D41" i="3"/>
  <c r="M40" i="3"/>
  <c r="E73" i="3"/>
  <c r="D42" i="3"/>
  <c r="M41" i="3"/>
  <c r="E74" i="3"/>
  <c r="D43" i="3"/>
  <c r="M42" i="3"/>
  <c r="E75" i="3"/>
  <c r="D44" i="3"/>
  <c r="M43" i="3"/>
  <c r="E76" i="3"/>
  <c r="D45" i="3"/>
  <c r="M44" i="3"/>
  <c r="E77" i="3"/>
  <c r="D46" i="3"/>
  <c r="M45" i="3"/>
  <c r="E78" i="3"/>
  <c r="D47" i="3"/>
  <c r="M46" i="3"/>
  <c r="E79" i="3"/>
  <c r="D48" i="3"/>
  <c r="M47" i="3"/>
  <c r="E80" i="3"/>
  <c r="D49" i="3"/>
  <c r="M48" i="3"/>
  <c r="E81" i="3"/>
  <c r="D50" i="3"/>
  <c r="M49" i="3"/>
  <c r="E82" i="3"/>
  <c r="D51" i="3"/>
  <c r="M50" i="3"/>
  <c r="E83" i="3"/>
  <c r="D52" i="3"/>
  <c r="M51" i="3"/>
  <c r="E84" i="3"/>
  <c r="D53" i="3"/>
  <c r="M52" i="3"/>
  <c r="E85" i="3"/>
  <c r="D54" i="3"/>
  <c r="M53" i="3"/>
  <c r="E86" i="3"/>
  <c r="D55" i="3"/>
  <c r="M54" i="3"/>
  <c r="E87" i="3"/>
  <c r="D56" i="3"/>
  <c r="M55" i="3"/>
  <c r="E88" i="3"/>
  <c r="D57" i="3"/>
  <c r="M56" i="3"/>
  <c r="E89" i="3"/>
  <c r="D58" i="3"/>
  <c r="M57" i="3"/>
  <c r="E90" i="3"/>
  <c r="D59" i="3"/>
  <c r="M58" i="3"/>
  <c r="E91" i="3"/>
  <c r="D60" i="3"/>
  <c r="M59" i="3"/>
  <c r="E92" i="3"/>
  <c r="D61" i="3"/>
  <c r="M60" i="3"/>
  <c r="E93" i="3"/>
  <c r="D62" i="3"/>
  <c r="M61" i="3"/>
  <c r="E94" i="3"/>
  <c r="D63" i="3"/>
  <c r="M62" i="3"/>
  <c r="E95" i="3"/>
  <c r="D64" i="3"/>
  <c r="M63" i="3"/>
  <c r="E96" i="3"/>
  <c r="D65" i="3"/>
  <c r="M64" i="3"/>
  <c r="E97" i="3"/>
  <c r="D66" i="3"/>
  <c r="M65" i="3"/>
  <c r="E98" i="3"/>
  <c r="D67" i="3"/>
  <c r="M66" i="3"/>
  <c r="E99" i="3"/>
  <c r="D68" i="3"/>
  <c r="M67" i="3"/>
  <c r="E100" i="3"/>
  <c r="D69" i="3"/>
  <c r="M68" i="3"/>
  <c r="E101" i="3"/>
  <c r="D70" i="3"/>
  <c r="M69" i="3"/>
  <c r="E102" i="3"/>
  <c r="D71" i="3"/>
  <c r="M70" i="3"/>
  <c r="E103" i="3"/>
  <c r="D72" i="3"/>
  <c r="M71" i="3"/>
  <c r="E104" i="3"/>
  <c r="D73" i="3"/>
  <c r="M72" i="3"/>
  <c r="E105" i="3"/>
  <c r="D74" i="3"/>
  <c r="M73" i="3"/>
  <c r="E106" i="3"/>
  <c r="D75" i="3"/>
  <c r="M74" i="3"/>
  <c r="E107" i="3"/>
  <c r="D76" i="3"/>
  <c r="M75" i="3"/>
  <c r="E108" i="3"/>
  <c r="D77" i="3"/>
  <c r="M76" i="3"/>
  <c r="E109" i="3"/>
  <c r="D78" i="3"/>
  <c r="M77" i="3"/>
  <c r="E110" i="3"/>
  <c r="D79" i="3"/>
  <c r="M78" i="3"/>
  <c r="E111" i="3"/>
  <c r="D80" i="3"/>
  <c r="M79" i="3"/>
  <c r="E112" i="3"/>
  <c r="D81" i="3"/>
  <c r="M80" i="3"/>
  <c r="E113" i="3"/>
  <c r="D82" i="3"/>
  <c r="M81" i="3"/>
  <c r="E114" i="3"/>
  <c r="D83" i="3"/>
  <c r="M82" i="3"/>
  <c r="E115" i="3"/>
  <c r="D84" i="3"/>
  <c r="M83" i="3"/>
  <c r="E116" i="3"/>
  <c r="D85" i="3"/>
  <c r="M84" i="3"/>
  <c r="E117" i="3"/>
  <c r="D86" i="3"/>
  <c r="M85" i="3"/>
  <c r="E118" i="3"/>
  <c r="D87" i="3"/>
  <c r="M86" i="3"/>
  <c r="E119" i="3"/>
  <c r="D88" i="3"/>
  <c r="M87" i="3"/>
  <c r="E120" i="3"/>
  <c r="D89" i="3"/>
  <c r="M88" i="3"/>
  <c r="E121" i="3"/>
  <c r="D90" i="3"/>
  <c r="M89" i="3"/>
  <c r="E122" i="3"/>
  <c r="D91" i="3"/>
  <c r="M90" i="3"/>
  <c r="E123" i="3"/>
  <c r="D92" i="3"/>
  <c r="M91" i="3"/>
  <c r="E124" i="3"/>
  <c r="D93" i="3"/>
  <c r="M92" i="3"/>
  <c r="E125" i="3"/>
  <c r="D94" i="3"/>
  <c r="M93" i="3"/>
  <c r="E126" i="3"/>
  <c r="D95" i="3"/>
  <c r="M94" i="3"/>
  <c r="E127" i="3"/>
  <c r="D96" i="3"/>
  <c r="M95" i="3"/>
  <c r="E128" i="3"/>
  <c r="D97" i="3"/>
  <c r="M96" i="3"/>
  <c r="E129" i="3"/>
  <c r="D98" i="3"/>
  <c r="M97" i="3"/>
  <c r="E130" i="3"/>
  <c r="D99" i="3"/>
  <c r="M98" i="3"/>
  <c r="E131" i="3"/>
  <c r="D100" i="3"/>
  <c r="M99" i="3"/>
  <c r="E132" i="3"/>
  <c r="D101" i="3"/>
  <c r="M100" i="3"/>
  <c r="E133" i="3"/>
  <c r="D102" i="3"/>
  <c r="M101" i="3"/>
  <c r="E134" i="3"/>
  <c r="D103" i="3"/>
  <c r="M102" i="3"/>
  <c r="E135" i="3"/>
  <c r="D104" i="3"/>
  <c r="M103" i="3"/>
  <c r="E136" i="3"/>
  <c r="D105" i="3"/>
  <c r="M104" i="3"/>
  <c r="E137" i="3"/>
  <c r="D106" i="3"/>
  <c r="M105" i="3"/>
  <c r="E138" i="3"/>
  <c r="D107" i="3"/>
  <c r="M106" i="3"/>
  <c r="E139" i="3"/>
  <c r="D108" i="3"/>
  <c r="M107" i="3"/>
  <c r="E140" i="3"/>
  <c r="D109" i="3"/>
  <c r="M108" i="3"/>
  <c r="E141" i="3"/>
  <c r="D110" i="3"/>
  <c r="M109" i="3"/>
  <c r="E142" i="3"/>
  <c r="D111" i="3"/>
  <c r="M110" i="3"/>
  <c r="E143" i="3"/>
  <c r="D112" i="3"/>
  <c r="M111" i="3"/>
  <c r="E144" i="3"/>
  <c r="D113" i="3"/>
  <c r="M112" i="3"/>
  <c r="E145" i="3"/>
  <c r="D114" i="3"/>
  <c r="M113" i="3"/>
  <c r="E146" i="3"/>
  <c r="D115" i="3"/>
  <c r="M114" i="3"/>
  <c r="E147" i="3"/>
  <c r="D116" i="3"/>
  <c r="M115" i="3"/>
  <c r="E148" i="3"/>
  <c r="D117" i="3"/>
  <c r="M116" i="3"/>
  <c r="E149" i="3"/>
  <c r="D118" i="3"/>
  <c r="M117" i="3"/>
  <c r="E150" i="3"/>
  <c r="D119" i="3"/>
  <c r="M118" i="3"/>
  <c r="E151" i="3"/>
  <c r="D120" i="3"/>
  <c r="M119" i="3"/>
  <c r="E152" i="3"/>
  <c r="D121" i="3"/>
  <c r="M120" i="3"/>
  <c r="E153" i="3"/>
  <c r="D122" i="3"/>
  <c r="M121" i="3"/>
  <c r="E154" i="3"/>
  <c r="D123" i="3"/>
  <c r="M122" i="3"/>
  <c r="E155" i="3"/>
  <c r="D124" i="3"/>
  <c r="M123" i="3"/>
  <c r="E156" i="3"/>
  <c r="D125" i="3"/>
  <c r="M124" i="3"/>
  <c r="E157" i="3"/>
  <c r="D126" i="3"/>
  <c r="M125" i="3"/>
  <c r="E158" i="3"/>
  <c r="D127" i="3"/>
  <c r="M126" i="3"/>
  <c r="E159" i="3"/>
  <c r="D128" i="3"/>
  <c r="M127" i="3"/>
  <c r="E160" i="3"/>
  <c r="D129" i="3"/>
  <c r="M128" i="3"/>
  <c r="E161" i="3"/>
  <c r="D130" i="3"/>
  <c r="M129" i="3"/>
  <c r="E162" i="3"/>
  <c r="D131" i="3"/>
  <c r="M130" i="3"/>
  <c r="E163" i="3"/>
  <c r="D132" i="3"/>
  <c r="M131" i="3"/>
  <c r="E164" i="3"/>
  <c r="D133" i="3"/>
  <c r="M132" i="3"/>
  <c r="E165" i="3"/>
  <c r="D134" i="3"/>
  <c r="M133" i="3"/>
  <c r="E166" i="3"/>
  <c r="D135" i="3"/>
  <c r="M134" i="3"/>
  <c r="E167" i="3"/>
  <c r="D136" i="3"/>
  <c r="M135" i="3"/>
  <c r="E168" i="3"/>
  <c r="D137" i="3"/>
  <c r="M136" i="3"/>
  <c r="E169" i="3"/>
  <c r="D138" i="3"/>
  <c r="M137" i="3"/>
  <c r="E170" i="3"/>
  <c r="D139" i="3"/>
  <c r="M138" i="3"/>
  <c r="E171" i="3"/>
  <c r="D140" i="3"/>
  <c r="M139" i="3"/>
  <c r="E172" i="3"/>
  <c r="D141" i="3"/>
  <c r="M140" i="3"/>
  <c r="E173" i="3"/>
  <c r="D142" i="3"/>
  <c r="M141" i="3"/>
  <c r="E174" i="3"/>
  <c r="D143" i="3"/>
  <c r="M142" i="3"/>
  <c r="E175" i="3"/>
  <c r="D144" i="3"/>
  <c r="M143" i="3"/>
  <c r="E176" i="3"/>
  <c r="D145" i="3"/>
  <c r="M144" i="3"/>
  <c r="E177" i="3"/>
  <c r="D146" i="3"/>
  <c r="M145" i="3"/>
  <c r="E178" i="3"/>
  <c r="D147" i="3"/>
  <c r="M146" i="3"/>
  <c r="E179" i="3"/>
  <c r="D148" i="3"/>
  <c r="M147" i="3"/>
  <c r="E180" i="3"/>
  <c r="D149" i="3"/>
  <c r="M148" i="3"/>
  <c r="E181" i="3"/>
  <c r="D150" i="3"/>
  <c r="M149" i="3"/>
  <c r="E182" i="3"/>
  <c r="D151" i="3"/>
  <c r="M150" i="3"/>
  <c r="E183" i="3"/>
  <c r="D152" i="3"/>
  <c r="M151" i="3"/>
  <c r="E184" i="3"/>
  <c r="D153" i="3"/>
  <c r="M152" i="3"/>
  <c r="E185" i="3"/>
  <c r="D154" i="3"/>
  <c r="M153" i="3"/>
  <c r="E186" i="3"/>
  <c r="D155" i="3"/>
  <c r="M154" i="3"/>
  <c r="E187" i="3"/>
  <c r="D156" i="3"/>
  <c r="M155" i="3"/>
  <c r="E188" i="3"/>
  <c r="D157" i="3"/>
  <c r="M156" i="3"/>
  <c r="E189" i="3"/>
  <c r="D158" i="3"/>
  <c r="M157" i="3"/>
  <c r="E190" i="3"/>
  <c r="D159" i="3"/>
  <c r="M158" i="3"/>
  <c r="E191" i="3"/>
  <c r="D160" i="3"/>
  <c r="M159" i="3"/>
  <c r="E192" i="3"/>
  <c r="D161" i="3"/>
  <c r="M160" i="3"/>
  <c r="E193" i="3"/>
  <c r="D162" i="3"/>
  <c r="M161" i="3"/>
  <c r="E194" i="3"/>
  <c r="D163" i="3"/>
  <c r="M162" i="3"/>
  <c r="E195" i="3"/>
  <c r="D164" i="3"/>
  <c r="M163" i="3"/>
  <c r="E196" i="3"/>
  <c r="D165" i="3"/>
  <c r="M164" i="3"/>
  <c r="E197" i="3"/>
  <c r="D166" i="3"/>
  <c r="M165" i="3"/>
  <c r="E198" i="3"/>
  <c r="D167" i="3"/>
  <c r="M166" i="3"/>
  <c r="E199" i="3"/>
  <c r="D168" i="3"/>
  <c r="M167" i="3"/>
  <c r="E200" i="3"/>
  <c r="D169" i="3"/>
  <c r="M168" i="3"/>
  <c r="E201" i="3"/>
  <c r="D170" i="3"/>
  <c r="M169" i="3"/>
  <c r="E202" i="3"/>
  <c r="D171" i="3"/>
  <c r="M170" i="3"/>
  <c r="E203" i="3"/>
  <c r="D172" i="3"/>
  <c r="M171" i="3"/>
  <c r="E204" i="3"/>
  <c r="D173" i="3"/>
  <c r="M172" i="3"/>
  <c r="E205" i="3"/>
  <c r="D174" i="3"/>
  <c r="M173" i="3"/>
  <c r="E206" i="3"/>
  <c r="D175" i="3"/>
  <c r="M174" i="3"/>
  <c r="E207" i="3"/>
  <c r="D176" i="3"/>
  <c r="M175" i="3"/>
  <c r="E208" i="3"/>
  <c r="D177" i="3"/>
  <c r="M176" i="3"/>
  <c r="E209" i="3"/>
  <c r="D178" i="3"/>
  <c r="M177" i="3"/>
  <c r="E210" i="3"/>
  <c r="D179" i="3"/>
  <c r="M178" i="3"/>
  <c r="E211" i="3"/>
  <c r="D180" i="3"/>
  <c r="M179" i="3"/>
  <c r="E212" i="3"/>
  <c r="D181" i="3"/>
  <c r="M180" i="3"/>
  <c r="E213" i="3"/>
  <c r="D182" i="3"/>
  <c r="M181" i="3"/>
  <c r="E214" i="3"/>
  <c r="D183" i="3"/>
  <c r="M182" i="3"/>
  <c r="E215" i="3"/>
  <c r="D184" i="3"/>
  <c r="M183" i="3"/>
  <c r="E216" i="3"/>
  <c r="D185" i="3"/>
  <c r="M184" i="3"/>
  <c r="E217" i="3"/>
  <c r="D186" i="3"/>
  <c r="M185" i="3"/>
  <c r="E218" i="3"/>
  <c r="D187" i="3"/>
  <c r="M186" i="3"/>
  <c r="E219" i="3"/>
  <c r="D188" i="3"/>
  <c r="M187" i="3"/>
  <c r="E220" i="3"/>
  <c r="D189" i="3"/>
  <c r="M188" i="3"/>
  <c r="E221" i="3"/>
  <c r="D190" i="3"/>
  <c r="M189" i="3"/>
  <c r="E222" i="3"/>
  <c r="D191" i="3"/>
  <c r="M190" i="3"/>
  <c r="E223" i="3"/>
  <c r="D192" i="3"/>
  <c r="M191" i="3"/>
  <c r="E224" i="3"/>
  <c r="D193" i="3"/>
  <c r="M192" i="3"/>
  <c r="E225" i="3"/>
  <c r="D194" i="3"/>
  <c r="M193" i="3"/>
  <c r="E226" i="3"/>
  <c r="D195" i="3"/>
  <c r="M194" i="3"/>
  <c r="E227" i="3"/>
  <c r="D196" i="3"/>
  <c r="M195" i="3"/>
  <c r="E228" i="3"/>
  <c r="D197" i="3"/>
  <c r="M196" i="3"/>
  <c r="E229" i="3"/>
  <c r="D198" i="3"/>
  <c r="M197" i="3"/>
  <c r="E230" i="3"/>
  <c r="D199" i="3"/>
  <c r="M198" i="3"/>
  <c r="E231" i="3"/>
  <c r="D200" i="3"/>
  <c r="M199" i="3"/>
  <c r="E232" i="3"/>
  <c r="D201" i="3"/>
  <c r="M200" i="3"/>
  <c r="E233" i="3"/>
  <c r="D202" i="3"/>
  <c r="M201" i="3"/>
  <c r="E234" i="3"/>
  <c r="D203" i="3"/>
  <c r="M202" i="3"/>
  <c r="E235" i="3"/>
  <c r="D204" i="3"/>
  <c r="M203" i="3"/>
  <c r="E236" i="3"/>
  <c r="D205" i="3"/>
  <c r="M204" i="3"/>
  <c r="E237" i="3"/>
  <c r="D206" i="3"/>
  <c r="M205" i="3"/>
  <c r="E238" i="3"/>
  <c r="D207" i="3"/>
  <c r="M206" i="3"/>
  <c r="E239" i="3"/>
  <c r="D208" i="3"/>
  <c r="M207" i="3"/>
  <c r="E240" i="3"/>
  <c r="D209" i="3"/>
  <c r="M208" i="3"/>
  <c r="E241" i="3"/>
  <c r="D210" i="3"/>
  <c r="M209" i="3"/>
  <c r="E242" i="3"/>
  <c r="D211" i="3"/>
  <c r="M210" i="3"/>
  <c r="E243" i="3"/>
  <c r="D212" i="3"/>
  <c r="M211" i="3"/>
  <c r="E244" i="3"/>
  <c r="D213" i="3"/>
  <c r="M212" i="3"/>
  <c r="E245" i="3"/>
  <c r="D214" i="3"/>
  <c r="M213" i="3"/>
  <c r="D215" i="3"/>
  <c r="M214" i="3"/>
  <c r="E247" i="3"/>
  <c r="D216" i="3"/>
  <c r="M215" i="3"/>
  <c r="E248" i="3"/>
  <c r="D217" i="3"/>
  <c r="M216" i="3"/>
  <c r="E249" i="3"/>
  <c r="D218" i="3"/>
  <c r="M217" i="3"/>
  <c r="E250" i="3"/>
  <c r="D219" i="3"/>
  <c r="M218" i="3"/>
  <c r="E251" i="3"/>
  <c r="D220" i="3"/>
  <c r="M219" i="3"/>
  <c r="E252" i="3"/>
  <c r="D221" i="3"/>
  <c r="M220" i="3"/>
  <c r="E253" i="3"/>
  <c r="D222" i="3"/>
  <c r="M221" i="3"/>
  <c r="E254" i="3"/>
  <c r="D223" i="3"/>
  <c r="M222" i="3"/>
  <c r="E255" i="3"/>
  <c r="D224" i="3"/>
  <c r="M223" i="3"/>
  <c r="E256" i="3"/>
  <c r="D225" i="3"/>
  <c r="M224" i="3"/>
  <c r="E257" i="3"/>
  <c r="D226" i="3"/>
  <c r="M225" i="3"/>
  <c r="E258" i="3"/>
  <c r="D227" i="3"/>
  <c r="M226" i="3"/>
  <c r="E259" i="3"/>
  <c r="D228" i="3"/>
  <c r="M227" i="3"/>
  <c r="E260" i="3"/>
  <c r="D229" i="3"/>
  <c r="M228" i="3"/>
  <c r="E261" i="3"/>
  <c r="D230" i="3"/>
  <c r="M229" i="3"/>
  <c r="E262" i="3"/>
  <c r="D231" i="3"/>
  <c r="M230" i="3"/>
  <c r="E263" i="3"/>
  <c r="D232" i="3"/>
  <c r="M231" i="3"/>
  <c r="E264" i="3"/>
  <c r="D233" i="3"/>
  <c r="M232" i="3"/>
  <c r="E265" i="3"/>
  <c r="D234" i="3"/>
  <c r="M233" i="3"/>
  <c r="E266" i="3"/>
  <c r="D235" i="3"/>
  <c r="M234" i="3"/>
  <c r="E267" i="3"/>
  <c r="D236" i="3"/>
  <c r="M235" i="3"/>
  <c r="E268" i="3"/>
  <c r="D237" i="3"/>
  <c r="M236" i="3"/>
  <c r="E269" i="3"/>
  <c r="D238" i="3"/>
  <c r="M237" i="3"/>
  <c r="E270" i="3"/>
  <c r="D239" i="3"/>
  <c r="M238" i="3"/>
  <c r="E271" i="3"/>
  <c r="D240" i="3"/>
  <c r="M239" i="3"/>
  <c r="E272" i="3"/>
  <c r="D241" i="3"/>
  <c r="M240" i="3"/>
  <c r="E273" i="3"/>
  <c r="D242" i="3"/>
  <c r="M241" i="3"/>
  <c r="E274" i="3"/>
  <c r="D243" i="3"/>
  <c r="M242" i="3"/>
  <c r="E275" i="3"/>
  <c r="D244" i="3"/>
  <c r="M243" i="3"/>
  <c r="E276" i="3"/>
  <c r="D245" i="3"/>
  <c r="M244" i="3"/>
  <c r="E277" i="3"/>
  <c r="D246" i="3"/>
  <c r="M245" i="3"/>
  <c r="E278" i="3"/>
  <c r="D247" i="3"/>
  <c r="M246" i="3"/>
  <c r="E279" i="3"/>
  <c r="D248" i="3"/>
  <c r="M247" i="3"/>
  <c r="E280" i="3"/>
  <c r="D249" i="3"/>
  <c r="M248" i="3"/>
  <c r="E281" i="3"/>
  <c r="D250" i="3"/>
  <c r="M249" i="3"/>
  <c r="E282" i="3"/>
  <c r="D251" i="3"/>
  <c r="M250" i="3"/>
  <c r="E283" i="3"/>
  <c r="D252" i="3"/>
  <c r="M251" i="3"/>
  <c r="E284" i="3"/>
  <c r="D253" i="3"/>
  <c r="M252" i="3"/>
  <c r="E285" i="3"/>
  <c r="D254" i="3"/>
  <c r="M253" i="3"/>
  <c r="E286" i="3"/>
  <c r="D255" i="3"/>
  <c r="M254" i="3"/>
  <c r="E287" i="3"/>
  <c r="D256" i="3"/>
  <c r="M255" i="3"/>
  <c r="E288" i="3"/>
  <c r="D257" i="3"/>
  <c r="M256" i="3"/>
  <c r="E289" i="3"/>
  <c r="D258" i="3"/>
  <c r="M257" i="3"/>
  <c r="E290" i="3"/>
  <c r="D259" i="3"/>
  <c r="M258" i="3"/>
  <c r="E291" i="3"/>
  <c r="D260" i="3"/>
  <c r="M259" i="3"/>
  <c r="E292" i="3"/>
  <c r="D261" i="3"/>
  <c r="M260" i="3"/>
  <c r="E293" i="3"/>
  <c r="D262" i="3"/>
  <c r="M261" i="3"/>
  <c r="E294" i="3"/>
  <c r="D263" i="3"/>
  <c r="M262" i="3"/>
  <c r="E295" i="3"/>
  <c r="D264" i="3"/>
  <c r="M263" i="3"/>
  <c r="E296" i="3"/>
  <c r="D265" i="3"/>
  <c r="M264" i="3"/>
  <c r="E297" i="3"/>
  <c r="D266" i="3"/>
  <c r="M265" i="3"/>
  <c r="E298" i="3"/>
  <c r="D267" i="3"/>
  <c r="M266" i="3"/>
  <c r="E299" i="3"/>
  <c r="D268" i="3"/>
  <c r="M267" i="3"/>
  <c r="E300" i="3"/>
  <c r="D269" i="3"/>
  <c r="M268" i="3"/>
  <c r="E301" i="3"/>
  <c r="D270" i="3"/>
  <c r="M269" i="3"/>
  <c r="E302" i="3"/>
  <c r="D271" i="3"/>
  <c r="M270" i="3"/>
  <c r="E303" i="3"/>
  <c r="D272" i="3"/>
  <c r="M271" i="3"/>
  <c r="E304" i="3"/>
  <c r="D273" i="3"/>
  <c r="M272" i="3"/>
  <c r="E305" i="3"/>
  <c r="D274" i="3"/>
  <c r="M273" i="3"/>
  <c r="E306" i="3"/>
  <c r="D275" i="3"/>
  <c r="M274" i="3"/>
  <c r="E307" i="3"/>
  <c r="D276" i="3"/>
  <c r="M275" i="3"/>
  <c r="E308" i="3"/>
  <c r="D277" i="3"/>
  <c r="M276" i="3"/>
  <c r="E309" i="3"/>
  <c r="D278" i="3"/>
  <c r="M277" i="3"/>
  <c r="E310" i="3"/>
  <c r="D279" i="3"/>
  <c r="M278" i="3"/>
  <c r="E311" i="3"/>
  <c r="D280" i="3"/>
  <c r="M279" i="3"/>
  <c r="E312" i="3"/>
  <c r="D281" i="3"/>
  <c r="M280" i="3"/>
  <c r="E313" i="3"/>
  <c r="D282" i="3"/>
  <c r="M281" i="3"/>
  <c r="E314" i="3"/>
  <c r="D283" i="3"/>
  <c r="M282" i="3"/>
  <c r="E315" i="3"/>
  <c r="D284" i="3"/>
  <c r="M283" i="3"/>
  <c r="E316" i="3"/>
  <c r="D285" i="3"/>
  <c r="M284" i="3"/>
  <c r="E317" i="3"/>
  <c r="D286" i="3"/>
  <c r="M285" i="3"/>
  <c r="E318" i="3"/>
  <c r="D287" i="3"/>
  <c r="M286" i="3"/>
  <c r="E319" i="3"/>
  <c r="D288" i="3"/>
  <c r="M287" i="3"/>
  <c r="E320" i="3"/>
  <c r="D289" i="3"/>
  <c r="M288" i="3"/>
  <c r="E321" i="3"/>
  <c r="D290" i="3"/>
  <c r="M289" i="3"/>
  <c r="E322" i="3"/>
  <c r="D291" i="3"/>
  <c r="M290" i="3"/>
  <c r="E323" i="3"/>
  <c r="D292" i="3"/>
  <c r="M291" i="3"/>
  <c r="E324" i="3"/>
  <c r="D293" i="3"/>
  <c r="M292" i="3"/>
  <c r="E325" i="3"/>
  <c r="D294" i="3"/>
  <c r="M293" i="3"/>
  <c r="E326" i="3"/>
  <c r="D295" i="3"/>
  <c r="M294" i="3"/>
  <c r="E327" i="3"/>
  <c r="D296" i="3"/>
  <c r="M295" i="3"/>
  <c r="E328" i="3"/>
  <c r="D297" i="3"/>
  <c r="M296" i="3"/>
  <c r="E329" i="3"/>
  <c r="D298" i="3"/>
  <c r="M297" i="3"/>
  <c r="E330" i="3"/>
  <c r="D299" i="3"/>
  <c r="M298" i="3"/>
  <c r="E331" i="3"/>
  <c r="D300" i="3"/>
  <c r="M299" i="3"/>
  <c r="E332" i="3"/>
  <c r="D301" i="3"/>
  <c r="M300" i="3"/>
  <c r="E333" i="3"/>
  <c r="D302" i="3"/>
  <c r="M301" i="3"/>
  <c r="E334" i="3"/>
  <c r="D303" i="3"/>
  <c r="M302" i="3"/>
  <c r="E335" i="3"/>
  <c r="D304" i="3"/>
  <c r="M303" i="3"/>
  <c r="E336" i="3"/>
  <c r="D305" i="3"/>
  <c r="M304" i="3"/>
  <c r="E337" i="3"/>
  <c r="D306" i="3"/>
  <c r="M305" i="3"/>
  <c r="E338" i="3"/>
  <c r="D307" i="3"/>
  <c r="M306" i="3"/>
  <c r="E339" i="3"/>
  <c r="D308" i="3"/>
  <c r="M307" i="3"/>
  <c r="E340" i="3"/>
  <c r="D309" i="3"/>
  <c r="M308" i="3"/>
  <c r="E341" i="3"/>
  <c r="D310" i="3"/>
  <c r="M309" i="3"/>
  <c r="E342" i="3"/>
  <c r="D311" i="3"/>
  <c r="M310" i="3"/>
  <c r="E343" i="3"/>
  <c r="D312" i="3"/>
  <c r="M311" i="3"/>
  <c r="E344" i="3"/>
  <c r="D313" i="3"/>
  <c r="M312" i="3"/>
  <c r="E345" i="3"/>
  <c r="D314" i="3"/>
  <c r="M313" i="3"/>
  <c r="E346" i="3"/>
  <c r="D315" i="3"/>
  <c r="M314" i="3"/>
  <c r="E347" i="3"/>
  <c r="D316" i="3"/>
  <c r="M315" i="3"/>
  <c r="E348" i="3"/>
  <c r="D317" i="3"/>
  <c r="M316" i="3"/>
  <c r="E349" i="3"/>
  <c r="D318" i="3"/>
  <c r="M317" i="3"/>
  <c r="E350" i="3"/>
  <c r="D319" i="3"/>
  <c r="M318" i="3"/>
  <c r="E351" i="3"/>
  <c r="D320" i="3"/>
  <c r="M319" i="3"/>
  <c r="E352" i="3"/>
  <c r="D321" i="3"/>
  <c r="M320" i="3"/>
  <c r="E353" i="3"/>
  <c r="D322" i="3"/>
  <c r="M321" i="3"/>
  <c r="E354" i="3"/>
  <c r="D323" i="3"/>
  <c r="M322" i="3"/>
  <c r="E355" i="3"/>
  <c r="D324" i="3"/>
  <c r="M323" i="3"/>
  <c r="E356" i="3"/>
  <c r="D325" i="3"/>
  <c r="M324" i="3"/>
  <c r="E357" i="3"/>
  <c r="D326" i="3"/>
  <c r="M325" i="3"/>
  <c r="E358" i="3"/>
  <c r="D327" i="3"/>
  <c r="M326" i="3"/>
  <c r="E359" i="3"/>
  <c r="D328" i="3"/>
  <c r="M327" i="3"/>
  <c r="E360" i="3"/>
  <c r="D329" i="3"/>
  <c r="M328" i="3"/>
  <c r="E361" i="3"/>
  <c r="D330" i="3"/>
  <c r="M329" i="3"/>
  <c r="E362" i="3"/>
  <c r="D331" i="3"/>
  <c r="M330" i="3"/>
  <c r="E363" i="3"/>
  <c r="D332" i="3"/>
  <c r="M331" i="3"/>
  <c r="E364" i="3"/>
  <c r="D333" i="3"/>
  <c r="M332" i="3"/>
  <c r="E365" i="3"/>
  <c r="D334" i="3"/>
  <c r="M333" i="3"/>
  <c r="E366" i="3"/>
  <c r="D335" i="3"/>
  <c r="M334" i="3"/>
  <c r="E367" i="3"/>
  <c r="D336" i="3"/>
  <c r="M335" i="3"/>
  <c r="E368" i="3"/>
  <c r="D337" i="3"/>
  <c r="M336" i="3"/>
  <c r="E369" i="3"/>
  <c r="D338" i="3"/>
  <c r="M337" i="3"/>
  <c r="E370" i="3"/>
  <c r="D339" i="3"/>
  <c r="M338" i="3"/>
  <c r="E371" i="3"/>
  <c r="D340" i="3"/>
  <c r="M339" i="3"/>
  <c r="E372" i="3"/>
  <c r="D341" i="3"/>
  <c r="M340" i="3"/>
  <c r="E373" i="3"/>
  <c r="D342" i="3"/>
  <c r="M341" i="3"/>
  <c r="E374" i="3"/>
  <c r="D343" i="3"/>
  <c r="M342" i="3"/>
  <c r="E375" i="3"/>
  <c r="D344" i="3"/>
  <c r="M343" i="3"/>
  <c r="E376" i="3"/>
  <c r="D345" i="3"/>
  <c r="M344" i="3"/>
  <c r="E377" i="3"/>
  <c r="D346" i="3"/>
  <c r="M345" i="3"/>
  <c r="E378" i="3"/>
  <c r="D347" i="3"/>
  <c r="M346" i="3"/>
  <c r="E379" i="3"/>
  <c r="D348" i="3"/>
  <c r="M347" i="3"/>
  <c r="E380" i="3"/>
  <c r="D349" i="3"/>
  <c r="M348" i="3"/>
  <c r="E381" i="3"/>
  <c r="D350" i="3"/>
  <c r="M349" i="3"/>
  <c r="E382" i="3"/>
  <c r="D351" i="3"/>
  <c r="M350" i="3"/>
  <c r="E383" i="3"/>
  <c r="D352" i="3"/>
  <c r="M351" i="3"/>
  <c r="E384" i="3"/>
  <c r="D353" i="3"/>
  <c r="M352" i="3"/>
  <c r="E385" i="3"/>
  <c r="D354" i="3"/>
  <c r="M353" i="3"/>
  <c r="E386" i="3"/>
  <c r="D355" i="3"/>
  <c r="M354" i="3"/>
  <c r="E387" i="3"/>
  <c r="D356" i="3"/>
  <c r="M355" i="3"/>
  <c r="E388" i="3"/>
  <c r="D357" i="3"/>
  <c r="M356" i="3"/>
  <c r="E389" i="3"/>
  <c r="D358" i="3"/>
  <c r="M357" i="3"/>
  <c r="E390" i="3"/>
  <c r="D359" i="3"/>
  <c r="M358" i="3"/>
  <c r="E391" i="3"/>
  <c r="D360" i="3"/>
  <c r="M359" i="3"/>
  <c r="E392" i="3"/>
  <c r="D361" i="3"/>
  <c r="M360" i="3"/>
  <c r="E393" i="3"/>
  <c r="D362" i="3"/>
  <c r="M361" i="3"/>
  <c r="E394" i="3"/>
  <c r="D363" i="3"/>
  <c r="M362" i="3"/>
  <c r="E395" i="3"/>
  <c r="D364" i="3"/>
  <c r="M363" i="3"/>
  <c r="E396" i="3"/>
  <c r="D365" i="3"/>
  <c r="M364" i="3"/>
  <c r="E397" i="3"/>
  <c r="D366" i="3"/>
  <c r="M365" i="3"/>
  <c r="E398" i="3"/>
  <c r="D367" i="3"/>
  <c r="M366" i="3"/>
  <c r="E399" i="3"/>
  <c r="D368" i="3"/>
  <c r="M367" i="3"/>
  <c r="E400" i="3"/>
  <c r="D369" i="3"/>
  <c r="M368" i="3"/>
  <c r="E401" i="3"/>
  <c r="D370" i="3"/>
  <c r="M369" i="3"/>
  <c r="E402" i="3"/>
  <c r="D371" i="3"/>
  <c r="M370" i="3"/>
  <c r="E403" i="3"/>
  <c r="D372" i="3"/>
  <c r="M371" i="3"/>
  <c r="E404" i="3"/>
  <c r="D373" i="3"/>
  <c r="M372" i="3"/>
  <c r="E405" i="3"/>
  <c r="D374" i="3"/>
  <c r="M373" i="3"/>
  <c r="E406" i="3"/>
  <c r="D375" i="3"/>
  <c r="M374" i="3"/>
  <c r="E407" i="3"/>
  <c r="D376" i="3"/>
  <c r="M375" i="3"/>
  <c r="E408" i="3"/>
  <c r="D377" i="3"/>
  <c r="M376" i="3"/>
  <c r="E409" i="3"/>
  <c r="D378" i="3"/>
  <c r="M377" i="3"/>
  <c r="E410" i="3"/>
  <c r="D379" i="3"/>
  <c r="M378" i="3"/>
  <c r="E411" i="3"/>
  <c r="D380" i="3"/>
  <c r="M379" i="3"/>
  <c r="E412" i="3"/>
  <c r="D381" i="3"/>
  <c r="M380" i="3"/>
  <c r="E413" i="3"/>
  <c r="D382" i="3"/>
  <c r="M381" i="3"/>
  <c r="E414" i="3"/>
  <c r="D383" i="3"/>
  <c r="M382" i="3"/>
  <c r="E415" i="3"/>
  <c r="D384" i="3"/>
  <c r="M383" i="3"/>
  <c r="E416" i="3"/>
  <c r="D385" i="3"/>
  <c r="M384" i="3"/>
  <c r="E417" i="3"/>
  <c r="D386" i="3"/>
  <c r="M385" i="3"/>
  <c r="E418" i="3"/>
  <c r="D387" i="3"/>
  <c r="M386" i="3"/>
  <c r="E419" i="3"/>
  <c r="D388" i="3"/>
  <c r="M387" i="3"/>
  <c r="E420" i="3"/>
  <c r="D389" i="3"/>
  <c r="M388" i="3"/>
  <c r="E421" i="3"/>
  <c r="D390" i="3"/>
  <c r="M389" i="3"/>
  <c r="E422" i="3"/>
  <c r="D391" i="3"/>
  <c r="M390" i="3"/>
  <c r="E423" i="3"/>
  <c r="D392" i="3"/>
  <c r="M391" i="3"/>
  <c r="E424" i="3"/>
  <c r="D393" i="3"/>
  <c r="M392" i="3"/>
  <c r="E425" i="3"/>
  <c r="D394" i="3"/>
  <c r="M393" i="3"/>
  <c r="E426" i="3"/>
  <c r="D395" i="3"/>
  <c r="M394" i="3"/>
  <c r="E427" i="3"/>
  <c r="D396" i="3"/>
  <c r="M395" i="3"/>
  <c r="E428" i="3"/>
  <c r="D397" i="3"/>
  <c r="M396" i="3"/>
  <c r="E429" i="3"/>
  <c r="D398" i="3"/>
  <c r="M397" i="3"/>
  <c r="E430" i="3"/>
  <c r="D399" i="3"/>
  <c r="M398" i="3"/>
  <c r="E431" i="3"/>
  <c r="D400" i="3"/>
  <c r="M399" i="3"/>
  <c r="E432" i="3"/>
  <c r="D401" i="3"/>
  <c r="M400" i="3"/>
  <c r="E433" i="3"/>
  <c r="D402" i="3"/>
  <c r="M401" i="3"/>
  <c r="E434" i="3"/>
  <c r="D403" i="3"/>
  <c r="M402" i="3"/>
  <c r="E435" i="3"/>
  <c r="D404" i="3"/>
  <c r="M403" i="3"/>
  <c r="E436" i="3"/>
  <c r="D405" i="3"/>
  <c r="M404" i="3"/>
  <c r="E437" i="3"/>
  <c r="D406" i="3"/>
  <c r="M405" i="3"/>
  <c r="E438" i="3"/>
  <c r="D407" i="3"/>
  <c r="M406" i="3"/>
  <c r="E439" i="3"/>
  <c r="D408" i="3"/>
  <c r="M407" i="3"/>
  <c r="E440" i="3"/>
  <c r="D409" i="3"/>
  <c r="M408" i="3"/>
  <c r="E441" i="3"/>
  <c r="D410" i="3"/>
  <c r="M409" i="3"/>
  <c r="E442" i="3"/>
  <c r="D411" i="3"/>
  <c r="M410" i="3"/>
  <c r="E443" i="3"/>
  <c r="D412" i="3"/>
  <c r="M411" i="3"/>
  <c r="E444" i="3"/>
  <c r="D413" i="3"/>
  <c r="M412" i="3"/>
  <c r="E445" i="3"/>
  <c r="D414" i="3"/>
  <c r="M413" i="3"/>
  <c r="E446" i="3"/>
  <c r="D415" i="3"/>
  <c r="M414" i="3"/>
  <c r="E447" i="3"/>
  <c r="D416" i="3"/>
  <c r="M415" i="3"/>
  <c r="E448" i="3"/>
  <c r="D417" i="3"/>
  <c r="M416" i="3"/>
  <c r="E449" i="3"/>
  <c r="D418" i="3"/>
  <c r="M417" i="3"/>
  <c r="E450" i="3"/>
  <c r="D419" i="3"/>
  <c r="M418" i="3"/>
  <c r="E451" i="3"/>
  <c r="D420" i="3"/>
  <c r="M419" i="3"/>
  <c r="E452" i="3"/>
  <c r="D421" i="3"/>
  <c r="M420" i="3"/>
  <c r="E453" i="3"/>
  <c r="D422" i="3"/>
  <c r="M421" i="3"/>
  <c r="E454" i="3"/>
  <c r="D423" i="3"/>
  <c r="M422" i="3"/>
  <c r="E455" i="3"/>
  <c r="D424" i="3"/>
  <c r="M423" i="3"/>
  <c r="E456" i="3"/>
  <c r="D425" i="3"/>
  <c r="M424" i="3"/>
  <c r="E457" i="3"/>
  <c r="D426" i="3"/>
  <c r="M425" i="3"/>
  <c r="E458" i="3"/>
  <c r="D427" i="3"/>
  <c r="M426" i="3"/>
  <c r="E459" i="3"/>
  <c r="D428" i="3"/>
  <c r="M427" i="3"/>
  <c r="E460" i="3"/>
  <c r="D429" i="3"/>
  <c r="M428" i="3"/>
  <c r="E461" i="3"/>
  <c r="D430" i="3"/>
  <c r="M429" i="3"/>
  <c r="E462" i="3"/>
  <c r="D431" i="3"/>
  <c r="M430" i="3"/>
  <c r="E463" i="3"/>
  <c r="D432" i="3"/>
  <c r="M431" i="3"/>
  <c r="E464" i="3"/>
  <c r="D433" i="3"/>
  <c r="M432" i="3"/>
  <c r="E465" i="3"/>
  <c r="D434" i="3"/>
  <c r="M433" i="3"/>
  <c r="E466" i="3"/>
  <c r="D435" i="3"/>
  <c r="M434" i="3"/>
  <c r="E467" i="3"/>
  <c r="D436" i="3"/>
  <c r="M435" i="3"/>
  <c r="E468" i="3"/>
  <c r="D437" i="3"/>
  <c r="M436" i="3"/>
  <c r="E469" i="3"/>
  <c r="D438" i="3"/>
  <c r="M437" i="3"/>
  <c r="E470" i="3"/>
  <c r="D439" i="3"/>
  <c r="M438" i="3"/>
  <c r="E471" i="3"/>
  <c r="D440" i="3"/>
  <c r="M439" i="3"/>
  <c r="E472" i="3"/>
  <c r="D441" i="3"/>
  <c r="M440" i="3"/>
  <c r="E473" i="3"/>
  <c r="D442" i="3"/>
  <c r="M441" i="3"/>
  <c r="E474" i="3"/>
  <c r="D443" i="3"/>
  <c r="M442" i="3"/>
  <c r="E475" i="3"/>
  <c r="D444" i="3"/>
  <c r="M443" i="3"/>
  <c r="E476" i="3"/>
  <c r="D445" i="3"/>
  <c r="M444" i="3"/>
  <c r="E477" i="3"/>
  <c r="D446" i="3"/>
  <c r="M445" i="3"/>
  <c r="E478" i="3"/>
  <c r="D447" i="3"/>
  <c r="M446" i="3"/>
  <c r="E479" i="3"/>
  <c r="D448" i="3"/>
  <c r="M447" i="3"/>
  <c r="E480" i="3"/>
  <c r="D449" i="3"/>
  <c r="M448" i="3"/>
  <c r="E481" i="3"/>
  <c r="D450" i="3"/>
  <c r="M449" i="3"/>
  <c r="E482" i="3"/>
  <c r="D451" i="3"/>
  <c r="M450" i="3"/>
  <c r="E483" i="3"/>
  <c r="D452" i="3"/>
  <c r="M451" i="3"/>
  <c r="E484" i="3"/>
  <c r="D453" i="3"/>
  <c r="M452" i="3"/>
  <c r="E485" i="3"/>
  <c r="D454" i="3"/>
  <c r="M453" i="3"/>
  <c r="E486" i="3"/>
  <c r="D455" i="3"/>
  <c r="M454" i="3"/>
  <c r="E487" i="3"/>
  <c r="D456" i="3"/>
  <c r="M455" i="3"/>
  <c r="E488" i="3"/>
  <c r="D457" i="3"/>
  <c r="M456" i="3"/>
  <c r="E489" i="3"/>
  <c r="D458" i="3"/>
  <c r="M457" i="3"/>
  <c r="E490" i="3"/>
  <c r="D459" i="3"/>
  <c r="M458" i="3"/>
  <c r="E491" i="3"/>
  <c r="D460" i="3"/>
  <c r="M459" i="3"/>
  <c r="E492" i="3"/>
  <c r="D461" i="3"/>
  <c r="M460" i="3"/>
  <c r="E493" i="3"/>
  <c r="D462" i="3"/>
  <c r="M461" i="3"/>
  <c r="E494" i="3"/>
  <c r="D463" i="3"/>
  <c r="M462" i="3"/>
  <c r="E495" i="3"/>
  <c r="D464" i="3"/>
  <c r="M463" i="3"/>
  <c r="E496" i="3"/>
  <c r="D465" i="3"/>
  <c r="M464" i="3"/>
  <c r="E497" i="3"/>
  <c r="D466" i="3"/>
  <c r="M465" i="3"/>
  <c r="E498" i="3"/>
  <c r="D467" i="3"/>
  <c r="M466" i="3"/>
  <c r="E499" i="3"/>
  <c r="D468" i="3"/>
  <c r="M467" i="3"/>
  <c r="E500" i="3"/>
  <c r="D469" i="3"/>
  <c r="M468" i="3"/>
  <c r="E501" i="3"/>
  <c r="D470" i="3"/>
  <c r="M469" i="3"/>
  <c r="E502" i="3"/>
  <c r="D471" i="3"/>
  <c r="M470" i="3"/>
  <c r="E503" i="3"/>
  <c r="D472" i="3"/>
  <c r="M471" i="3"/>
  <c r="E504" i="3"/>
  <c r="D473" i="3"/>
  <c r="M472" i="3"/>
  <c r="E505" i="3"/>
  <c r="D474" i="3"/>
  <c r="M473" i="3"/>
  <c r="E506" i="3"/>
  <c r="D475" i="3"/>
  <c r="M474" i="3"/>
  <c r="E507" i="3"/>
  <c r="D476" i="3"/>
  <c r="E508" i="3"/>
  <c r="D477" i="3"/>
  <c r="E509" i="3"/>
  <c r="D478" i="3"/>
  <c r="E510" i="3"/>
  <c r="D479" i="3"/>
  <c r="E511" i="3"/>
  <c r="D480" i="3"/>
  <c r="E512" i="3"/>
  <c r="D481" i="3"/>
  <c r="E513" i="3"/>
  <c r="D482" i="3"/>
  <c r="E514" i="3"/>
  <c r="D483" i="3"/>
  <c r="E515" i="3"/>
  <c r="D484" i="3"/>
  <c r="E516" i="3"/>
  <c r="D485" i="3"/>
  <c r="E517" i="3"/>
  <c r="D486" i="3"/>
  <c r="E518" i="3"/>
  <c r="D487" i="3"/>
  <c r="E519" i="3"/>
  <c r="D488" i="3"/>
  <c r="E520" i="3"/>
  <c r="D489" i="3"/>
  <c r="E521" i="3"/>
  <c r="D490" i="3"/>
  <c r="E522" i="3"/>
  <c r="D491" i="3"/>
  <c r="E523" i="3"/>
  <c r="D492" i="3"/>
  <c r="E524" i="3"/>
  <c r="D493" i="3"/>
  <c r="E525" i="3"/>
  <c r="D494" i="3"/>
  <c r="E526" i="3"/>
  <c r="D495" i="3"/>
  <c r="E527" i="3"/>
  <c r="D496" i="3"/>
  <c r="E528" i="3"/>
  <c r="D497" i="3"/>
  <c r="E529" i="3"/>
  <c r="D498" i="3"/>
  <c r="E530" i="3"/>
  <c r="D499" i="3"/>
  <c r="E531" i="3"/>
  <c r="D500" i="3"/>
  <c r="E532" i="3"/>
  <c r="D501" i="3"/>
  <c r="E533" i="3"/>
  <c r="D502" i="3"/>
  <c r="E534" i="3"/>
  <c r="D503" i="3"/>
  <c r="E535" i="3"/>
  <c r="D504" i="3"/>
  <c r="E536" i="3"/>
  <c r="D505" i="3"/>
  <c r="E537" i="3"/>
  <c r="D506" i="3"/>
  <c r="E538" i="3"/>
  <c r="D507" i="3"/>
  <c r="E539" i="3"/>
  <c r="D508" i="3"/>
  <c r="E540" i="3"/>
  <c r="D509" i="3"/>
  <c r="E541" i="3"/>
  <c r="D510" i="3"/>
  <c r="E542" i="3"/>
  <c r="D511" i="3"/>
  <c r="E543" i="3"/>
  <c r="D512" i="3"/>
  <c r="E544" i="3"/>
  <c r="D513" i="3"/>
  <c r="E545" i="3"/>
  <c r="D514" i="3"/>
  <c r="E546" i="3"/>
  <c r="D515" i="3"/>
  <c r="E547" i="3"/>
  <c r="D516" i="3"/>
  <c r="E548" i="3"/>
  <c r="D517" i="3"/>
  <c r="E549" i="3"/>
  <c r="D518" i="3"/>
  <c r="E550" i="3"/>
  <c r="D519" i="3"/>
  <c r="E551" i="3"/>
  <c r="D520" i="3"/>
  <c r="E552" i="3"/>
  <c r="D521" i="3"/>
  <c r="E553" i="3"/>
  <c r="D522" i="3"/>
  <c r="E554" i="3"/>
  <c r="D523" i="3"/>
  <c r="E555" i="3"/>
  <c r="D524" i="3"/>
  <c r="E556" i="3"/>
  <c r="D525" i="3"/>
  <c r="E557" i="3"/>
  <c r="D526" i="3"/>
  <c r="E558" i="3"/>
  <c r="D527" i="3"/>
  <c r="E559" i="3"/>
  <c r="D528" i="3"/>
  <c r="E560" i="3"/>
  <c r="D529" i="3"/>
  <c r="E561" i="3"/>
  <c r="D530" i="3"/>
  <c r="E562" i="3"/>
  <c r="D531" i="3"/>
  <c r="E563" i="3"/>
  <c r="D532" i="3"/>
  <c r="E564" i="3"/>
  <c r="D533" i="3"/>
  <c r="E565" i="3"/>
  <c r="D534" i="3"/>
  <c r="E566" i="3"/>
  <c r="D535" i="3"/>
  <c r="E567" i="3"/>
  <c r="D536" i="3"/>
  <c r="E568" i="3"/>
  <c r="D537" i="3"/>
  <c r="E569" i="3"/>
  <c r="D538" i="3"/>
  <c r="E570" i="3"/>
  <c r="D539" i="3"/>
  <c r="E571" i="3"/>
  <c r="D540" i="3"/>
  <c r="E572" i="3"/>
  <c r="D541" i="3"/>
  <c r="E573" i="3"/>
  <c r="D542" i="3"/>
  <c r="E574" i="3"/>
  <c r="D543" i="3"/>
  <c r="E575" i="3"/>
  <c r="D544" i="3"/>
  <c r="E576" i="3"/>
  <c r="D545" i="3"/>
  <c r="E577" i="3"/>
  <c r="D546" i="3"/>
  <c r="E578" i="3"/>
  <c r="D547" i="3"/>
  <c r="E579" i="3"/>
  <c r="D548" i="3"/>
  <c r="E580" i="3"/>
  <c r="D549" i="3"/>
  <c r="E581" i="3"/>
  <c r="D550" i="3"/>
  <c r="E582" i="3"/>
  <c r="D551" i="3"/>
  <c r="E583" i="3"/>
  <c r="D552" i="3"/>
  <c r="E584" i="3"/>
  <c r="D553" i="3"/>
  <c r="E585" i="3"/>
  <c r="D554" i="3"/>
  <c r="E586" i="3"/>
  <c r="D555" i="3"/>
  <c r="E587" i="3"/>
  <c r="D556" i="3"/>
  <c r="E588" i="3"/>
  <c r="D557" i="3"/>
  <c r="E589" i="3"/>
  <c r="D558" i="3"/>
  <c r="E590" i="3"/>
  <c r="D559" i="3"/>
  <c r="E591" i="3"/>
  <c r="D560" i="3"/>
  <c r="E592" i="3"/>
  <c r="D561" i="3"/>
  <c r="E593" i="3"/>
  <c r="D562" i="3"/>
  <c r="E594" i="3"/>
  <c r="D563" i="3"/>
  <c r="E595" i="3"/>
  <c r="E596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I2" i="1"/>
  <c r="J196" i="1"/>
  <c r="J2" i="1"/>
  <c r="I3" i="1"/>
  <c r="M7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3" i="3"/>
  <c r="M4" i="3"/>
  <c r="M5" i="3"/>
  <c r="M6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D17" i="3"/>
  <c r="D18" i="3"/>
  <c r="D14" i="3"/>
  <c r="D3" i="3"/>
  <c r="D4" i="3"/>
  <c r="D5" i="3"/>
  <c r="D6" i="3"/>
  <c r="D7" i="3"/>
  <c r="D8" i="3"/>
  <c r="D9" i="3"/>
  <c r="D10" i="3"/>
  <c r="D11" i="3"/>
  <c r="D12" i="3"/>
  <c r="D13" i="3"/>
  <c r="D15" i="3"/>
  <c r="D16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748" i="3"/>
  <c r="D749" i="3"/>
  <c r="D750" i="3"/>
  <c r="D751" i="3"/>
  <c r="D752" i="3"/>
  <c r="D753" i="3"/>
  <c r="D754" i="3"/>
  <c r="D755" i="3"/>
  <c r="D756" i="3"/>
  <c r="D757" i="3"/>
  <c r="D758" i="3"/>
  <c r="E2" i="3"/>
  <c r="D2" i="3"/>
  <c r="I3" i="2"/>
  <c r="L3" i="2"/>
  <c r="I4" i="2"/>
  <c r="L4" i="2"/>
  <c r="I5" i="2"/>
  <c r="L5" i="2"/>
  <c r="I6" i="2"/>
  <c r="L6" i="2"/>
  <c r="I7" i="2"/>
  <c r="L7" i="2"/>
  <c r="I8" i="2"/>
  <c r="L8" i="2"/>
  <c r="I9" i="2"/>
  <c r="L9" i="2"/>
  <c r="I10" i="2"/>
  <c r="L10" i="2"/>
  <c r="I11" i="2"/>
  <c r="L11" i="2"/>
  <c r="I12" i="2"/>
  <c r="L12" i="2"/>
  <c r="I13" i="2"/>
  <c r="L13" i="2"/>
  <c r="I14" i="2"/>
  <c r="L14" i="2"/>
  <c r="I15" i="2"/>
  <c r="L15" i="2"/>
  <c r="I16" i="2"/>
  <c r="L16" i="2"/>
  <c r="I17" i="2"/>
  <c r="L17" i="2"/>
  <c r="I18" i="2"/>
  <c r="L18" i="2"/>
  <c r="I19" i="2"/>
  <c r="L19" i="2"/>
  <c r="I20" i="2"/>
  <c r="L20" i="2"/>
  <c r="I21" i="2"/>
  <c r="L21" i="2"/>
  <c r="I22" i="2"/>
  <c r="L22" i="2"/>
  <c r="I23" i="2"/>
  <c r="L23" i="2"/>
  <c r="I24" i="2"/>
  <c r="L24" i="2"/>
  <c r="I25" i="2"/>
  <c r="L25" i="2"/>
  <c r="I26" i="2"/>
  <c r="L26" i="2"/>
  <c r="I27" i="2"/>
  <c r="L27" i="2"/>
  <c r="I28" i="2"/>
  <c r="L28" i="2"/>
  <c r="I29" i="2"/>
  <c r="L29" i="2"/>
  <c r="I30" i="2"/>
  <c r="L30" i="2"/>
  <c r="I31" i="2"/>
  <c r="L31" i="2"/>
  <c r="I32" i="2"/>
  <c r="L32" i="2"/>
  <c r="I33" i="2"/>
  <c r="L33" i="2"/>
  <c r="I34" i="2"/>
  <c r="L34" i="2"/>
  <c r="I35" i="2"/>
  <c r="L35" i="2"/>
  <c r="I36" i="2"/>
  <c r="L36" i="2"/>
  <c r="I37" i="2"/>
  <c r="L37" i="2"/>
  <c r="I38" i="2"/>
  <c r="L38" i="2"/>
  <c r="I39" i="2"/>
  <c r="L39" i="2"/>
  <c r="I40" i="2"/>
  <c r="L40" i="2"/>
  <c r="I41" i="2"/>
  <c r="L41" i="2"/>
  <c r="I42" i="2"/>
  <c r="L42" i="2"/>
  <c r="I43" i="2"/>
  <c r="L43" i="2"/>
  <c r="I44" i="2"/>
  <c r="L44" i="2"/>
  <c r="I45" i="2"/>
  <c r="L45" i="2"/>
  <c r="I46" i="2"/>
  <c r="L46" i="2"/>
  <c r="I47" i="2"/>
  <c r="L47" i="2"/>
  <c r="I48" i="2"/>
  <c r="L48" i="2"/>
  <c r="I49" i="2"/>
  <c r="L49" i="2"/>
  <c r="I50" i="2"/>
  <c r="L50" i="2"/>
  <c r="I51" i="2"/>
  <c r="L51" i="2"/>
  <c r="I52" i="2"/>
  <c r="L52" i="2"/>
  <c r="I53" i="2"/>
  <c r="L53" i="2"/>
  <c r="I54" i="2"/>
  <c r="L54" i="2"/>
  <c r="I55" i="2"/>
  <c r="L55" i="2"/>
  <c r="I56" i="2"/>
  <c r="L56" i="2"/>
  <c r="I57" i="2"/>
  <c r="L57" i="2"/>
  <c r="I58" i="2"/>
  <c r="L58" i="2"/>
  <c r="I59" i="2"/>
  <c r="L59" i="2"/>
  <c r="I60" i="2"/>
  <c r="L60" i="2"/>
  <c r="I61" i="2"/>
  <c r="L61" i="2"/>
  <c r="I62" i="2"/>
  <c r="L62" i="2"/>
  <c r="I63" i="2"/>
  <c r="L63" i="2"/>
  <c r="I64" i="2"/>
  <c r="L64" i="2"/>
  <c r="I65" i="2"/>
  <c r="L65" i="2"/>
  <c r="I66" i="2"/>
  <c r="L66" i="2"/>
  <c r="I67" i="2"/>
  <c r="L67" i="2"/>
  <c r="I68" i="2"/>
  <c r="L68" i="2"/>
  <c r="I69" i="2"/>
  <c r="L69" i="2"/>
  <c r="I70" i="2"/>
  <c r="L70" i="2"/>
  <c r="I71" i="2"/>
  <c r="L71" i="2"/>
  <c r="I72" i="2"/>
  <c r="L72" i="2"/>
  <c r="I73" i="2"/>
  <c r="L73" i="2"/>
  <c r="I74" i="2"/>
  <c r="L74" i="2"/>
  <c r="I75" i="2"/>
  <c r="L75" i="2"/>
  <c r="I76" i="2"/>
  <c r="L76" i="2"/>
  <c r="I77" i="2"/>
  <c r="L77" i="2"/>
  <c r="I78" i="2"/>
  <c r="L78" i="2"/>
  <c r="I79" i="2"/>
  <c r="L79" i="2"/>
  <c r="I80" i="2"/>
  <c r="L80" i="2"/>
  <c r="I81" i="2"/>
  <c r="L81" i="2"/>
  <c r="I82" i="2"/>
  <c r="L82" i="2"/>
  <c r="I83" i="2"/>
  <c r="L83" i="2"/>
  <c r="I84" i="2"/>
  <c r="L84" i="2"/>
  <c r="I85" i="2"/>
  <c r="L85" i="2"/>
  <c r="I86" i="2"/>
  <c r="L86" i="2"/>
  <c r="I87" i="2"/>
  <c r="L87" i="2"/>
  <c r="I88" i="2"/>
  <c r="L88" i="2"/>
  <c r="I89" i="2"/>
  <c r="L89" i="2"/>
  <c r="I90" i="2"/>
  <c r="L90" i="2"/>
  <c r="I91" i="2"/>
  <c r="L91" i="2"/>
  <c r="I92" i="2"/>
  <c r="L92" i="2"/>
  <c r="I93" i="2"/>
  <c r="L93" i="2"/>
  <c r="I94" i="2"/>
  <c r="L94" i="2"/>
  <c r="I95" i="2"/>
  <c r="L95" i="2"/>
  <c r="I96" i="2"/>
  <c r="L96" i="2"/>
  <c r="I97" i="2"/>
  <c r="L97" i="2"/>
  <c r="I98" i="2"/>
  <c r="L98" i="2"/>
  <c r="I99" i="2"/>
  <c r="L99" i="2"/>
  <c r="I100" i="2"/>
  <c r="L100" i="2"/>
  <c r="I101" i="2"/>
  <c r="L101" i="2"/>
  <c r="I102" i="2"/>
  <c r="L102" i="2"/>
  <c r="I103" i="2"/>
  <c r="L103" i="2"/>
  <c r="I104" i="2"/>
  <c r="L104" i="2"/>
  <c r="I105" i="2"/>
  <c r="L105" i="2"/>
  <c r="I106" i="2"/>
  <c r="L106" i="2"/>
  <c r="I107" i="2"/>
  <c r="L107" i="2"/>
  <c r="I108" i="2"/>
  <c r="L108" i="2"/>
  <c r="I109" i="2"/>
  <c r="L109" i="2"/>
  <c r="I110" i="2"/>
  <c r="L110" i="2"/>
  <c r="I111" i="2"/>
  <c r="L111" i="2"/>
  <c r="I112" i="2"/>
  <c r="L112" i="2"/>
  <c r="I113" i="2"/>
  <c r="L113" i="2"/>
  <c r="I114" i="2"/>
  <c r="L114" i="2"/>
  <c r="I115" i="2"/>
  <c r="L115" i="2"/>
  <c r="I116" i="2"/>
  <c r="L116" i="2"/>
  <c r="I117" i="2"/>
  <c r="L117" i="2"/>
  <c r="I118" i="2"/>
  <c r="L118" i="2"/>
  <c r="I119" i="2"/>
  <c r="L119" i="2"/>
  <c r="I120" i="2"/>
  <c r="L120" i="2"/>
  <c r="I121" i="2"/>
  <c r="L121" i="2"/>
  <c r="I122" i="2"/>
  <c r="L122" i="2"/>
  <c r="I123" i="2"/>
  <c r="L123" i="2"/>
  <c r="I124" i="2"/>
  <c r="L124" i="2"/>
  <c r="I125" i="2"/>
  <c r="L125" i="2"/>
  <c r="I126" i="2"/>
  <c r="L126" i="2"/>
  <c r="I127" i="2"/>
  <c r="L127" i="2"/>
  <c r="I128" i="2"/>
  <c r="L128" i="2"/>
  <c r="I129" i="2"/>
  <c r="L129" i="2"/>
  <c r="I130" i="2"/>
  <c r="L130" i="2"/>
  <c r="I131" i="2"/>
  <c r="L131" i="2"/>
  <c r="I132" i="2"/>
  <c r="L132" i="2"/>
  <c r="I133" i="2"/>
  <c r="L133" i="2"/>
  <c r="I134" i="2"/>
  <c r="L134" i="2"/>
  <c r="I135" i="2"/>
  <c r="L135" i="2"/>
  <c r="I136" i="2"/>
  <c r="L136" i="2"/>
  <c r="I137" i="2"/>
  <c r="L137" i="2"/>
  <c r="I138" i="2"/>
  <c r="L138" i="2"/>
  <c r="I139" i="2"/>
  <c r="L139" i="2"/>
  <c r="I140" i="2"/>
  <c r="L140" i="2"/>
  <c r="I141" i="2"/>
  <c r="L141" i="2"/>
  <c r="I142" i="2"/>
  <c r="L142" i="2"/>
  <c r="I143" i="2"/>
  <c r="L143" i="2"/>
  <c r="I144" i="2"/>
  <c r="L144" i="2"/>
  <c r="I145" i="2"/>
  <c r="L145" i="2"/>
  <c r="I146" i="2"/>
  <c r="L146" i="2"/>
  <c r="I147" i="2"/>
  <c r="L147" i="2"/>
  <c r="I148" i="2"/>
  <c r="L148" i="2"/>
  <c r="I149" i="2"/>
  <c r="L149" i="2"/>
  <c r="I150" i="2"/>
  <c r="L150" i="2"/>
  <c r="I151" i="2"/>
  <c r="L151" i="2"/>
  <c r="I152" i="2"/>
  <c r="L152" i="2"/>
  <c r="I153" i="2"/>
  <c r="L153" i="2"/>
  <c r="I154" i="2"/>
  <c r="L154" i="2"/>
  <c r="I155" i="2"/>
  <c r="L155" i="2"/>
  <c r="I156" i="2"/>
  <c r="L156" i="2"/>
  <c r="I157" i="2"/>
  <c r="L157" i="2"/>
  <c r="I158" i="2"/>
  <c r="L158" i="2"/>
  <c r="I159" i="2"/>
  <c r="L159" i="2"/>
  <c r="I160" i="2"/>
  <c r="L160" i="2"/>
  <c r="I161" i="2"/>
  <c r="L161" i="2"/>
  <c r="I162" i="2"/>
  <c r="L162" i="2"/>
  <c r="I163" i="2"/>
  <c r="L163" i="2"/>
  <c r="I164" i="2"/>
  <c r="L164" i="2"/>
  <c r="I165" i="2"/>
  <c r="L165" i="2"/>
  <c r="I166" i="2"/>
  <c r="L166" i="2"/>
  <c r="I167" i="2"/>
  <c r="L167" i="2"/>
  <c r="I168" i="2"/>
  <c r="L168" i="2"/>
  <c r="I169" i="2"/>
  <c r="L169" i="2"/>
  <c r="I170" i="2"/>
  <c r="L170" i="2"/>
  <c r="I171" i="2"/>
  <c r="L171" i="2"/>
  <c r="I172" i="2"/>
  <c r="L172" i="2"/>
  <c r="I173" i="2"/>
  <c r="L173" i="2"/>
  <c r="I174" i="2"/>
  <c r="L174" i="2"/>
  <c r="I175" i="2"/>
  <c r="L175" i="2"/>
  <c r="I176" i="2"/>
  <c r="L176" i="2"/>
  <c r="I177" i="2"/>
  <c r="L177" i="2"/>
  <c r="I178" i="2"/>
  <c r="L178" i="2"/>
  <c r="I179" i="2"/>
  <c r="L179" i="2"/>
  <c r="I180" i="2"/>
  <c r="L180" i="2"/>
  <c r="I181" i="2"/>
  <c r="L181" i="2"/>
  <c r="I182" i="2"/>
  <c r="L182" i="2"/>
  <c r="I183" i="2"/>
  <c r="L183" i="2"/>
  <c r="I184" i="2"/>
  <c r="L184" i="2"/>
  <c r="I185" i="2"/>
  <c r="L185" i="2"/>
  <c r="I186" i="2"/>
  <c r="L186" i="2"/>
  <c r="I187" i="2"/>
  <c r="L187" i="2"/>
  <c r="I188" i="2"/>
  <c r="L188" i="2"/>
  <c r="I189" i="2"/>
  <c r="L189" i="2"/>
  <c r="I190" i="2"/>
  <c r="L190" i="2"/>
  <c r="I191" i="2"/>
  <c r="L191" i="2"/>
  <c r="I192" i="2"/>
  <c r="L192" i="2"/>
  <c r="I193" i="2"/>
  <c r="L193" i="2"/>
  <c r="I194" i="2"/>
  <c r="L194" i="2"/>
  <c r="I195" i="2"/>
  <c r="L195" i="2"/>
  <c r="I196" i="2"/>
  <c r="L196" i="2"/>
  <c r="I197" i="2"/>
  <c r="L197" i="2"/>
  <c r="I198" i="2"/>
  <c r="L198" i="2"/>
  <c r="I199" i="2"/>
  <c r="L199" i="2"/>
  <c r="I200" i="2"/>
  <c r="L200" i="2"/>
  <c r="I201" i="2"/>
  <c r="L201" i="2"/>
  <c r="I202" i="2"/>
  <c r="L202" i="2"/>
  <c r="I203" i="2"/>
  <c r="L203" i="2"/>
  <c r="I204" i="2"/>
  <c r="L204" i="2"/>
  <c r="I205" i="2"/>
  <c r="L205" i="2"/>
  <c r="I206" i="2"/>
  <c r="L206" i="2"/>
  <c r="I207" i="2"/>
  <c r="L207" i="2"/>
  <c r="I208" i="2"/>
  <c r="L208" i="2"/>
  <c r="I209" i="2"/>
  <c r="L209" i="2"/>
  <c r="I210" i="2"/>
  <c r="L210" i="2"/>
  <c r="I211" i="2"/>
  <c r="L211" i="2"/>
  <c r="I212" i="2"/>
  <c r="L212" i="2"/>
  <c r="I213" i="2"/>
  <c r="L213" i="2"/>
  <c r="I214" i="2"/>
  <c r="L214" i="2"/>
  <c r="I215" i="2"/>
  <c r="L215" i="2"/>
  <c r="I216" i="2"/>
  <c r="L216" i="2"/>
  <c r="I217" i="2"/>
  <c r="L217" i="2"/>
  <c r="I218" i="2"/>
  <c r="L218" i="2"/>
  <c r="I219" i="2"/>
  <c r="L219" i="2"/>
  <c r="I220" i="2"/>
  <c r="L220" i="2"/>
  <c r="I221" i="2"/>
  <c r="L221" i="2"/>
  <c r="I222" i="2"/>
  <c r="L222" i="2"/>
  <c r="I223" i="2"/>
  <c r="L223" i="2"/>
  <c r="I224" i="2"/>
  <c r="L224" i="2"/>
  <c r="I225" i="2"/>
  <c r="L225" i="2"/>
  <c r="I226" i="2"/>
  <c r="L226" i="2"/>
  <c r="I227" i="2"/>
  <c r="L227" i="2"/>
  <c r="I228" i="2"/>
  <c r="L228" i="2"/>
  <c r="I229" i="2"/>
  <c r="L229" i="2"/>
  <c r="I230" i="2"/>
  <c r="L230" i="2"/>
  <c r="I231" i="2"/>
  <c r="L231" i="2"/>
  <c r="I232" i="2"/>
  <c r="L232" i="2"/>
  <c r="I2" i="2"/>
  <c r="L2" i="2"/>
  <c r="J20" i="2"/>
  <c r="J225" i="2"/>
  <c r="J222" i="2"/>
  <c r="J213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4" i="2"/>
  <c r="J215" i="2"/>
  <c r="J216" i="2"/>
  <c r="J217" i="2"/>
  <c r="J218" i="2"/>
  <c r="J219" i="2"/>
  <c r="J220" i="2"/>
  <c r="J221" i="2"/>
  <c r="J223" i="2"/>
  <c r="J224" i="2"/>
  <c r="J2" i="2"/>
  <c r="M2" i="2"/>
  <c r="M208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9" i="2"/>
  <c r="M210" i="2"/>
  <c r="M211" i="2"/>
  <c r="M212" i="2"/>
  <c r="N212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J213" i="1"/>
  <c r="I21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4" i="1"/>
  <c r="J215" i="1"/>
  <c r="J216" i="1"/>
  <c r="J217" i="1"/>
  <c r="J218" i="1"/>
  <c r="J219" i="1"/>
  <c r="J220" i="1"/>
  <c r="J221" i="1"/>
  <c r="J222" i="1"/>
  <c r="J223" i="1"/>
  <c r="J224" i="1"/>
  <c r="L213" i="1"/>
  <c r="M213" i="1"/>
  <c r="L3" i="1"/>
  <c r="M3" i="1"/>
  <c r="I4" i="1"/>
  <c r="L4" i="1"/>
  <c r="M4" i="1"/>
  <c r="I5" i="1"/>
  <c r="L5" i="1"/>
  <c r="M5" i="1"/>
  <c r="I6" i="1"/>
  <c r="L6" i="1"/>
  <c r="M6" i="1"/>
  <c r="I7" i="1"/>
  <c r="L7" i="1"/>
  <c r="M7" i="1"/>
  <c r="I8" i="1"/>
  <c r="L8" i="1"/>
  <c r="M8" i="1"/>
  <c r="I9" i="1"/>
  <c r="L9" i="1"/>
  <c r="M9" i="1"/>
  <c r="I10" i="1"/>
  <c r="L10" i="1"/>
  <c r="M10" i="1"/>
  <c r="I11" i="1"/>
  <c r="L11" i="1"/>
  <c r="M11" i="1"/>
  <c r="I12" i="1"/>
  <c r="L12" i="1"/>
  <c r="M12" i="1"/>
  <c r="I13" i="1"/>
  <c r="L13" i="1"/>
  <c r="M13" i="1"/>
  <c r="I14" i="1"/>
  <c r="L14" i="1"/>
  <c r="M14" i="1"/>
  <c r="I15" i="1"/>
  <c r="L15" i="1"/>
  <c r="M15" i="1"/>
  <c r="I16" i="1"/>
  <c r="L16" i="1"/>
  <c r="M16" i="1"/>
  <c r="I17" i="1"/>
  <c r="L17" i="1"/>
  <c r="M17" i="1"/>
  <c r="I18" i="1"/>
  <c r="L18" i="1"/>
  <c r="M18" i="1"/>
  <c r="I19" i="1"/>
  <c r="L19" i="1"/>
  <c r="M19" i="1"/>
  <c r="I20" i="1"/>
  <c r="L20" i="1"/>
  <c r="M20" i="1"/>
  <c r="I21" i="1"/>
  <c r="L21" i="1"/>
  <c r="M21" i="1"/>
  <c r="I22" i="1"/>
  <c r="L22" i="1"/>
  <c r="M22" i="1"/>
  <c r="I23" i="1"/>
  <c r="L23" i="1"/>
  <c r="M23" i="1"/>
  <c r="I24" i="1"/>
  <c r="L24" i="1"/>
  <c r="M24" i="1"/>
  <c r="I25" i="1"/>
  <c r="L25" i="1"/>
  <c r="M25" i="1"/>
  <c r="I26" i="1"/>
  <c r="L26" i="1"/>
  <c r="M26" i="1"/>
  <c r="I27" i="1"/>
  <c r="L27" i="1"/>
  <c r="M27" i="1"/>
  <c r="I28" i="1"/>
  <c r="L28" i="1"/>
  <c r="M28" i="1"/>
  <c r="I29" i="1"/>
  <c r="L29" i="1"/>
  <c r="M29" i="1"/>
  <c r="I30" i="1"/>
  <c r="L30" i="1"/>
  <c r="M30" i="1"/>
  <c r="I31" i="1"/>
  <c r="L31" i="1"/>
  <c r="M31" i="1"/>
  <c r="I32" i="1"/>
  <c r="L32" i="1"/>
  <c r="M32" i="1"/>
  <c r="I33" i="1"/>
  <c r="L33" i="1"/>
  <c r="M33" i="1"/>
  <c r="I34" i="1"/>
  <c r="L34" i="1"/>
  <c r="M34" i="1"/>
  <c r="I35" i="1"/>
  <c r="L35" i="1"/>
  <c r="M35" i="1"/>
  <c r="I36" i="1"/>
  <c r="L36" i="1"/>
  <c r="M36" i="1"/>
  <c r="I37" i="1"/>
  <c r="L37" i="1"/>
  <c r="M37" i="1"/>
  <c r="I38" i="1"/>
  <c r="L38" i="1"/>
  <c r="M38" i="1"/>
  <c r="I39" i="1"/>
  <c r="L39" i="1"/>
  <c r="M39" i="1"/>
  <c r="I40" i="1"/>
  <c r="L40" i="1"/>
  <c r="M40" i="1"/>
  <c r="I41" i="1"/>
  <c r="L41" i="1"/>
  <c r="M41" i="1"/>
  <c r="I42" i="1"/>
  <c r="L42" i="1"/>
  <c r="M42" i="1"/>
  <c r="I43" i="1"/>
  <c r="L43" i="1"/>
  <c r="M43" i="1"/>
  <c r="I44" i="1"/>
  <c r="L44" i="1"/>
  <c r="M44" i="1"/>
  <c r="I45" i="1"/>
  <c r="L45" i="1"/>
  <c r="M45" i="1"/>
  <c r="I46" i="1"/>
  <c r="L46" i="1"/>
  <c r="M46" i="1"/>
  <c r="I47" i="1"/>
  <c r="L47" i="1"/>
  <c r="M47" i="1"/>
  <c r="I48" i="1"/>
  <c r="L48" i="1"/>
  <c r="M48" i="1"/>
  <c r="I49" i="1"/>
  <c r="L49" i="1"/>
  <c r="M49" i="1"/>
  <c r="I50" i="1"/>
  <c r="L50" i="1"/>
  <c r="M50" i="1"/>
  <c r="I51" i="1"/>
  <c r="L51" i="1"/>
  <c r="M51" i="1"/>
  <c r="I52" i="1"/>
  <c r="L52" i="1"/>
  <c r="M52" i="1"/>
  <c r="I53" i="1"/>
  <c r="L53" i="1"/>
  <c r="M53" i="1"/>
  <c r="I54" i="1"/>
  <c r="L54" i="1"/>
  <c r="M54" i="1"/>
  <c r="I55" i="1"/>
  <c r="L55" i="1"/>
  <c r="M55" i="1"/>
  <c r="I56" i="1"/>
  <c r="L56" i="1"/>
  <c r="M56" i="1"/>
  <c r="I57" i="1"/>
  <c r="L57" i="1"/>
  <c r="M57" i="1"/>
  <c r="I58" i="1"/>
  <c r="L58" i="1"/>
  <c r="M58" i="1"/>
  <c r="I59" i="1"/>
  <c r="L59" i="1"/>
  <c r="M59" i="1"/>
  <c r="I60" i="1"/>
  <c r="L60" i="1"/>
  <c r="M60" i="1"/>
  <c r="I61" i="1"/>
  <c r="L61" i="1"/>
  <c r="M61" i="1"/>
  <c r="I62" i="1"/>
  <c r="L62" i="1"/>
  <c r="M62" i="1"/>
  <c r="I63" i="1"/>
  <c r="L63" i="1"/>
  <c r="M63" i="1"/>
  <c r="I64" i="1"/>
  <c r="L64" i="1"/>
  <c r="M64" i="1"/>
  <c r="I65" i="1"/>
  <c r="L65" i="1"/>
  <c r="M65" i="1"/>
  <c r="I66" i="1"/>
  <c r="L66" i="1"/>
  <c r="M66" i="1"/>
  <c r="I67" i="1"/>
  <c r="L67" i="1"/>
  <c r="M67" i="1"/>
  <c r="I68" i="1"/>
  <c r="L68" i="1"/>
  <c r="M68" i="1"/>
  <c r="I69" i="1"/>
  <c r="L69" i="1"/>
  <c r="M69" i="1"/>
  <c r="I70" i="1"/>
  <c r="L70" i="1"/>
  <c r="M70" i="1"/>
  <c r="I71" i="1"/>
  <c r="L71" i="1"/>
  <c r="M71" i="1"/>
  <c r="I72" i="1"/>
  <c r="L72" i="1"/>
  <c r="M72" i="1"/>
  <c r="I73" i="1"/>
  <c r="L73" i="1"/>
  <c r="M73" i="1"/>
  <c r="I74" i="1"/>
  <c r="L74" i="1"/>
  <c r="M74" i="1"/>
  <c r="I75" i="1"/>
  <c r="L75" i="1"/>
  <c r="M75" i="1"/>
  <c r="I76" i="1"/>
  <c r="L76" i="1"/>
  <c r="M76" i="1"/>
  <c r="I77" i="1"/>
  <c r="L77" i="1"/>
  <c r="M77" i="1"/>
  <c r="I78" i="1"/>
  <c r="L78" i="1"/>
  <c r="M78" i="1"/>
  <c r="I79" i="1"/>
  <c r="L79" i="1"/>
  <c r="M79" i="1"/>
  <c r="I80" i="1"/>
  <c r="L80" i="1"/>
  <c r="M80" i="1"/>
  <c r="I81" i="1"/>
  <c r="L81" i="1"/>
  <c r="M81" i="1"/>
  <c r="I82" i="1"/>
  <c r="L82" i="1"/>
  <c r="M82" i="1"/>
  <c r="I83" i="1"/>
  <c r="L83" i="1"/>
  <c r="M83" i="1"/>
  <c r="I84" i="1"/>
  <c r="L84" i="1"/>
  <c r="M84" i="1"/>
  <c r="I85" i="1"/>
  <c r="L85" i="1"/>
  <c r="M85" i="1"/>
  <c r="I86" i="1"/>
  <c r="L86" i="1"/>
  <c r="M86" i="1"/>
  <c r="I87" i="1"/>
  <c r="L87" i="1"/>
  <c r="M87" i="1"/>
  <c r="I88" i="1"/>
  <c r="L88" i="1"/>
  <c r="M88" i="1"/>
  <c r="I89" i="1"/>
  <c r="L89" i="1"/>
  <c r="M89" i="1"/>
  <c r="I90" i="1"/>
  <c r="L90" i="1"/>
  <c r="M90" i="1"/>
  <c r="I91" i="1"/>
  <c r="L91" i="1"/>
  <c r="M91" i="1"/>
  <c r="I92" i="1"/>
  <c r="L92" i="1"/>
  <c r="M92" i="1"/>
  <c r="I93" i="1"/>
  <c r="L93" i="1"/>
  <c r="M93" i="1"/>
  <c r="I94" i="1"/>
  <c r="L94" i="1"/>
  <c r="M94" i="1"/>
  <c r="I95" i="1"/>
  <c r="L95" i="1"/>
  <c r="M95" i="1"/>
  <c r="I96" i="1"/>
  <c r="L96" i="1"/>
  <c r="M96" i="1"/>
  <c r="I97" i="1"/>
  <c r="L97" i="1"/>
  <c r="M97" i="1"/>
  <c r="I98" i="1"/>
  <c r="L98" i="1"/>
  <c r="M98" i="1"/>
  <c r="I99" i="1"/>
  <c r="L99" i="1"/>
  <c r="M99" i="1"/>
  <c r="I100" i="1"/>
  <c r="L100" i="1"/>
  <c r="M100" i="1"/>
  <c r="I101" i="1"/>
  <c r="L101" i="1"/>
  <c r="M101" i="1"/>
  <c r="I102" i="1"/>
  <c r="L102" i="1"/>
  <c r="M102" i="1"/>
  <c r="I103" i="1"/>
  <c r="L103" i="1"/>
  <c r="M103" i="1"/>
  <c r="I104" i="1"/>
  <c r="L104" i="1"/>
  <c r="M104" i="1"/>
  <c r="I105" i="1"/>
  <c r="L105" i="1"/>
  <c r="M105" i="1"/>
  <c r="I106" i="1"/>
  <c r="L106" i="1"/>
  <c r="M106" i="1"/>
  <c r="I107" i="1"/>
  <c r="L107" i="1"/>
  <c r="M107" i="1"/>
  <c r="I108" i="1"/>
  <c r="L108" i="1"/>
  <c r="M108" i="1"/>
  <c r="I109" i="1"/>
  <c r="L109" i="1"/>
  <c r="M109" i="1"/>
  <c r="I110" i="1"/>
  <c r="L110" i="1"/>
  <c r="M110" i="1"/>
  <c r="I111" i="1"/>
  <c r="L111" i="1"/>
  <c r="M111" i="1"/>
  <c r="I112" i="1"/>
  <c r="L112" i="1"/>
  <c r="M112" i="1"/>
  <c r="I113" i="1"/>
  <c r="L113" i="1"/>
  <c r="M113" i="1"/>
  <c r="I114" i="1"/>
  <c r="L114" i="1"/>
  <c r="M114" i="1"/>
  <c r="I115" i="1"/>
  <c r="L115" i="1"/>
  <c r="M115" i="1"/>
  <c r="I116" i="1"/>
  <c r="L116" i="1"/>
  <c r="M116" i="1"/>
  <c r="I117" i="1"/>
  <c r="L117" i="1"/>
  <c r="M117" i="1"/>
  <c r="I118" i="1"/>
  <c r="L118" i="1"/>
  <c r="M118" i="1"/>
  <c r="I119" i="1"/>
  <c r="L119" i="1"/>
  <c r="M119" i="1"/>
  <c r="I120" i="1"/>
  <c r="L120" i="1"/>
  <c r="M120" i="1"/>
  <c r="I121" i="1"/>
  <c r="L121" i="1"/>
  <c r="M121" i="1"/>
  <c r="I122" i="1"/>
  <c r="L122" i="1"/>
  <c r="M122" i="1"/>
  <c r="I123" i="1"/>
  <c r="L123" i="1"/>
  <c r="M123" i="1"/>
  <c r="I124" i="1"/>
  <c r="L124" i="1"/>
  <c r="M124" i="1"/>
  <c r="I125" i="1"/>
  <c r="L125" i="1"/>
  <c r="M125" i="1"/>
  <c r="I126" i="1"/>
  <c r="L126" i="1"/>
  <c r="M126" i="1"/>
  <c r="I127" i="1"/>
  <c r="L127" i="1"/>
  <c r="M127" i="1"/>
  <c r="I128" i="1"/>
  <c r="L128" i="1"/>
  <c r="M128" i="1"/>
  <c r="I129" i="1"/>
  <c r="L129" i="1"/>
  <c r="M129" i="1"/>
  <c r="I130" i="1"/>
  <c r="L130" i="1"/>
  <c r="M130" i="1"/>
  <c r="I131" i="1"/>
  <c r="L131" i="1"/>
  <c r="M131" i="1"/>
  <c r="I132" i="1"/>
  <c r="L132" i="1"/>
  <c r="M132" i="1"/>
  <c r="I133" i="1"/>
  <c r="L133" i="1"/>
  <c r="M133" i="1"/>
  <c r="I134" i="1"/>
  <c r="L134" i="1"/>
  <c r="M134" i="1"/>
  <c r="I135" i="1"/>
  <c r="L135" i="1"/>
  <c r="M135" i="1"/>
  <c r="I136" i="1"/>
  <c r="L136" i="1"/>
  <c r="M136" i="1"/>
  <c r="I137" i="1"/>
  <c r="L137" i="1"/>
  <c r="M137" i="1"/>
  <c r="I138" i="1"/>
  <c r="L138" i="1"/>
  <c r="M138" i="1"/>
  <c r="I139" i="1"/>
  <c r="L139" i="1"/>
  <c r="M139" i="1"/>
  <c r="I140" i="1"/>
  <c r="L140" i="1"/>
  <c r="M140" i="1"/>
  <c r="I141" i="1"/>
  <c r="L141" i="1"/>
  <c r="M141" i="1"/>
  <c r="I142" i="1"/>
  <c r="L142" i="1"/>
  <c r="M142" i="1"/>
  <c r="I143" i="1"/>
  <c r="L143" i="1"/>
  <c r="M143" i="1"/>
  <c r="I144" i="1"/>
  <c r="L144" i="1"/>
  <c r="M144" i="1"/>
  <c r="I145" i="1"/>
  <c r="L145" i="1"/>
  <c r="M145" i="1"/>
  <c r="I146" i="1"/>
  <c r="L146" i="1"/>
  <c r="M146" i="1"/>
  <c r="I147" i="1"/>
  <c r="L147" i="1"/>
  <c r="M147" i="1"/>
  <c r="I148" i="1"/>
  <c r="L148" i="1"/>
  <c r="M148" i="1"/>
  <c r="I149" i="1"/>
  <c r="L149" i="1"/>
  <c r="M149" i="1"/>
  <c r="I150" i="1"/>
  <c r="L150" i="1"/>
  <c r="M150" i="1"/>
  <c r="I151" i="1"/>
  <c r="L151" i="1"/>
  <c r="M151" i="1"/>
  <c r="I152" i="1"/>
  <c r="L152" i="1"/>
  <c r="M152" i="1"/>
  <c r="I153" i="1"/>
  <c r="L153" i="1"/>
  <c r="M153" i="1"/>
  <c r="I154" i="1"/>
  <c r="L154" i="1"/>
  <c r="M154" i="1"/>
  <c r="I155" i="1"/>
  <c r="L155" i="1"/>
  <c r="M155" i="1"/>
  <c r="I156" i="1"/>
  <c r="L156" i="1"/>
  <c r="M156" i="1"/>
  <c r="I157" i="1"/>
  <c r="L157" i="1"/>
  <c r="M157" i="1"/>
  <c r="I158" i="1"/>
  <c r="L158" i="1"/>
  <c r="M158" i="1"/>
  <c r="I159" i="1"/>
  <c r="L159" i="1"/>
  <c r="M159" i="1"/>
  <c r="I160" i="1"/>
  <c r="L160" i="1"/>
  <c r="M160" i="1"/>
  <c r="I161" i="1"/>
  <c r="L161" i="1"/>
  <c r="M161" i="1"/>
  <c r="I162" i="1"/>
  <c r="L162" i="1"/>
  <c r="M162" i="1"/>
  <c r="I163" i="1"/>
  <c r="L163" i="1"/>
  <c r="M163" i="1"/>
  <c r="I164" i="1"/>
  <c r="L164" i="1"/>
  <c r="M164" i="1"/>
  <c r="I165" i="1"/>
  <c r="L165" i="1"/>
  <c r="M165" i="1"/>
  <c r="I166" i="1"/>
  <c r="L166" i="1"/>
  <c r="M166" i="1"/>
  <c r="I167" i="1"/>
  <c r="L167" i="1"/>
  <c r="M167" i="1"/>
  <c r="I168" i="1"/>
  <c r="L168" i="1"/>
  <c r="M168" i="1"/>
  <c r="I169" i="1"/>
  <c r="L169" i="1"/>
  <c r="M169" i="1"/>
  <c r="I170" i="1"/>
  <c r="L170" i="1"/>
  <c r="M170" i="1"/>
  <c r="I171" i="1"/>
  <c r="L171" i="1"/>
  <c r="M171" i="1"/>
  <c r="I172" i="1"/>
  <c r="L172" i="1"/>
  <c r="M172" i="1"/>
  <c r="I173" i="1"/>
  <c r="L173" i="1"/>
  <c r="M173" i="1"/>
  <c r="I174" i="1"/>
  <c r="L174" i="1"/>
  <c r="M174" i="1"/>
  <c r="I175" i="1"/>
  <c r="L175" i="1"/>
  <c r="M175" i="1"/>
  <c r="I176" i="1"/>
  <c r="L176" i="1"/>
  <c r="M176" i="1"/>
  <c r="I177" i="1"/>
  <c r="L177" i="1"/>
  <c r="M177" i="1"/>
  <c r="I178" i="1"/>
  <c r="L178" i="1"/>
  <c r="M178" i="1"/>
  <c r="I179" i="1"/>
  <c r="L179" i="1"/>
  <c r="M179" i="1"/>
  <c r="I180" i="1"/>
  <c r="L180" i="1"/>
  <c r="M180" i="1"/>
  <c r="I181" i="1"/>
  <c r="L181" i="1"/>
  <c r="M181" i="1"/>
  <c r="I182" i="1"/>
  <c r="L182" i="1"/>
  <c r="M182" i="1"/>
  <c r="I183" i="1"/>
  <c r="L183" i="1"/>
  <c r="M183" i="1"/>
  <c r="I184" i="1"/>
  <c r="L184" i="1"/>
  <c r="M184" i="1"/>
  <c r="I185" i="1"/>
  <c r="L185" i="1"/>
  <c r="M185" i="1"/>
  <c r="I186" i="1"/>
  <c r="L186" i="1"/>
  <c r="M186" i="1"/>
  <c r="I187" i="1"/>
  <c r="L187" i="1"/>
  <c r="M187" i="1"/>
  <c r="I188" i="1"/>
  <c r="L188" i="1"/>
  <c r="M188" i="1"/>
  <c r="I189" i="1"/>
  <c r="L189" i="1"/>
  <c r="M189" i="1"/>
  <c r="I190" i="1"/>
  <c r="L190" i="1"/>
  <c r="M190" i="1"/>
  <c r="I191" i="1"/>
  <c r="L191" i="1"/>
  <c r="M191" i="1"/>
  <c r="I192" i="1"/>
  <c r="L192" i="1"/>
  <c r="M192" i="1"/>
  <c r="I193" i="1"/>
  <c r="L193" i="1"/>
  <c r="M193" i="1"/>
  <c r="I194" i="1"/>
  <c r="L194" i="1"/>
  <c r="M194" i="1"/>
  <c r="I195" i="1"/>
  <c r="L195" i="1"/>
  <c r="M195" i="1"/>
  <c r="I196" i="1"/>
  <c r="L196" i="1"/>
  <c r="M196" i="1"/>
  <c r="I197" i="1"/>
  <c r="L197" i="1"/>
  <c r="M197" i="1"/>
  <c r="I198" i="1"/>
  <c r="L198" i="1"/>
  <c r="M198" i="1"/>
  <c r="I199" i="1"/>
  <c r="L199" i="1"/>
  <c r="M199" i="1"/>
  <c r="I200" i="1"/>
  <c r="L200" i="1"/>
  <c r="M200" i="1"/>
  <c r="I201" i="1"/>
  <c r="L201" i="1"/>
  <c r="M201" i="1"/>
  <c r="I202" i="1"/>
  <c r="L202" i="1"/>
  <c r="M202" i="1"/>
  <c r="I203" i="1"/>
  <c r="L203" i="1"/>
  <c r="M203" i="1"/>
  <c r="I204" i="1"/>
  <c r="L204" i="1"/>
  <c r="M204" i="1"/>
  <c r="I205" i="1"/>
  <c r="L205" i="1"/>
  <c r="M205" i="1"/>
  <c r="I206" i="1"/>
  <c r="L206" i="1"/>
  <c r="M206" i="1"/>
  <c r="I207" i="1"/>
  <c r="L207" i="1"/>
  <c r="M207" i="1"/>
  <c r="I208" i="1"/>
  <c r="L208" i="1"/>
  <c r="M208" i="1"/>
  <c r="I209" i="1"/>
  <c r="L209" i="1"/>
  <c r="M209" i="1"/>
  <c r="I210" i="1"/>
  <c r="L210" i="1"/>
  <c r="M210" i="1"/>
  <c r="I211" i="1"/>
  <c r="L211" i="1"/>
  <c r="M211" i="1"/>
  <c r="I212" i="1"/>
  <c r="L212" i="1"/>
  <c r="M212" i="1"/>
  <c r="N213" i="1"/>
  <c r="I223" i="1"/>
  <c r="L223" i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H3" i="2"/>
  <c r="H225" i="2"/>
  <c r="G225" i="2"/>
  <c r="F225" i="2"/>
  <c r="H224" i="2"/>
  <c r="G224" i="2"/>
  <c r="F224" i="2"/>
  <c r="H223" i="2"/>
  <c r="G223" i="2"/>
  <c r="F223" i="2"/>
  <c r="H222" i="2"/>
  <c r="G222" i="2"/>
  <c r="F222" i="2"/>
  <c r="H221" i="2"/>
  <c r="G221" i="2"/>
  <c r="F221" i="2"/>
  <c r="H220" i="2"/>
  <c r="G220" i="2"/>
  <c r="F220" i="2"/>
  <c r="H219" i="2"/>
  <c r="G219" i="2"/>
  <c r="F219" i="2"/>
  <c r="H218" i="2"/>
  <c r="G218" i="2"/>
  <c r="F218" i="2"/>
  <c r="H217" i="2"/>
  <c r="G217" i="2"/>
  <c r="F217" i="2"/>
  <c r="H216" i="2"/>
  <c r="G216" i="2"/>
  <c r="F216" i="2"/>
  <c r="H215" i="2"/>
  <c r="G215" i="2"/>
  <c r="F215" i="2"/>
  <c r="H214" i="2"/>
  <c r="G214" i="2"/>
  <c r="F214" i="2"/>
  <c r="H213" i="2"/>
  <c r="G213" i="2"/>
  <c r="F213" i="2"/>
  <c r="H212" i="2"/>
  <c r="G212" i="2"/>
  <c r="F212" i="2"/>
  <c r="H211" i="2"/>
  <c r="G211" i="2"/>
  <c r="F211" i="2"/>
  <c r="H210" i="2"/>
  <c r="G210" i="2"/>
  <c r="F210" i="2"/>
  <c r="H209" i="2"/>
  <c r="G209" i="2"/>
  <c r="F209" i="2"/>
  <c r="H208" i="2"/>
  <c r="G208" i="2"/>
  <c r="F208" i="2"/>
  <c r="H207" i="2"/>
  <c r="G207" i="2"/>
  <c r="F207" i="2"/>
  <c r="H206" i="2"/>
  <c r="G206" i="2"/>
  <c r="F206" i="2"/>
  <c r="H205" i="2"/>
  <c r="G205" i="2"/>
  <c r="F205" i="2"/>
  <c r="E205" i="2"/>
  <c r="H204" i="2"/>
  <c r="G204" i="2"/>
  <c r="F204" i="2"/>
  <c r="E204" i="2"/>
  <c r="H203" i="2"/>
  <c r="G203" i="2"/>
  <c r="F203" i="2"/>
  <c r="E203" i="2"/>
  <c r="H202" i="2"/>
  <c r="G202" i="2"/>
  <c r="F202" i="2"/>
  <c r="E202" i="2"/>
  <c r="H201" i="2"/>
  <c r="G201" i="2"/>
  <c r="F201" i="2"/>
  <c r="E201" i="2"/>
  <c r="H200" i="2"/>
  <c r="G200" i="2"/>
  <c r="F200" i="2"/>
  <c r="E200" i="2"/>
  <c r="H199" i="2"/>
  <c r="G199" i="2"/>
  <c r="F199" i="2"/>
  <c r="E199" i="2"/>
  <c r="H198" i="2"/>
  <c r="G198" i="2"/>
  <c r="F198" i="2"/>
  <c r="E198" i="2"/>
  <c r="H197" i="2"/>
  <c r="G197" i="2"/>
  <c r="F197" i="2"/>
  <c r="E197" i="2"/>
  <c r="H196" i="2"/>
  <c r="G196" i="2"/>
  <c r="F196" i="2"/>
  <c r="E196" i="2"/>
  <c r="H195" i="2"/>
  <c r="G195" i="2"/>
  <c r="F195" i="2"/>
  <c r="E195" i="2"/>
  <c r="H194" i="2"/>
  <c r="G194" i="2"/>
  <c r="F194" i="2"/>
  <c r="E194" i="2"/>
  <c r="H193" i="2"/>
  <c r="G193" i="2"/>
  <c r="F193" i="2"/>
  <c r="E193" i="2"/>
  <c r="H192" i="2"/>
  <c r="G192" i="2"/>
  <c r="F192" i="2"/>
  <c r="E192" i="2"/>
  <c r="H191" i="2"/>
  <c r="G191" i="2"/>
  <c r="F191" i="2"/>
  <c r="E191" i="2"/>
  <c r="H190" i="2"/>
  <c r="G190" i="2"/>
  <c r="F190" i="2"/>
  <c r="E190" i="2"/>
  <c r="H189" i="2"/>
  <c r="G189" i="2"/>
  <c r="F189" i="2"/>
  <c r="E189" i="2"/>
  <c r="H188" i="2"/>
  <c r="G188" i="2"/>
  <c r="F188" i="2"/>
  <c r="E188" i="2"/>
  <c r="H187" i="2"/>
  <c r="G187" i="2"/>
  <c r="F187" i="2"/>
  <c r="E187" i="2"/>
  <c r="H186" i="2"/>
  <c r="G186" i="2"/>
  <c r="F186" i="2"/>
  <c r="E186" i="2"/>
  <c r="H185" i="2"/>
  <c r="G185" i="2"/>
  <c r="F185" i="2"/>
  <c r="E185" i="2"/>
  <c r="H184" i="2"/>
  <c r="G184" i="2"/>
  <c r="F184" i="2"/>
  <c r="E184" i="2"/>
  <c r="H183" i="2"/>
  <c r="G183" i="2"/>
  <c r="F183" i="2"/>
  <c r="E183" i="2"/>
  <c r="H182" i="2"/>
  <c r="G182" i="2"/>
  <c r="F182" i="2"/>
  <c r="E182" i="2"/>
  <c r="H181" i="2"/>
  <c r="G181" i="2"/>
  <c r="F181" i="2"/>
  <c r="E181" i="2"/>
  <c r="H180" i="2"/>
  <c r="G180" i="2"/>
  <c r="F180" i="2"/>
  <c r="E180" i="2"/>
  <c r="H179" i="2"/>
  <c r="G179" i="2"/>
  <c r="F179" i="2"/>
  <c r="E179" i="2"/>
  <c r="H178" i="2"/>
  <c r="G178" i="2"/>
  <c r="F178" i="2"/>
  <c r="E178" i="2"/>
  <c r="H177" i="2"/>
  <c r="G177" i="2"/>
  <c r="F177" i="2"/>
  <c r="E177" i="2"/>
  <c r="H176" i="2"/>
  <c r="G176" i="2"/>
  <c r="F176" i="2"/>
  <c r="E176" i="2"/>
  <c r="H175" i="2"/>
  <c r="G175" i="2"/>
  <c r="F175" i="2"/>
  <c r="E175" i="2"/>
  <c r="H174" i="2"/>
  <c r="G174" i="2"/>
  <c r="F174" i="2"/>
  <c r="E174" i="2"/>
  <c r="H173" i="2"/>
  <c r="G173" i="2"/>
  <c r="F173" i="2"/>
  <c r="E173" i="2"/>
  <c r="H172" i="2"/>
  <c r="G172" i="2"/>
  <c r="F172" i="2"/>
  <c r="E172" i="2"/>
  <c r="H171" i="2"/>
  <c r="G171" i="2"/>
  <c r="F171" i="2"/>
  <c r="E171" i="2"/>
  <c r="H170" i="2"/>
  <c r="G170" i="2"/>
  <c r="F170" i="2"/>
  <c r="E170" i="2"/>
  <c r="H169" i="2"/>
  <c r="G169" i="2"/>
  <c r="F169" i="2"/>
  <c r="E169" i="2"/>
  <c r="H168" i="2"/>
  <c r="G168" i="2"/>
  <c r="F168" i="2"/>
  <c r="E168" i="2"/>
  <c r="H167" i="2"/>
  <c r="G167" i="2"/>
  <c r="F167" i="2"/>
  <c r="E167" i="2"/>
  <c r="H166" i="2"/>
  <c r="G166" i="2"/>
  <c r="F166" i="2"/>
  <c r="E166" i="2"/>
  <c r="H165" i="2"/>
  <c r="G165" i="2"/>
  <c r="F165" i="2"/>
  <c r="E165" i="2"/>
  <c r="H164" i="2"/>
  <c r="G164" i="2"/>
  <c r="F164" i="2"/>
  <c r="E164" i="2"/>
  <c r="H163" i="2"/>
  <c r="G163" i="2"/>
  <c r="F163" i="2"/>
  <c r="E163" i="2"/>
  <c r="H162" i="2"/>
  <c r="G162" i="2"/>
  <c r="F162" i="2"/>
  <c r="E162" i="2"/>
  <c r="H161" i="2"/>
  <c r="G161" i="2"/>
  <c r="F161" i="2"/>
  <c r="E161" i="2"/>
  <c r="H160" i="2"/>
  <c r="G160" i="2"/>
  <c r="F160" i="2"/>
  <c r="E160" i="2"/>
  <c r="H159" i="2"/>
  <c r="G159" i="2"/>
  <c r="F159" i="2"/>
  <c r="E159" i="2"/>
  <c r="H158" i="2"/>
  <c r="G158" i="2"/>
  <c r="F158" i="2"/>
  <c r="E158" i="2"/>
  <c r="H157" i="2"/>
  <c r="G157" i="2"/>
  <c r="F157" i="2"/>
  <c r="E157" i="2"/>
  <c r="H156" i="2"/>
  <c r="G156" i="2"/>
  <c r="F156" i="2"/>
  <c r="E156" i="2"/>
  <c r="H155" i="2"/>
  <c r="G155" i="2"/>
  <c r="F155" i="2"/>
  <c r="E155" i="2"/>
  <c r="H154" i="2"/>
  <c r="G154" i="2"/>
  <c r="F154" i="2"/>
  <c r="E154" i="2"/>
  <c r="H153" i="2"/>
  <c r="G153" i="2"/>
  <c r="F153" i="2"/>
  <c r="E153" i="2"/>
  <c r="H152" i="2"/>
  <c r="G152" i="2"/>
  <c r="F152" i="2"/>
  <c r="E152" i="2"/>
  <c r="H151" i="2"/>
  <c r="G151" i="2"/>
  <c r="F151" i="2"/>
  <c r="E151" i="2"/>
  <c r="H150" i="2"/>
  <c r="G150" i="2"/>
  <c r="F150" i="2"/>
  <c r="E150" i="2"/>
  <c r="H149" i="2"/>
  <c r="G149" i="2"/>
  <c r="F149" i="2"/>
  <c r="E149" i="2"/>
  <c r="H148" i="2"/>
  <c r="G148" i="2"/>
  <c r="F148" i="2"/>
  <c r="E148" i="2"/>
  <c r="H147" i="2"/>
  <c r="G147" i="2"/>
  <c r="F147" i="2"/>
  <c r="E147" i="2"/>
  <c r="H146" i="2"/>
  <c r="G146" i="2"/>
  <c r="F146" i="2"/>
  <c r="E146" i="2"/>
  <c r="H145" i="2"/>
  <c r="G145" i="2"/>
  <c r="F145" i="2"/>
  <c r="E145" i="2"/>
  <c r="H144" i="2"/>
  <c r="G144" i="2"/>
  <c r="F144" i="2"/>
  <c r="E144" i="2"/>
  <c r="H143" i="2"/>
  <c r="G143" i="2"/>
  <c r="F143" i="2"/>
  <c r="E143" i="2"/>
  <c r="H142" i="2"/>
  <c r="G142" i="2"/>
  <c r="F142" i="2"/>
  <c r="E142" i="2"/>
  <c r="H141" i="2"/>
  <c r="G141" i="2"/>
  <c r="F141" i="2"/>
  <c r="E141" i="2"/>
  <c r="H140" i="2"/>
  <c r="G140" i="2"/>
  <c r="F140" i="2"/>
  <c r="E140" i="2"/>
  <c r="H139" i="2"/>
  <c r="G139" i="2"/>
  <c r="F139" i="2"/>
  <c r="E139" i="2"/>
  <c r="H138" i="2"/>
  <c r="G138" i="2"/>
  <c r="F138" i="2"/>
  <c r="E138" i="2"/>
  <c r="H137" i="2"/>
  <c r="G137" i="2"/>
  <c r="F137" i="2"/>
  <c r="E137" i="2"/>
  <c r="H136" i="2"/>
  <c r="G136" i="2"/>
  <c r="F136" i="2"/>
  <c r="E136" i="2"/>
  <c r="H135" i="2"/>
  <c r="G135" i="2"/>
  <c r="F135" i="2"/>
  <c r="E135" i="2"/>
  <c r="H134" i="2"/>
  <c r="G134" i="2"/>
  <c r="F134" i="2"/>
  <c r="E134" i="2"/>
  <c r="H133" i="2"/>
  <c r="G133" i="2"/>
  <c r="F133" i="2"/>
  <c r="E133" i="2"/>
  <c r="H132" i="2"/>
  <c r="G132" i="2"/>
  <c r="F132" i="2"/>
  <c r="E132" i="2"/>
  <c r="H131" i="2"/>
  <c r="G131" i="2"/>
  <c r="F131" i="2"/>
  <c r="E131" i="2"/>
  <c r="H130" i="2"/>
  <c r="G130" i="2"/>
  <c r="F130" i="2"/>
  <c r="E130" i="2"/>
  <c r="H129" i="2"/>
  <c r="G129" i="2"/>
  <c r="F129" i="2"/>
  <c r="E129" i="2"/>
  <c r="H128" i="2"/>
  <c r="G128" i="2"/>
  <c r="F128" i="2"/>
  <c r="E128" i="2"/>
  <c r="H127" i="2"/>
  <c r="G127" i="2"/>
  <c r="F127" i="2"/>
  <c r="E127" i="2"/>
  <c r="H126" i="2"/>
  <c r="G126" i="2"/>
  <c r="F126" i="2"/>
  <c r="E126" i="2"/>
  <c r="H125" i="2"/>
  <c r="G125" i="2"/>
  <c r="F125" i="2"/>
  <c r="E125" i="2"/>
  <c r="H124" i="2"/>
  <c r="G124" i="2"/>
  <c r="F124" i="2"/>
  <c r="E124" i="2"/>
  <c r="H123" i="2"/>
  <c r="G123" i="2"/>
  <c r="F123" i="2"/>
  <c r="E123" i="2"/>
  <c r="H122" i="2"/>
  <c r="G122" i="2"/>
  <c r="F122" i="2"/>
  <c r="E122" i="2"/>
  <c r="H121" i="2"/>
  <c r="G121" i="2"/>
  <c r="F121" i="2"/>
  <c r="E121" i="2"/>
  <c r="H120" i="2"/>
  <c r="G120" i="2"/>
  <c r="F120" i="2"/>
  <c r="E120" i="2"/>
  <c r="H119" i="2"/>
  <c r="G119" i="2"/>
  <c r="F119" i="2"/>
  <c r="E119" i="2"/>
  <c r="H118" i="2"/>
  <c r="G118" i="2"/>
  <c r="F118" i="2"/>
  <c r="E118" i="2"/>
  <c r="H117" i="2"/>
  <c r="G117" i="2"/>
  <c r="F117" i="2"/>
  <c r="E117" i="2"/>
  <c r="H116" i="2"/>
  <c r="G116" i="2"/>
  <c r="F116" i="2"/>
  <c r="E116" i="2"/>
  <c r="H115" i="2"/>
  <c r="G115" i="2"/>
  <c r="F115" i="2"/>
  <c r="E115" i="2"/>
  <c r="H114" i="2"/>
  <c r="G114" i="2"/>
  <c r="F114" i="2"/>
  <c r="E114" i="2"/>
  <c r="H113" i="2"/>
  <c r="G113" i="2"/>
  <c r="F113" i="2"/>
  <c r="E113" i="2"/>
  <c r="H112" i="2"/>
  <c r="G112" i="2"/>
  <c r="F112" i="2"/>
  <c r="E112" i="2"/>
  <c r="H111" i="2"/>
  <c r="G111" i="2"/>
  <c r="F111" i="2"/>
  <c r="E111" i="2"/>
  <c r="H110" i="2"/>
  <c r="G110" i="2"/>
  <c r="F110" i="2"/>
  <c r="E110" i="2"/>
  <c r="H109" i="2"/>
  <c r="G109" i="2"/>
  <c r="F109" i="2"/>
  <c r="E109" i="2"/>
  <c r="H108" i="2"/>
  <c r="G108" i="2"/>
  <c r="F108" i="2"/>
  <c r="E108" i="2"/>
  <c r="H107" i="2"/>
  <c r="G107" i="2"/>
  <c r="F107" i="2"/>
  <c r="E107" i="2"/>
  <c r="H106" i="2"/>
  <c r="G106" i="2"/>
  <c r="F106" i="2"/>
  <c r="E106" i="2"/>
  <c r="H105" i="2"/>
  <c r="G105" i="2"/>
  <c r="F105" i="2"/>
  <c r="E105" i="2"/>
  <c r="H104" i="2"/>
  <c r="G104" i="2"/>
  <c r="F104" i="2"/>
  <c r="E104" i="2"/>
  <c r="H103" i="2"/>
  <c r="G103" i="2"/>
  <c r="F103" i="2"/>
  <c r="E103" i="2"/>
  <c r="H102" i="2"/>
  <c r="G102" i="2"/>
  <c r="F102" i="2"/>
  <c r="E102" i="2"/>
  <c r="H101" i="2"/>
  <c r="G101" i="2"/>
  <c r="F101" i="2"/>
  <c r="E101" i="2"/>
  <c r="H100" i="2"/>
  <c r="G100" i="2"/>
  <c r="F100" i="2"/>
  <c r="E100" i="2"/>
  <c r="H99" i="2"/>
  <c r="G99" i="2"/>
  <c r="F99" i="2"/>
  <c r="E99" i="2"/>
  <c r="H98" i="2"/>
  <c r="G98" i="2"/>
  <c r="F98" i="2"/>
  <c r="E98" i="2"/>
  <c r="H97" i="2"/>
  <c r="G97" i="2"/>
  <c r="F97" i="2"/>
  <c r="E97" i="2"/>
  <c r="H96" i="2"/>
  <c r="G96" i="2"/>
  <c r="F96" i="2"/>
  <c r="E96" i="2"/>
  <c r="H95" i="2"/>
  <c r="G95" i="2"/>
  <c r="F95" i="2"/>
  <c r="E95" i="2"/>
  <c r="H94" i="2"/>
  <c r="G94" i="2"/>
  <c r="F94" i="2"/>
  <c r="E94" i="2"/>
  <c r="H93" i="2"/>
  <c r="G93" i="2"/>
  <c r="F93" i="2"/>
  <c r="E93" i="2"/>
  <c r="H92" i="2"/>
  <c r="G92" i="2"/>
  <c r="F92" i="2"/>
  <c r="E92" i="2"/>
  <c r="H91" i="2"/>
  <c r="G91" i="2"/>
  <c r="F91" i="2"/>
  <c r="E91" i="2"/>
  <c r="H90" i="2"/>
  <c r="G90" i="2"/>
  <c r="F90" i="2"/>
  <c r="E90" i="2"/>
  <c r="H89" i="2"/>
  <c r="G89" i="2"/>
  <c r="F89" i="2"/>
  <c r="E89" i="2"/>
  <c r="H88" i="2"/>
  <c r="G88" i="2"/>
  <c r="F88" i="2"/>
  <c r="E88" i="2"/>
  <c r="H87" i="2"/>
  <c r="G87" i="2"/>
  <c r="F87" i="2"/>
  <c r="E87" i="2"/>
  <c r="H86" i="2"/>
  <c r="G86" i="2"/>
  <c r="F86" i="2"/>
  <c r="E86" i="2"/>
  <c r="H85" i="2"/>
  <c r="G85" i="2"/>
  <c r="F85" i="2"/>
  <c r="E85" i="2"/>
  <c r="H84" i="2"/>
  <c r="G84" i="2"/>
  <c r="F84" i="2"/>
  <c r="E84" i="2"/>
  <c r="H83" i="2"/>
  <c r="G83" i="2"/>
  <c r="F83" i="2"/>
  <c r="E83" i="2"/>
  <c r="H82" i="2"/>
  <c r="G82" i="2"/>
  <c r="F82" i="2"/>
  <c r="E82" i="2"/>
  <c r="H81" i="2"/>
  <c r="G81" i="2"/>
  <c r="F81" i="2"/>
  <c r="E81" i="2"/>
  <c r="H80" i="2"/>
  <c r="G80" i="2"/>
  <c r="F80" i="2"/>
  <c r="E80" i="2"/>
  <c r="H79" i="2"/>
  <c r="G79" i="2"/>
  <c r="F79" i="2"/>
  <c r="E79" i="2"/>
  <c r="H78" i="2"/>
  <c r="G78" i="2"/>
  <c r="F78" i="2"/>
  <c r="E78" i="2"/>
  <c r="H77" i="2"/>
  <c r="G77" i="2"/>
  <c r="F77" i="2"/>
  <c r="E77" i="2"/>
  <c r="H76" i="2"/>
  <c r="G76" i="2"/>
  <c r="F76" i="2"/>
  <c r="E76" i="2"/>
  <c r="H75" i="2"/>
  <c r="G75" i="2"/>
  <c r="F75" i="2"/>
  <c r="E75" i="2"/>
  <c r="H74" i="2"/>
  <c r="G74" i="2"/>
  <c r="F74" i="2"/>
  <c r="E74" i="2"/>
  <c r="H73" i="2"/>
  <c r="G73" i="2"/>
  <c r="F73" i="2"/>
  <c r="E73" i="2"/>
  <c r="H72" i="2"/>
  <c r="G72" i="2"/>
  <c r="F72" i="2"/>
  <c r="E72" i="2"/>
  <c r="H71" i="2"/>
  <c r="G71" i="2"/>
  <c r="F71" i="2"/>
  <c r="E71" i="2"/>
  <c r="H70" i="2"/>
  <c r="G70" i="2"/>
  <c r="F70" i="2"/>
  <c r="E70" i="2"/>
  <c r="H69" i="2"/>
  <c r="G69" i="2"/>
  <c r="F69" i="2"/>
  <c r="E69" i="2"/>
  <c r="H68" i="2"/>
  <c r="G68" i="2"/>
  <c r="F68" i="2"/>
  <c r="E68" i="2"/>
  <c r="H67" i="2"/>
  <c r="G67" i="2"/>
  <c r="F67" i="2"/>
  <c r="E67" i="2"/>
  <c r="H66" i="2"/>
  <c r="G66" i="2"/>
  <c r="F66" i="2"/>
  <c r="E66" i="2"/>
  <c r="H65" i="2"/>
  <c r="G65" i="2"/>
  <c r="F65" i="2"/>
  <c r="E65" i="2"/>
  <c r="H64" i="2"/>
  <c r="G64" i="2"/>
  <c r="F64" i="2"/>
  <c r="E64" i="2"/>
  <c r="H63" i="2"/>
  <c r="G63" i="2"/>
  <c r="F63" i="2"/>
  <c r="E63" i="2"/>
  <c r="H62" i="2"/>
  <c r="G62" i="2"/>
  <c r="F62" i="2"/>
  <c r="E62" i="2"/>
  <c r="H61" i="2"/>
  <c r="G61" i="2"/>
  <c r="F61" i="2"/>
  <c r="E61" i="2"/>
  <c r="H60" i="2"/>
  <c r="G60" i="2"/>
  <c r="F60" i="2"/>
  <c r="E60" i="2"/>
  <c r="H59" i="2"/>
  <c r="G59" i="2"/>
  <c r="F59" i="2"/>
  <c r="E59" i="2"/>
  <c r="H58" i="2"/>
  <c r="G58" i="2"/>
  <c r="F58" i="2"/>
  <c r="E58" i="2"/>
  <c r="H57" i="2"/>
  <c r="G57" i="2"/>
  <c r="F57" i="2"/>
  <c r="E57" i="2"/>
  <c r="H56" i="2"/>
  <c r="G56" i="2"/>
  <c r="F56" i="2"/>
  <c r="E56" i="2"/>
  <c r="H55" i="2"/>
  <c r="G55" i="2"/>
  <c r="F55" i="2"/>
  <c r="E55" i="2"/>
  <c r="H54" i="2"/>
  <c r="G54" i="2"/>
  <c r="F54" i="2"/>
  <c r="E54" i="2"/>
  <c r="H53" i="2"/>
  <c r="G53" i="2"/>
  <c r="F53" i="2"/>
  <c r="E53" i="2"/>
  <c r="H52" i="2"/>
  <c r="G52" i="2"/>
  <c r="F52" i="2"/>
  <c r="E52" i="2"/>
  <c r="H51" i="2"/>
  <c r="G51" i="2"/>
  <c r="F51" i="2"/>
  <c r="E51" i="2"/>
  <c r="H50" i="2"/>
  <c r="G50" i="2"/>
  <c r="F50" i="2"/>
  <c r="E50" i="2"/>
  <c r="H49" i="2"/>
  <c r="G49" i="2"/>
  <c r="F49" i="2"/>
  <c r="E49" i="2"/>
  <c r="H48" i="2"/>
  <c r="G48" i="2"/>
  <c r="F48" i="2"/>
  <c r="E48" i="2"/>
  <c r="H47" i="2"/>
  <c r="G47" i="2"/>
  <c r="F47" i="2"/>
  <c r="E47" i="2"/>
  <c r="H46" i="2"/>
  <c r="G46" i="2"/>
  <c r="F46" i="2"/>
  <c r="E46" i="2"/>
  <c r="H45" i="2"/>
  <c r="G45" i="2"/>
  <c r="F45" i="2"/>
  <c r="E45" i="2"/>
  <c r="H44" i="2"/>
  <c r="G44" i="2"/>
  <c r="F44" i="2"/>
  <c r="E44" i="2"/>
  <c r="H43" i="2"/>
  <c r="G43" i="2"/>
  <c r="F43" i="2"/>
  <c r="E43" i="2"/>
  <c r="H42" i="2"/>
  <c r="G42" i="2"/>
  <c r="F42" i="2"/>
  <c r="E42" i="2"/>
  <c r="H41" i="2"/>
  <c r="G41" i="2"/>
  <c r="F41" i="2"/>
  <c r="E41" i="2"/>
  <c r="H40" i="2"/>
  <c r="G40" i="2"/>
  <c r="F40" i="2"/>
  <c r="E40" i="2"/>
  <c r="H39" i="2"/>
  <c r="G39" i="2"/>
  <c r="F39" i="2"/>
  <c r="E39" i="2"/>
  <c r="H38" i="2"/>
  <c r="G38" i="2"/>
  <c r="F38" i="2"/>
  <c r="E38" i="2"/>
  <c r="H37" i="2"/>
  <c r="G37" i="2"/>
  <c r="F37" i="2"/>
  <c r="E37" i="2"/>
  <c r="H36" i="2"/>
  <c r="G36" i="2"/>
  <c r="F36" i="2"/>
  <c r="E36" i="2"/>
  <c r="H35" i="2"/>
  <c r="G35" i="2"/>
  <c r="F35" i="2"/>
  <c r="E35" i="2"/>
  <c r="H34" i="2"/>
  <c r="G34" i="2"/>
  <c r="F34" i="2"/>
  <c r="E34" i="2"/>
  <c r="H33" i="2"/>
  <c r="G33" i="2"/>
  <c r="F33" i="2"/>
  <c r="E33" i="2"/>
  <c r="H32" i="2"/>
  <c r="G32" i="2"/>
  <c r="F32" i="2"/>
  <c r="E32" i="2"/>
  <c r="H31" i="2"/>
  <c r="G31" i="2"/>
  <c r="F31" i="2"/>
  <c r="E31" i="2"/>
  <c r="H30" i="2"/>
  <c r="G30" i="2"/>
  <c r="F30" i="2"/>
  <c r="E30" i="2"/>
  <c r="H29" i="2"/>
  <c r="G29" i="2"/>
  <c r="F29" i="2"/>
  <c r="E29" i="2"/>
  <c r="H28" i="2"/>
  <c r="G28" i="2"/>
  <c r="F28" i="2"/>
  <c r="E28" i="2"/>
  <c r="H27" i="2"/>
  <c r="G27" i="2"/>
  <c r="F27" i="2"/>
  <c r="E27" i="2"/>
  <c r="H26" i="2"/>
  <c r="G26" i="2"/>
  <c r="F26" i="2"/>
  <c r="E26" i="2"/>
  <c r="H25" i="2"/>
  <c r="G25" i="2"/>
  <c r="F25" i="2"/>
  <c r="E25" i="2"/>
  <c r="H24" i="2"/>
  <c r="G24" i="2"/>
  <c r="F24" i="2"/>
  <c r="E24" i="2"/>
  <c r="H23" i="2"/>
  <c r="G23" i="2"/>
  <c r="F23" i="2"/>
  <c r="E23" i="2"/>
  <c r="H22" i="2"/>
  <c r="G22" i="2"/>
  <c r="F22" i="2"/>
  <c r="E22" i="2"/>
  <c r="H21" i="2"/>
  <c r="G21" i="2"/>
  <c r="F21" i="2"/>
  <c r="E21" i="2"/>
  <c r="H20" i="2"/>
  <c r="G20" i="2"/>
  <c r="F20" i="2"/>
  <c r="E20" i="2"/>
  <c r="H19" i="2"/>
  <c r="G19" i="2"/>
  <c r="F19" i="2"/>
  <c r="E19" i="2"/>
  <c r="H18" i="2"/>
  <c r="G18" i="2"/>
  <c r="F18" i="2"/>
  <c r="E18" i="2"/>
  <c r="H17" i="2"/>
  <c r="G17" i="2"/>
  <c r="F17" i="2"/>
  <c r="E17" i="2"/>
  <c r="H16" i="2"/>
  <c r="G16" i="2"/>
  <c r="F16" i="2"/>
  <c r="E16" i="2"/>
  <c r="H15" i="2"/>
  <c r="G15" i="2"/>
  <c r="F15" i="2"/>
  <c r="E15" i="2"/>
  <c r="H14" i="2"/>
  <c r="G14" i="2"/>
  <c r="F14" i="2"/>
  <c r="E14" i="2"/>
  <c r="H13" i="2"/>
  <c r="G13" i="2"/>
  <c r="F13" i="2"/>
  <c r="E13" i="2"/>
  <c r="H12" i="2"/>
  <c r="G12" i="2"/>
  <c r="F12" i="2"/>
  <c r="E12" i="2"/>
  <c r="H11" i="2"/>
  <c r="G11" i="2"/>
  <c r="F11" i="2"/>
  <c r="E11" i="2"/>
  <c r="H10" i="2"/>
  <c r="G10" i="2"/>
  <c r="F10" i="2"/>
  <c r="E10" i="2"/>
  <c r="H9" i="2"/>
  <c r="G9" i="2"/>
  <c r="F9" i="2"/>
  <c r="E9" i="2"/>
  <c r="H8" i="2"/>
  <c r="G8" i="2"/>
  <c r="F8" i="2"/>
  <c r="E8" i="2"/>
  <c r="H7" i="2"/>
  <c r="G7" i="2"/>
  <c r="F7" i="2"/>
  <c r="E7" i="2"/>
  <c r="H6" i="2"/>
  <c r="G6" i="2"/>
  <c r="F6" i="2"/>
  <c r="E6" i="2"/>
  <c r="H5" i="2"/>
  <c r="G5" i="2"/>
  <c r="F5" i="2"/>
  <c r="E5" i="2"/>
  <c r="H4" i="2"/>
  <c r="G4" i="2"/>
  <c r="F4" i="2"/>
  <c r="E4" i="2"/>
  <c r="G3" i="2"/>
  <c r="F3" i="2"/>
  <c r="E3" i="2"/>
  <c r="H2" i="2"/>
  <c r="G2" i="2"/>
  <c r="F2" i="2"/>
  <c r="E2" i="2"/>
  <c r="I214" i="1"/>
  <c r="L214" i="1"/>
  <c r="M214" i="1"/>
  <c r="I215" i="1"/>
  <c r="L215" i="1"/>
  <c r="M215" i="1"/>
  <c r="I216" i="1"/>
  <c r="L216" i="1"/>
  <c r="M216" i="1"/>
  <c r="I217" i="1"/>
  <c r="L217" i="1"/>
  <c r="M217" i="1"/>
  <c r="I218" i="1"/>
  <c r="L218" i="1"/>
  <c r="M218" i="1"/>
  <c r="I219" i="1"/>
  <c r="L219" i="1"/>
  <c r="M219" i="1"/>
  <c r="I220" i="1"/>
  <c r="L220" i="1"/>
  <c r="M220" i="1"/>
  <c r="I221" i="1"/>
  <c r="L221" i="1"/>
  <c r="M221" i="1"/>
  <c r="I222" i="1"/>
  <c r="L222" i="1"/>
  <c r="M222" i="1"/>
  <c r="M223" i="1"/>
  <c r="I224" i="1"/>
  <c r="L224" i="1"/>
  <c r="M224" i="1"/>
  <c r="M225" i="1"/>
  <c r="I226" i="1"/>
  <c r="L226" i="1"/>
  <c r="M226" i="1"/>
  <c r="I227" i="1"/>
  <c r="L227" i="1"/>
  <c r="M227" i="1"/>
  <c r="I228" i="1"/>
  <c r="L228" i="1"/>
  <c r="M228" i="1"/>
  <c r="I229" i="1"/>
  <c r="L229" i="1"/>
  <c r="M229" i="1"/>
  <c r="I230" i="1"/>
  <c r="L230" i="1"/>
  <c r="M230" i="1"/>
  <c r="I231" i="1"/>
  <c r="L231" i="1"/>
  <c r="M231" i="1"/>
  <c r="I232" i="1"/>
  <c r="L232" i="1"/>
  <c r="M232" i="1"/>
  <c r="M233" i="1"/>
  <c r="L2" i="1"/>
  <c r="M2" i="1"/>
  <c r="H2" i="1"/>
  <c r="G2" i="1"/>
  <c r="H200" i="1"/>
  <c r="H205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4" i="1"/>
  <c r="H203" i="1"/>
  <c r="H202" i="1"/>
  <c r="H201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G4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F225" i="1"/>
  <c r="Q255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29" i="1"/>
  <c r="E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3" i="1"/>
  <c r="F4" i="1"/>
  <c r="F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3" i="1"/>
  <c r="D2" i="1"/>
</calcChain>
</file>

<file path=xl/sharedStrings.xml><?xml version="1.0" encoding="utf-8"?>
<sst xmlns="http://schemas.openxmlformats.org/spreadsheetml/2006/main" count="694" uniqueCount="35">
  <si>
    <t>date</t>
  </si>
  <si>
    <t>SUM(sentiment)</t>
  </si>
  <si>
    <t>3 Weeks</t>
  </si>
  <si>
    <t>Sentiments for 3 Weeks</t>
  </si>
  <si>
    <t>NULL</t>
  </si>
  <si>
    <t>Stock Jump</t>
  </si>
  <si>
    <t>Stock Jump for 3 Weeks</t>
  </si>
  <si>
    <t>X Sent Before</t>
  </si>
  <si>
    <t>X Jump After</t>
  </si>
  <si>
    <t>Prediction</t>
  </si>
  <si>
    <t>OUTCOME</t>
  </si>
  <si>
    <t>open</t>
  </si>
  <si>
    <t>close</t>
  </si>
  <si>
    <t>Days Back For Sentiment:</t>
  </si>
  <si>
    <t>Days Forward For DOW</t>
  </si>
  <si>
    <t>sentiment_sum</t>
  </si>
  <si>
    <t xml:space="preserve"> </t>
  </si>
  <si>
    <t>ADJUSTED open</t>
  </si>
  <si>
    <t>ADJUSTED close</t>
  </si>
  <si>
    <t>sentiment_average</t>
  </si>
  <si>
    <t>Adjusted Sentiment</t>
  </si>
  <si>
    <t>count(Sentiment)</t>
  </si>
  <si>
    <t>Articles per Day</t>
  </si>
  <si>
    <t>Future Change in Dow
Binary</t>
  </si>
  <si>
    <t>Historical Sentiment
Sum</t>
  </si>
  <si>
    <t>Historical Sentiment
Average</t>
  </si>
  <si>
    <t>Future Change
in DOW</t>
  </si>
  <si>
    <t>Adjusted Average
Sentiment</t>
  </si>
  <si>
    <t>Adjusted Average
Sentiment Binary</t>
  </si>
  <si>
    <t>Sentiment &amp; Dow Agree</t>
  </si>
  <si>
    <t>Use  Only if Sent is high</t>
  </si>
  <si>
    <t>Sentiment Threshold</t>
  </si>
  <si>
    <t>Senti &amp; Dow Agree when Sent is high</t>
  </si>
  <si>
    <t>Profit</t>
  </si>
  <si>
    <t>Short (Y/N)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</si>
</sst>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Arial"/>
    </font>
    <font>
      <sz val="13"/>
      <color rgb="FF000000"/>
      <name val="Arial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1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0" fontId="0" fillId="0" borderId="0" xfId="0" applyNumberFormat="1"/>
    <xf numFmtId="15" fontId="3" fillId="0" borderId="0" xfId="0" applyNumberFormat="1" applyFont="1"/>
    <xf numFmtId="4" fontId="3" fillId="0" borderId="0" xfId="0" applyNumberFormat="1" applyFont="1"/>
    <xf numFmtId="3" fontId="3" fillId="0" borderId="0" xfId="0" applyNumberFormat="1" applyFont="1"/>
    <xf numFmtId="4" fontId="4" fillId="0" borderId="0" xfId="0" applyNumberFormat="1" applyFont="1"/>
    <xf numFmtId="3" fontId="4" fillId="0" borderId="0" xfId="0" applyNumberFormat="1" applyFont="1"/>
    <xf numFmtId="0" fontId="5" fillId="0" borderId="0" xfId="0" applyFont="1"/>
    <xf numFmtId="14" fontId="5" fillId="0" borderId="0" xfId="0" applyNumberFormat="1" applyFont="1"/>
    <xf numFmtId="0" fontId="7" fillId="2" borderId="0" xfId="0" applyFont="1" applyFill="1"/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wrapText="1"/>
    </xf>
    <xf numFmtId="0" fontId="7" fillId="2" borderId="0" xfId="0" applyFont="1" applyFill="1" applyAlignment="1">
      <alignment horizontal="center" wrapText="1"/>
    </xf>
    <xf numFmtId="14" fontId="0" fillId="4" borderId="0" xfId="0" applyNumberFormat="1" applyFill="1"/>
    <xf numFmtId="0" fontId="0" fillId="4" borderId="0" xfId="0" applyFill="1"/>
    <xf numFmtId="4" fontId="4" fillId="4" borderId="0" xfId="0" applyNumberFormat="1" applyFont="1" applyFill="1"/>
    <xf numFmtId="3" fontId="4" fillId="4" borderId="0" xfId="0" applyNumberFormat="1" applyFont="1" applyFill="1"/>
    <xf numFmtId="0" fontId="5" fillId="4" borderId="0" xfId="0" applyFont="1" applyFill="1"/>
    <xf numFmtId="9" fontId="0" fillId="0" borderId="0" xfId="113" applyFont="1"/>
    <xf numFmtId="9" fontId="0" fillId="3" borderId="0" xfId="113" applyFont="1" applyFill="1"/>
    <xf numFmtId="1" fontId="0" fillId="3" borderId="0" xfId="113" applyNumberFormat="1" applyFont="1" applyFill="1"/>
  </cellXfs>
  <cellStyles count="1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Normal" xfId="0" builtinId="0"/>
    <cellStyle name="Percent" xfId="113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DailySums.csv!$E$2:$E$205</c:f>
              <c:numCache>
                <c:formatCode>General</c:formatCode>
                <c:ptCount val="204"/>
                <c:pt idx="0">
                  <c:v>57</c:v>
                </c:pt>
                <c:pt idx="1">
                  <c:v>52</c:v>
                </c:pt>
                <c:pt idx="2">
                  <c:v>53</c:v>
                </c:pt>
                <c:pt idx="3">
                  <c:v>60</c:v>
                </c:pt>
                <c:pt idx="4">
                  <c:v>41</c:v>
                </c:pt>
                <c:pt idx="5">
                  <c:v>50</c:v>
                </c:pt>
                <c:pt idx="6">
                  <c:v>42</c:v>
                </c:pt>
                <c:pt idx="7">
                  <c:v>31</c:v>
                </c:pt>
                <c:pt idx="8">
                  <c:v>40</c:v>
                </c:pt>
                <c:pt idx="9">
                  <c:v>45</c:v>
                </c:pt>
                <c:pt idx="10">
                  <c:v>41</c:v>
                </c:pt>
                <c:pt idx="11">
                  <c:v>36</c:v>
                </c:pt>
                <c:pt idx="12">
                  <c:v>45</c:v>
                </c:pt>
                <c:pt idx="13">
                  <c:v>41</c:v>
                </c:pt>
                <c:pt idx="14">
                  <c:v>46</c:v>
                </c:pt>
                <c:pt idx="15">
                  <c:v>52</c:v>
                </c:pt>
                <c:pt idx="16">
                  <c:v>47</c:v>
                </c:pt>
                <c:pt idx="17">
                  <c:v>60</c:v>
                </c:pt>
                <c:pt idx="18">
                  <c:v>63</c:v>
                </c:pt>
                <c:pt idx="19">
                  <c:v>81</c:v>
                </c:pt>
                <c:pt idx="20">
                  <c:v>73</c:v>
                </c:pt>
                <c:pt idx="21">
                  <c:v>83</c:v>
                </c:pt>
                <c:pt idx="22">
                  <c:v>90</c:v>
                </c:pt>
                <c:pt idx="23">
                  <c:v>86</c:v>
                </c:pt>
                <c:pt idx="24">
                  <c:v>87</c:v>
                </c:pt>
                <c:pt idx="25">
                  <c:v>103</c:v>
                </c:pt>
                <c:pt idx="26">
                  <c:v>102</c:v>
                </c:pt>
                <c:pt idx="27">
                  <c:v>112</c:v>
                </c:pt>
                <c:pt idx="28">
                  <c:v>120</c:v>
                </c:pt>
                <c:pt idx="29">
                  <c:v>121</c:v>
                </c:pt>
                <c:pt idx="30">
                  <c:v>111</c:v>
                </c:pt>
                <c:pt idx="31">
                  <c:v>120</c:v>
                </c:pt>
                <c:pt idx="32">
                  <c:v>122</c:v>
                </c:pt>
                <c:pt idx="33">
                  <c:v>124</c:v>
                </c:pt>
                <c:pt idx="34">
                  <c:v>134</c:v>
                </c:pt>
                <c:pt idx="35">
                  <c:v>126</c:v>
                </c:pt>
                <c:pt idx="36">
                  <c:v>124</c:v>
                </c:pt>
                <c:pt idx="37">
                  <c:v>121</c:v>
                </c:pt>
                <c:pt idx="38">
                  <c:v>125</c:v>
                </c:pt>
                <c:pt idx="39">
                  <c:v>120</c:v>
                </c:pt>
                <c:pt idx="40">
                  <c:v>105</c:v>
                </c:pt>
                <c:pt idx="41">
                  <c:v>106</c:v>
                </c:pt>
                <c:pt idx="42">
                  <c:v>101</c:v>
                </c:pt>
                <c:pt idx="43">
                  <c:v>97</c:v>
                </c:pt>
                <c:pt idx="44">
                  <c:v>102</c:v>
                </c:pt>
                <c:pt idx="45">
                  <c:v>91</c:v>
                </c:pt>
                <c:pt idx="46">
                  <c:v>89</c:v>
                </c:pt>
                <c:pt idx="47">
                  <c:v>82</c:v>
                </c:pt>
                <c:pt idx="48">
                  <c:v>75</c:v>
                </c:pt>
                <c:pt idx="49">
                  <c:v>71</c:v>
                </c:pt>
                <c:pt idx="50">
                  <c:v>75</c:v>
                </c:pt>
                <c:pt idx="51">
                  <c:v>80</c:v>
                </c:pt>
                <c:pt idx="52">
                  <c:v>69</c:v>
                </c:pt>
                <c:pt idx="53">
                  <c:v>59</c:v>
                </c:pt>
                <c:pt idx="54">
                  <c:v>39</c:v>
                </c:pt>
                <c:pt idx="55">
                  <c:v>34</c:v>
                </c:pt>
                <c:pt idx="56">
                  <c:v>40</c:v>
                </c:pt>
                <c:pt idx="57">
                  <c:v>38</c:v>
                </c:pt>
                <c:pt idx="58">
                  <c:v>55</c:v>
                </c:pt>
                <c:pt idx="59">
                  <c:v>44</c:v>
                </c:pt>
                <c:pt idx="60">
                  <c:v>47</c:v>
                </c:pt>
                <c:pt idx="61">
                  <c:v>45</c:v>
                </c:pt>
                <c:pt idx="62">
                  <c:v>37</c:v>
                </c:pt>
                <c:pt idx="63">
                  <c:v>35</c:v>
                </c:pt>
                <c:pt idx="64">
                  <c:v>37</c:v>
                </c:pt>
                <c:pt idx="65">
                  <c:v>35</c:v>
                </c:pt>
                <c:pt idx="66">
                  <c:v>37</c:v>
                </c:pt>
                <c:pt idx="67">
                  <c:v>24</c:v>
                </c:pt>
                <c:pt idx="68">
                  <c:v>21</c:v>
                </c:pt>
                <c:pt idx="69">
                  <c:v>17</c:v>
                </c:pt>
                <c:pt idx="70">
                  <c:v>21</c:v>
                </c:pt>
                <c:pt idx="71">
                  <c:v>20</c:v>
                </c:pt>
                <c:pt idx="72">
                  <c:v>13</c:v>
                </c:pt>
                <c:pt idx="73">
                  <c:v>33</c:v>
                </c:pt>
                <c:pt idx="74">
                  <c:v>42</c:v>
                </c:pt>
                <c:pt idx="75">
                  <c:v>52</c:v>
                </c:pt>
                <c:pt idx="76">
                  <c:v>50</c:v>
                </c:pt>
                <c:pt idx="77">
                  <c:v>54</c:v>
                </c:pt>
                <c:pt idx="78">
                  <c:v>55</c:v>
                </c:pt>
                <c:pt idx="79">
                  <c:v>38</c:v>
                </c:pt>
                <c:pt idx="80">
                  <c:v>44</c:v>
                </c:pt>
                <c:pt idx="81">
                  <c:v>40</c:v>
                </c:pt>
                <c:pt idx="82">
                  <c:v>53</c:v>
                </c:pt>
                <c:pt idx="83">
                  <c:v>54</c:v>
                </c:pt>
                <c:pt idx="84">
                  <c:v>56</c:v>
                </c:pt>
                <c:pt idx="85">
                  <c:v>55</c:v>
                </c:pt>
                <c:pt idx="86">
                  <c:v>58</c:v>
                </c:pt>
                <c:pt idx="87">
                  <c:v>64</c:v>
                </c:pt>
                <c:pt idx="88">
                  <c:v>70</c:v>
                </c:pt>
                <c:pt idx="89">
                  <c:v>69</c:v>
                </c:pt>
                <c:pt idx="90">
                  <c:v>69</c:v>
                </c:pt>
                <c:pt idx="91">
                  <c:v>78</c:v>
                </c:pt>
                <c:pt idx="92">
                  <c:v>75</c:v>
                </c:pt>
                <c:pt idx="93">
                  <c:v>87</c:v>
                </c:pt>
                <c:pt idx="94">
                  <c:v>76</c:v>
                </c:pt>
                <c:pt idx="95">
                  <c:v>80</c:v>
                </c:pt>
                <c:pt idx="96">
                  <c:v>82</c:v>
                </c:pt>
                <c:pt idx="97">
                  <c:v>84</c:v>
                </c:pt>
                <c:pt idx="98">
                  <c:v>88</c:v>
                </c:pt>
                <c:pt idx="99">
                  <c:v>80</c:v>
                </c:pt>
                <c:pt idx="100">
                  <c:v>85</c:v>
                </c:pt>
                <c:pt idx="101">
                  <c:v>84</c:v>
                </c:pt>
                <c:pt idx="102">
                  <c:v>92</c:v>
                </c:pt>
                <c:pt idx="103">
                  <c:v>81</c:v>
                </c:pt>
                <c:pt idx="104">
                  <c:v>78</c:v>
                </c:pt>
                <c:pt idx="105">
                  <c:v>79</c:v>
                </c:pt>
                <c:pt idx="106">
                  <c:v>79</c:v>
                </c:pt>
                <c:pt idx="107">
                  <c:v>68</c:v>
                </c:pt>
                <c:pt idx="108">
                  <c:v>57</c:v>
                </c:pt>
                <c:pt idx="109">
                  <c:v>61</c:v>
                </c:pt>
                <c:pt idx="110">
                  <c:v>69</c:v>
                </c:pt>
                <c:pt idx="111">
                  <c:v>79</c:v>
                </c:pt>
                <c:pt idx="112">
                  <c:v>74</c:v>
                </c:pt>
                <c:pt idx="113">
                  <c:v>62</c:v>
                </c:pt>
                <c:pt idx="114">
                  <c:v>59</c:v>
                </c:pt>
                <c:pt idx="115">
                  <c:v>57</c:v>
                </c:pt>
                <c:pt idx="116">
                  <c:v>56</c:v>
                </c:pt>
                <c:pt idx="117">
                  <c:v>47</c:v>
                </c:pt>
                <c:pt idx="118">
                  <c:v>50</c:v>
                </c:pt>
                <c:pt idx="119">
                  <c:v>40</c:v>
                </c:pt>
                <c:pt idx="120">
                  <c:v>41</c:v>
                </c:pt>
                <c:pt idx="121">
                  <c:v>43</c:v>
                </c:pt>
                <c:pt idx="122">
                  <c:v>38</c:v>
                </c:pt>
                <c:pt idx="123">
                  <c:v>22</c:v>
                </c:pt>
                <c:pt idx="124">
                  <c:v>31</c:v>
                </c:pt>
                <c:pt idx="125">
                  <c:v>33</c:v>
                </c:pt>
                <c:pt idx="126">
                  <c:v>33</c:v>
                </c:pt>
                <c:pt idx="127">
                  <c:v>31</c:v>
                </c:pt>
                <c:pt idx="128">
                  <c:v>38</c:v>
                </c:pt>
                <c:pt idx="129">
                  <c:v>44</c:v>
                </c:pt>
                <c:pt idx="130">
                  <c:v>45</c:v>
                </c:pt>
                <c:pt idx="131">
                  <c:v>36</c:v>
                </c:pt>
                <c:pt idx="132">
                  <c:v>28</c:v>
                </c:pt>
                <c:pt idx="133">
                  <c:v>30</c:v>
                </c:pt>
                <c:pt idx="134">
                  <c:v>42</c:v>
                </c:pt>
                <c:pt idx="135">
                  <c:v>38</c:v>
                </c:pt>
                <c:pt idx="136">
                  <c:v>42</c:v>
                </c:pt>
                <c:pt idx="137">
                  <c:v>39</c:v>
                </c:pt>
                <c:pt idx="138">
                  <c:v>55</c:v>
                </c:pt>
                <c:pt idx="139">
                  <c:v>55</c:v>
                </c:pt>
                <c:pt idx="140">
                  <c:v>61</c:v>
                </c:pt>
                <c:pt idx="141">
                  <c:v>58</c:v>
                </c:pt>
                <c:pt idx="142">
                  <c:v>59</c:v>
                </c:pt>
                <c:pt idx="143">
                  <c:v>61</c:v>
                </c:pt>
                <c:pt idx="144">
                  <c:v>77</c:v>
                </c:pt>
                <c:pt idx="145">
                  <c:v>76</c:v>
                </c:pt>
                <c:pt idx="146">
                  <c:v>78</c:v>
                </c:pt>
                <c:pt idx="147">
                  <c:v>83</c:v>
                </c:pt>
                <c:pt idx="148">
                  <c:v>86</c:v>
                </c:pt>
                <c:pt idx="149">
                  <c:v>88</c:v>
                </c:pt>
                <c:pt idx="150">
                  <c:v>88</c:v>
                </c:pt>
                <c:pt idx="151">
                  <c:v>87</c:v>
                </c:pt>
                <c:pt idx="152">
                  <c:v>91</c:v>
                </c:pt>
                <c:pt idx="153">
                  <c:v>99</c:v>
                </c:pt>
                <c:pt idx="154">
                  <c:v>94</c:v>
                </c:pt>
                <c:pt idx="155">
                  <c:v>105</c:v>
                </c:pt>
                <c:pt idx="156">
                  <c:v>115</c:v>
                </c:pt>
                <c:pt idx="157">
                  <c:v>118</c:v>
                </c:pt>
                <c:pt idx="158">
                  <c:v>122</c:v>
                </c:pt>
                <c:pt idx="159">
                  <c:v>120</c:v>
                </c:pt>
                <c:pt idx="160">
                  <c:v>116</c:v>
                </c:pt>
                <c:pt idx="161">
                  <c:v>111</c:v>
                </c:pt>
                <c:pt idx="162">
                  <c:v>116</c:v>
                </c:pt>
                <c:pt idx="163">
                  <c:v>114</c:v>
                </c:pt>
                <c:pt idx="164">
                  <c:v>111</c:v>
                </c:pt>
                <c:pt idx="165">
                  <c:v>104</c:v>
                </c:pt>
                <c:pt idx="166">
                  <c:v>100</c:v>
                </c:pt>
                <c:pt idx="167">
                  <c:v>101</c:v>
                </c:pt>
                <c:pt idx="168">
                  <c:v>92</c:v>
                </c:pt>
                <c:pt idx="169">
                  <c:v>91</c:v>
                </c:pt>
                <c:pt idx="170">
                  <c:v>93</c:v>
                </c:pt>
                <c:pt idx="171">
                  <c:v>96</c:v>
                </c:pt>
                <c:pt idx="172">
                  <c:v>93</c:v>
                </c:pt>
                <c:pt idx="173">
                  <c:v>80</c:v>
                </c:pt>
                <c:pt idx="174">
                  <c:v>68</c:v>
                </c:pt>
                <c:pt idx="175">
                  <c:v>79</c:v>
                </c:pt>
                <c:pt idx="176">
                  <c:v>62</c:v>
                </c:pt>
                <c:pt idx="177">
                  <c:v>50</c:v>
                </c:pt>
                <c:pt idx="178">
                  <c:v>37</c:v>
                </c:pt>
                <c:pt idx="179">
                  <c:v>19</c:v>
                </c:pt>
                <c:pt idx="180">
                  <c:v>19</c:v>
                </c:pt>
                <c:pt idx="181">
                  <c:v>24</c:v>
                </c:pt>
                <c:pt idx="182">
                  <c:v>37</c:v>
                </c:pt>
                <c:pt idx="183">
                  <c:v>37</c:v>
                </c:pt>
                <c:pt idx="184">
                  <c:v>45</c:v>
                </c:pt>
                <c:pt idx="185">
                  <c:v>58</c:v>
                </c:pt>
                <c:pt idx="186">
                  <c:v>50</c:v>
                </c:pt>
                <c:pt idx="187">
                  <c:v>49</c:v>
                </c:pt>
                <c:pt idx="188">
                  <c:v>57</c:v>
                </c:pt>
                <c:pt idx="189">
                  <c:v>63</c:v>
                </c:pt>
                <c:pt idx="190">
                  <c:v>68</c:v>
                </c:pt>
                <c:pt idx="191">
                  <c:v>62</c:v>
                </c:pt>
                <c:pt idx="192">
                  <c:v>65</c:v>
                </c:pt>
                <c:pt idx="193">
                  <c:v>62</c:v>
                </c:pt>
                <c:pt idx="194">
                  <c:v>78</c:v>
                </c:pt>
                <c:pt idx="195">
                  <c:v>98</c:v>
                </c:pt>
                <c:pt idx="196">
                  <c:v>87</c:v>
                </c:pt>
                <c:pt idx="197">
                  <c:v>90</c:v>
                </c:pt>
                <c:pt idx="198">
                  <c:v>102</c:v>
                </c:pt>
                <c:pt idx="199">
                  <c:v>110</c:v>
                </c:pt>
                <c:pt idx="200">
                  <c:v>123</c:v>
                </c:pt>
                <c:pt idx="201">
                  <c:v>121</c:v>
                </c:pt>
                <c:pt idx="202">
                  <c:v>119</c:v>
                </c:pt>
                <c:pt idx="203">
                  <c:v>106</c:v>
                </c:pt>
              </c:numCache>
            </c:numRef>
          </c:xVal>
          <c:yVal>
            <c:numRef>
              <c:f>DailySums.csv!$F$22:$F$225</c:f>
              <c:numCache>
                <c:formatCode>General</c:formatCode>
                <c:ptCount val="204"/>
                <c:pt idx="0">
                  <c:v>108.89999999999998</c:v>
                </c:pt>
                <c:pt idx="1">
                  <c:v>108.89999999999998</c:v>
                </c:pt>
                <c:pt idx="2">
                  <c:v>108.89999999999998</c:v>
                </c:pt>
                <c:pt idx="3">
                  <c:v>369.7</c:v>
                </c:pt>
                <c:pt idx="4">
                  <c:v>299.39999999999998</c:v>
                </c:pt>
                <c:pt idx="5">
                  <c:v>486.49999999999994</c:v>
                </c:pt>
                <c:pt idx="6">
                  <c:v>545.49999999999989</c:v>
                </c:pt>
                <c:pt idx="7">
                  <c:v>571</c:v>
                </c:pt>
                <c:pt idx="8">
                  <c:v>571</c:v>
                </c:pt>
                <c:pt idx="9">
                  <c:v>571</c:v>
                </c:pt>
                <c:pt idx="10">
                  <c:v>529.59999999999991</c:v>
                </c:pt>
                <c:pt idx="11">
                  <c:v>500.9</c:v>
                </c:pt>
                <c:pt idx="12">
                  <c:v>607.89999999999986</c:v>
                </c:pt>
                <c:pt idx="13">
                  <c:v>542.69999999999982</c:v>
                </c:pt>
                <c:pt idx="14">
                  <c:v>650.49999999999989</c:v>
                </c:pt>
                <c:pt idx="15">
                  <c:v>650.49999999999989</c:v>
                </c:pt>
                <c:pt idx="16">
                  <c:v>650.49999999999989</c:v>
                </c:pt>
                <c:pt idx="17">
                  <c:v>531.29999999999995</c:v>
                </c:pt>
                <c:pt idx="18">
                  <c:v>562.9</c:v>
                </c:pt>
                <c:pt idx="19">
                  <c:v>621.79999999999995</c:v>
                </c:pt>
                <c:pt idx="20">
                  <c:v>485.1</c:v>
                </c:pt>
                <c:pt idx="21">
                  <c:v>355.1</c:v>
                </c:pt>
                <c:pt idx="22">
                  <c:v>355.1</c:v>
                </c:pt>
                <c:pt idx="23">
                  <c:v>355.1</c:v>
                </c:pt>
                <c:pt idx="24">
                  <c:v>360.20000000000005</c:v>
                </c:pt>
                <c:pt idx="25">
                  <c:v>375</c:v>
                </c:pt>
                <c:pt idx="26">
                  <c:v>229.00000000000003</c:v>
                </c:pt>
                <c:pt idx="27">
                  <c:v>270</c:v>
                </c:pt>
                <c:pt idx="28">
                  <c:v>27.5</c:v>
                </c:pt>
                <c:pt idx="29">
                  <c:v>27.5</c:v>
                </c:pt>
                <c:pt idx="30">
                  <c:v>27.5</c:v>
                </c:pt>
                <c:pt idx="31">
                  <c:v>179.6</c:v>
                </c:pt>
                <c:pt idx="32">
                  <c:v>-21.700000000000003</c:v>
                </c:pt>
                <c:pt idx="33">
                  <c:v>-293</c:v>
                </c:pt>
                <c:pt idx="34">
                  <c:v>-167.20000000000002</c:v>
                </c:pt>
                <c:pt idx="35">
                  <c:v>-83.19999999999996</c:v>
                </c:pt>
                <c:pt idx="36">
                  <c:v>-83.19999999999996</c:v>
                </c:pt>
                <c:pt idx="37">
                  <c:v>-83.19999999999996</c:v>
                </c:pt>
                <c:pt idx="38">
                  <c:v>-79.399999999999963</c:v>
                </c:pt>
                <c:pt idx="39">
                  <c:v>-241.39999999999998</c:v>
                </c:pt>
                <c:pt idx="40">
                  <c:v>-296.70000000000005</c:v>
                </c:pt>
                <c:pt idx="41">
                  <c:v>-107.00000000000003</c:v>
                </c:pt>
                <c:pt idx="42">
                  <c:v>-227.3</c:v>
                </c:pt>
                <c:pt idx="43">
                  <c:v>-227.3</c:v>
                </c:pt>
                <c:pt idx="44">
                  <c:v>-227.3</c:v>
                </c:pt>
                <c:pt idx="45">
                  <c:v>-126.10000000000001</c:v>
                </c:pt>
                <c:pt idx="46">
                  <c:v>-96.299999999999983</c:v>
                </c:pt>
                <c:pt idx="47">
                  <c:v>-202.49999999999997</c:v>
                </c:pt>
                <c:pt idx="48">
                  <c:v>-568.19999999999993</c:v>
                </c:pt>
                <c:pt idx="49">
                  <c:v>-322.8</c:v>
                </c:pt>
                <c:pt idx="50">
                  <c:v>-322.8</c:v>
                </c:pt>
                <c:pt idx="51">
                  <c:v>-322.8</c:v>
                </c:pt>
                <c:pt idx="52">
                  <c:v>-589.4</c:v>
                </c:pt>
                <c:pt idx="53">
                  <c:v>-421.1</c:v>
                </c:pt>
                <c:pt idx="54">
                  <c:v>-73.499999999999943</c:v>
                </c:pt>
                <c:pt idx="55">
                  <c:v>-55.399999999999935</c:v>
                </c:pt>
                <c:pt idx="56">
                  <c:v>-365.99999999999994</c:v>
                </c:pt>
                <c:pt idx="57">
                  <c:v>-365.99999999999994</c:v>
                </c:pt>
                <c:pt idx="58">
                  <c:v>-365.99999999999994</c:v>
                </c:pt>
                <c:pt idx="59">
                  <c:v>-293.40000000000003</c:v>
                </c:pt>
                <c:pt idx="60">
                  <c:v>-226.59999999999991</c:v>
                </c:pt>
                <c:pt idx="61">
                  <c:v>-26.700000000000031</c:v>
                </c:pt>
                <c:pt idx="62">
                  <c:v>-210.3</c:v>
                </c:pt>
                <c:pt idx="63">
                  <c:v>37.900000000000105</c:v>
                </c:pt>
                <c:pt idx="64">
                  <c:v>37.900000000000105</c:v>
                </c:pt>
                <c:pt idx="65">
                  <c:v>37.900000000000105</c:v>
                </c:pt>
                <c:pt idx="66">
                  <c:v>24.200000000000045</c:v>
                </c:pt>
                <c:pt idx="67">
                  <c:v>-35.899999999999991</c:v>
                </c:pt>
                <c:pt idx="68">
                  <c:v>161.10000000000002</c:v>
                </c:pt>
                <c:pt idx="69">
                  <c:v>671.2</c:v>
                </c:pt>
                <c:pt idx="70">
                  <c:v>636</c:v>
                </c:pt>
                <c:pt idx="71">
                  <c:v>636</c:v>
                </c:pt>
                <c:pt idx="72">
                  <c:v>636</c:v>
                </c:pt>
                <c:pt idx="73">
                  <c:v>796.80000000000007</c:v>
                </c:pt>
                <c:pt idx="74">
                  <c:v>673.1</c:v>
                </c:pt>
                <c:pt idx="75">
                  <c:v>546.6</c:v>
                </c:pt>
                <c:pt idx="76">
                  <c:v>526.00000000000011</c:v>
                </c:pt>
                <c:pt idx="77">
                  <c:v>652.40000000000009</c:v>
                </c:pt>
                <c:pt idx="78">
                  <c:v>652.40000000000009</c:v>
                </c:pt>
                <c:pt idx="79">
                  <c:v>652.40000000000009</c:v>
                </c:pt>
                <c:pt idx="80">
                  <c:v>590.6</c:v>
                </c:pt>
                <c:pt idx="81">
                  <c:v>653.90000000000009</c:v>
                </c:pt>
                <c:pt idx="82">
                  <c:v>554.70000000000016</c:v>
                </c:pt>
                <c:pt idx="83">
                  <c:v>571.10000000000014</c:v>
                </c:pt>
                <c:pt idx="84">
                  <c:v>441.7</c:v>
                </c:pt>
                <c:pt idx="85">
                  <c:v>441.7</c:v>
                </c:pt>
                <c:pt idx="86">
                  <c:v>441.7</c:v>
                </c:pt>
                <c:pt idx="87">
                  <c:v>319.09999999999997</c:v>
                </c:pt>
                <c:pt idx="88">
                  <c:v>233.39999999999992</c:v>
                </c:pt>
                <c:pt idx="89">
                  <c:v>210.59999999999994</c:v>
                </c:pt>
                <c:pt idx="90">
                  <c:v>171.79999999999998</c:v>
                </c:pt>
                <c:pt idx="91">
                  <c:v>199</c:v>
                </c:pt>
                <c:pt idx="92">
                  <c:v>199</c:v>
                </c:pt>
                <c:pt idx="93">
                  <c:v>199</c:v>
                </c:pt>
                <c:pt idx="94">
                  <c:v>134.5</c:v>
                </c:pt>
                <c:pt idx="95">
                  <c:v>77.899999999999991</c:v>
                </c:pt>
                <c:pt idx="96">
                  <c:v>18.799999999999997</c:v>
                </c:pt>
                <c:pt idx="97">
                  <c:v>-42.8</c:v>
                </c:pt>
                <c:pt idx="98">
                  <c:v>-133.30000000000001</c:v>
                </c:pt>
                <c:pt idx="99">
                  <c:v>-133.30000000000001</c:v>
                </c:pt>
                <c:pt idx="100">
                  <c:v>-133.30000000000001</c:v>
                </c:pt>
                <c:pt idx="101">
                  <c:v>-130.4</c:v>
                </c:pt>
                <c:pt idx="102">
                  <c:v>-120.80000000000003</c:v>
                </c:pt>
                <c:pt idx="103">
                  <c:v>-196.3</c:v>
                </c:pt>
                <c:pt idx="104">
                  <c:v>-433.2</c:v>
                </c:pt>
                <c:pt idx="105">
                  <c:v>-475.20000000000005</c:v>
                </c:pt>
                <c:pt idx="106">
                  <c:v>-475.20000000000005</c:v>
                </c:pt>
                <c:pt idx="107">
                  <c:v>-475.20000000000005</c:v>
                </c:pt>
                <c:pt idx="108">
                  <c:v>-506.20000000000005</c:v>
                </c:pt>
                <c:pt idx="109">
                  <c:v>-501.10000000000008</c:v>
                </c:pt>
                <c:pt idx="110">
                  <c:v>-568.20000000000005</c:v>
                </c:pt>
                <c:pt idx="111">
                  <c:v>-637.20000000000005</c:v>
                </c:pt>
                <c:pt idx="112">
                  <c:v>-646.29999999999995</c:v>
                </c:pt>
                <c:pt idx="113">
                  <c:v>-646.29999999999995</c:v>
                </c:pt>
                <c:pt idx="114">
                  <c:v>-646.29999999999995</c:v>
                </c:pt>
                <c:pt idx="115">
                  <c:v>-674.5</c:v>
                </c:pt>
                <c:pt idx="116">
                  <c:v>-748</c:v>
                </c:pt>
                <c:pt idx="117">
                  <c:v>-649</c:v>
                </c:pt>
                <c:pt idx="118">
                  <c:v>-646.9</c:v>
                </c:pt>
                <c:pt idx="119">
                  <c:v>-609.5999999999998</c:v>
                </c:pt>
                <c:pt idx="120">
                  <c:v>-609.5999999999998</c:v>
                </c:pt>
                <c:pt idx="121">
                  <c:v>-609.5999999999998</c:v>
                </c:pt>
                <c:pt idx="122">
                  <c:v>-614.0999999999998</c:v>
                </c:pt>
                <c:pt idx="123">
                  <c:v>-612</c:v>
                </c:pt>
                <c:pt idx="124">
                  <c:v>-403.5</c:v>
                </c:pt>
                <c:pt idx="125">
                  <c:v>-175</c:v>
                </c:pt>
                <c:pt idx="126">
                  <c:v>-162.99999999999994</c:v>
                </c:pt>
                <c:pt idx="127">
                  <c:v>-162.99999999999994</c:v>
                </c:pt>
                <c:pt idx="128">
                  <c:v>-162.99999999999994</c:v>
                </c:pt>
                <c:pt idx="129">
                  <c:v>39.000000000000028</c:v>
                </c:pt>
                <c:pt idx="130">
                  <c:v>171.70000000000005</c:v>
                </c:pt>
                <c:pt idx="131">
                  <c:v>400.4</c:v>
                </c:pt>
                <c:pt idx="132">
                  <c:v>318.80000000000007</c:v>
                </c:pt>
                <c:pt idx="133">
                  <c:v>360.3</c:v>
                </c:pt>
                <c:pt idx="134">
                  <c:v>360.3</c:v>
                </c:pt>
                <c:pt idx="135">
                  <c:v>360.3</c:v>
                </c:pt>
                <c:pt idx="136">
                  <c:v>541.80000000000007</c:v>
                </c:pt>
                <c:pt idx="137">
                  <c:v>731.5</c:v>
                </c:pt>
                <c:pt idx="138">
                  <c:v>821.9</c:v>
                </c:pt>
                <c:pt idx="139">
                  <c:v>757.5</c:v>
                </c:pt>
                <c:pt idx="140">
                  <c:v>607.30000000000007</c:v>
                </c:pt>
                <c:pt idx="141">
                  <c:v>607.30000000000007</c:v>
                </c:pt>
                <c:pt idx="142">
                  <c:v>607.30000000000007</c:v>
                </c:pt>
                <c:pt idx="143">
                  <c:v>556.40000000000009</c:v>
                </c:pt>
                <c:pt idx="144">
                  <c:v>456.10000000000014</c:v>
                </c:pt>
                <c:pt idx="145">
                  <c:v>291.90000000000015</c:v>
                </c:pt>
                <c:pt idx="146">
                  <c:v>337.80000000000013</c:v>
                </c:pt>
                <c:pt idx="147">
                  <c:v>297.60000000000002</c:v>
                </c:pt>
                <c:pt idx="148">
                  <c:v>297.60000000000002</c:v>
                </c:pt>
                <c:pt idx="149">
                  <c:v>297.60000000000002</c:v>
                </c:pt>
                <c:pt idx="150">
                  <c:v>41.600000000000051</c:v>
                </c:pt>
                <c:pt idx="151">
                  <c:v>-23.100000000000023</c:v>
                </c:pt>
                <c:pt idx="152">
                  <c:v>-205.20000000000002</c:v>
                </c:pt>
                <c:pt idx="153">
                  <c:v>-309.39999999999998</c:v>
                </c:pt>
                <c:pt idx="154">
                  <c:v>-294.69999999999993</c:v>
                </c:pt>
                <c:pt idx="155">
                  <c:v>-294.69999999999993</c:v>
                </c:pt>
                <c:pt idx="156">
                  <c:v>-294.69999999999993</c:v>
                </c:pt>
                <c:pt idx="157">
                  <c:v>-541.20000000000005</c:v>
                </c:pt>
                <c:pt idx="158">
                  <c:v>-729.2</c:v>
                </c:pt>
                <c:pt idx="159">
                  <c:v>-848.30000000000018</c:v>
                </c:pt>
                <c:pt idx="160">
                  <c:v>-487.30000000000013</c:v>
                </c:pt>
                <c:pt idx="161">
                  <c:v>-192.70000000000013</c:v>
                </c:pt>
                <c:pt idx="162">
                  <c:v>-192.70000000000013</c:v>
                </c:pt>
                <c:pt idx="163">
                  <c:v>-192.70000000000013</c:v>
                </c:pt>
                <c:pt idx="164">
                  <c:v>-71.800000000000153</c:v>
                </c:pt>
                <c:pt idx="165">
                  <c:v>-136.20000000000002</c:v>
                </c:pt>
                <c:pt idx="166">
                  <c:v>132.60000000000002</c:v>
                </c:pt>
                <c:pt idx="167">
                  <c:v>80.899999999999935</c:v>
                </c:pt>
                <c:pt idx="168">
                  <c:v>168.2</c:v>
                </c:pt>
                <c:pt idx="169">
                  <c:v>168.2</c:v>
                </c:pt>
                <c:pt idx="170">
                  <c:v>168.2</c:v>
                </c:pt>
                <c:pt idx="171">
                  <c:v>279.2</c:v>
                </c:pt>
                <c:pt idx="172">
                  <c:v>293.5</c:v>
                </c:pt>
                <c:pt idx="173">
                  <c:v>291.09999999999997</c:v>
                </c:pt>
                <c:pt idx="174">
                  <c:v>516.09999999999991</c:v>
                </c:pt>
                <c:pt idx="175">
                  <c:v>484.79999999999995</c:v>
                </c:pt>
                <c:pt idx="176">
                  <c:v>484.79999999999995</c:v>
                </c:pt>
                <c:pt idx="177">
                  <c:v>484.79999999999995</c:v>
                </c:pt>
                <c:pt idx="178">
                  <c:v>617.6</c:v>
                </c:pt>
                <c:pt idx="179">
                  <c:v>887.30000000000007</c:v>
                </c:pt>
                <c:pt idx="180">
                  <c:v>800.6</c:v>
                </c:pt>
                <c:pt idx="181">
                  <c:v>406.72999999999996</c:v>
                </c:pt>
                <c:pt idx="182">
                  <c:v>296.13</c:v>
                </c:pt>
                <c:pt idx="183">
                  <c:v>296.13</c:v>
                </c:pt>
                <c:pt idx="184">
                  <c:v>314.05</c:v>
                </c:pt>
                <c:pt idx="185">
                  <c:v>231.05</c:v>
                </c:pt>
                <c:pt idx="186">
                  <c:v>481.51</c:v>
                </c:pt>
                <c:pt idx="187">
                  <c:v>121.07999999999996</c:v>
                </c:pt>
                <c:pt idx="188">
                  <c:v>289.12</c:v>
                </c:pt>
                <c:pt idx="189">
                  <c:v>261.12</c:v>
                </c:pt>
                <c:pt idx="190">
                  <c:v>261.12</c:v>
                </c:pt>
                <c:pt idx="191">
                  <c:v>284.94</c:v>
                </c:pt>
                <c:pt idx="192">
                  <c:v>271.56</c:v>
                </c:pt>
                <c:pt idx="193">
                  <c:v>280.19</c:v>
                </c:pt>
                <c:pt idx="194">
                  <c:v>402.19000000000005</c:v>
                </c:pt>
                <c:pt idx="195">
                  <c:v>393.43</c:v>
                </c:pt>
                <c:pt idx="196">
                  <c:v>346.83</c:v>
                </c:pt>
                <c:pt idx="197">
                  <c:v>346.83</c:v>
                </c:pt>
                <c:pt idx="198">
                  <c:v>360.13</c:v>
                </c:pt>
                <c:pt idx="199">
                  <c:v>353.40000000000003</c:v>
                </c:pt>
                <c:pt idx="200">
                  <c:v>174.82000000000002</c:v>
                </c:pt>
                <c:pt idx="201">
                  <c:v>338.64000000000004</c:v>
                </c:pt>
                <c:pt idx="202">
                  <c:v>468.87000000000012</c:v>
                </c:pt>
                <c:pt idx="203">
                  <c:v>468.87000000000012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393776"/>
        <c:axId val="308219216"/>
      </c:scatterChart>
      <c:valAx>
        <c:axId val="25439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8219216"/>
        <c:crosses val="autoZero"/>
        <c:crossBetween val="midCat"/>
      </c:valAx>
      <c:valAx>
        <c:axId val="308219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393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8192428475766001"/>
                  <c:y val="0.14316269609521301"/>
                </c:manualLayout>
              </c:layout>
              <c:numFmt formatCode="General" sourceLinked="0"/>
            </c:trendlineLbl>
          </c:trendline>
          <c:xVal>
            <c:numRef>
              <c:f>Sheet2!$I$375:$I$711</c:f>
              <c:numCache>
                <c:formatCode>#,##0.00</c:formatCode>
                <c:ptCount val="337"/>
                <c:pt idx="0">
                  <c:v>-0.17479999999999982</c:v>
                </c:pt>
                <c:pt idx="1">
                  <c:v>-0.47929999999999995</c:v>
                </c:pt>
                <c:pt idx="2">
                  <c:v>-0.41929999999999995</c:v>
                </c:pt>
                <c:pt idx="3">
                  <c:v>-0.33929999999999993</c:v>
                </c:pt>
                <c:pt idx="4">
                  <c:v>-0.40049999999999991</c:v>
                </c:pt>
                <c:pt idx="5">
                  <c:v>-0.34089999999999998</c:v>
                </c:pt>
                <c:pt idx="6">
                  <c:v>-9.8500000000000018E-2</c:v>
                </c:pt>
                <c:pt idx="7">
                  <c:v>-0.56679999999999997</c:v>
                </c:pt>
                <c:pt idx="8">
                  <c:v>-0.69219999999999993</c:v>
                </c:pt>
                <c:pt idx="9">
                  <c:v>-0.69219999999999993</c:v>
                </c:pt>
                <c:pt idx="10">
                  <c:v>-0.61050000000000004</c:v>
                </c:pt>
                <c:pt idx="11">
                  <c:v>-0.70069999999999988</c:v>
                </c:pt>
                <c:pt idx="12">
                  <c:v>-0.39460000000000001</c:v>
                </c:pt>
                <c:pt idx="13">
                  <c:v>-0.39460000000000006</c:v>
                </c:pt>
                <c:pt idx="14">
                  <c:v>-0.25260000000000005</c:v>
                </c:pt>
                <c:pt idx="15">
                  <c:v>0.18709999999999993</c:v>
                </c:pt>
                <c:pt idx="16">
                  <c:v>0.39119999999999999</c:v>
                </c:pt>
                <c:pt idx="17">
                  <c:v>0.31039999999999995</c:v>
                </c:pt>
                <c:pt idx="18">
                  <c:v>6.5499999999999933E-2</c:v>
                </c:pt>
                <c:pt idx="19">
                  <c:v>0.16879999999999995</c:v>
                </c:pt>
                <c:pt idx="20">
                  <c:v>-1.9199999999999995E-2</c:v>
                </c:pt>
                <c:pt idx="21">
                  <c:v>0.20779999999999998</c:v>
                </c:pt>
                <c:pt idx="22">
                  <c:v>0.28250000000000003</c:v>
                </c:pt>
                <c:pt idx="23">
                  <c:v>0.34699999999999998</c:v>
                </c:pt>
                <c:pt idx="24">
                  <c:v>0.32700000000000001</c:v>
                </c:pt>
                <c:pt idx="25">
                  <c:v>0.28959999999999997</c:v>
                </c:pt>
                <c:pt idx="26">
                  <c:v>0.51409999999999989</c:v>
                </c:pt>
                <c:pt idx="27">
                  <c:v>0.75900000000000001</c:v>
                </c:pt>
                <c:pt idx="28">
                  <c:v>0.69780000000000009</c:v>
                </c:pt>
                <c:pt idx="29">
                  <c:v>0.91700000000000004</c:v>
                </c:pt>
                <c:pt idx="30">
                  <c:v>0.81330000000000002</c:v>
                </c:pt>
                <c:pt idx="31">
                  <c:v>0.5512999999999999</c:v>
                </c:pt>
                <c:pt idx="32">
                  <c:v>0.69879999999999987</c:v>
                </c:pt>
                <c:pt idx="33">
                  <c:v>0.84770000000000001</c:v>
                </c:pt>
                <c:pt idx="34">
                  <c:v>0.68620000000000003</c:v>
                </c:pt>
                <c:pt idx="35">
                  <c:v>0.87680000000000002</c:v>
                </c:pt>
                <c:pt idx="36">
                  <c:v>1.0249000000000001</c:v>
                </c:pt>
                <c:pt idx="37">
                  <c:v>0.97850000000000015</c:v>
                </c:pt>
                <c:pt idx="38">
                  <c:v>0.95810000000000017</c:v>
                </c:pt>
                <c:pt idx="39">
                  <c:v>0.99810000000000021</c:v>
                </c:pt>
                <c:pt idx="40">
                  <c:v>0.97770000000000012</c:v>
                </c:pt>
                <c:pt idx="41">
                  <c:v>0.73280000000000012</c:v>
                </c:pt>
                <c:pt idx="42">
                  <c:v>0.67250000000000021</c:v>
                </c:pt>
                <c:pt idx="43">
                  <c:v>0.64950000000000019</c:v>
                </c:pt>
                <c:pt idx="44">
                  <c:v>0.30040000000000006</c:v>
                </c:pt>
                <c:pt idx="45">
                  <c:v>0.34930000000000017</c:v>
                </c:pt>
                <c:pt idx="46">
                  <c:v>0.43220000000000014</c:v>
                </c:pt>
                <c:pt idx="47">
                  <c:v>0.45480000000000015</c:v>
                </c:pt>
                <c:pt idx="48">
                  <c:v>0.41689999999999994</c:v>
                </c:pt>
                <c:pt idx="49">
                  <c:v>0.28329999999999994</c:v>
                </c:pt>
                <c:pt idx="50">
                  <c:v>0.11569999999999997</c:v>
                </c:pt>
                <c:pt idx="51">
                  <c:v>0.13429999999999997</c:v>
                </c:pt>
                <c:pt idx="52">
                  <c:v>0.36339999999999995</c:v>
                </c:pt>
                <c:pt idx="53">
                  <c:v>0.58719999999999994</c:v>
                </c:pt>
                <c:pt idx="54">
                  <c:v>0.46489999999999992</c:v>
                </c:pt>
                <c:pt idx="55">
                  <c:v>0.3819999999999999</c:v>
                </c:pt>
                <c:pt idx="56">
                  <c:v>0.25609999999999994</c:v>
                </c:pt>
                <c:pt idx="57">
                  <c:v>-1.8299999999999983E-2</c:v>
                </c:pt>
                <c:pt idx="58">
                  <c:v>-0.24670000000000003</c:v>
                </c:pt>
                <c:pt idx="59">
                  <c:v>-0.30670000000000008</c:v>
                </c:pt>
                <c:pt idx="60">
                  <c:v>-0.40190000000000009</c:v>
                </c:pt>
                <c:pt idx="61">
                  <c:v>-0.52960000000000007</c:v>
                </c:pt>
                <c:pt idx="62">
                  <c:v>-0.45850000000000002</c:v>
                </c:pt>
                <c:pt idx="63">
                  <c:v>-0.53320000000000001</c:v>
                </c:pt>
                <c:pt idx="64">
                  <c:v>-0.42900000000000005</c:v>
                </c:pt>
                <c:pt idx="65">
                  <c:v>-0.67390000000000005</c:v>
                </c:pt>
                <c:pt idx="66">
                  <c:v>-0.34750000000000009</c:v>
                </c:pt>
                <c:pt idx="67">
                  <c:v>-0.1726</c:v>
                </c:pt>
                <c:pt idx="68">
                  <c:v>-0.33589999999999998</c:v>
                </c:pt>
                <c:pt idx="69">
                  <c:v>-0.46360000000000001</c:v>
                </c:pt>
                <c:pt idx="70">
                  <c:v>-0.60940000000000005</c:v>
                </c:pt>
                <c:pt idx="71">
                  <c:v>-0.61699999999999999</c:v>
                </c:pt>
                <c:pt idx="72">
                  <c:v>-0.57029999999999992</c:v>
                </c:pt>
                <c:pt idx="73">
                  <c:v>-0.56810000000000005</c:v>
                </c:pt>
                <c:pt idx="74">
                  <c:v>-0.81810000000000005</c:v>
                </c:pt>
                <c:pt idx="75">
                  <c:v>-0.98189999999999988</c:v>
                </c:pt>
                <c:pt idx="76">
                  <c:v>-1.3532000000000002</c:v>
                </c:pt>
                <c:pt idx="77">
                  <c:v>-1.4122999999999999</c:v>
                </c:pt>
                <c:pt idx="78">
                  <c:v>-1.3497999999999999</c:v>
                </c:pt>
                <c:pt idx="79">
                  <c:v>-1.266</c:v>
                </c:pt>
                <c:pt idx="80">
                  <c:v>-1.1847999999999999</c:v>
                </c:pt>
                <c:pt idx="81">
                  <c:v>-1.3362999999999998</c:v>
                </c:pt>
                <c:pt idx="82">
                  <c:v>-1.2206999999999999</c:v>
                </c:pt>
                <c:pt idx="83">
                  <c:v>-0.82770000000000021</c:v>
                </c:pt>
                <c:pt idx="84">
                  <c:v>-0.81720000000000015</c:v>
                </c:pt>
                <c:pt idx="85">
                  <c:v>-0.70169999999999999</c:v>
                </c:pt>
                <c:pt idx="86">
                  <c:v>-0.66090000000000004</c:v>
                </c:pt>
                <c:pt idx="87">
                  <c:v>-0.41800000000000004</c:v>
                </c:pt>
                <c:pt idx="88">
                  <c:v>-0.61980000000000024</c:v>
                </c:pt>
                <c:pt idx="89">
                  <c:v>-0.72440000000000015</c:v>
                </c:pt>
                <c:pt idx="90">
                  <c:v>-0.78560000000000019</c:v>
                </c:pt>
                <c:pt idx="91">
                  <c:v>-0.76390000000000025</c:v>
                </c:pt>
                <c:pt idx="92">
                  <c:v>-1.0088000000000004</c:v>
                </c:pt>
                <c:pt idx="93">
                  <c:v>-1.0921000000000003</c:v>
                </c:pt>
                <c:pt idx="94">
                  <c:v>-0.99240000000000039</c:v>
                </c:pt>
                <c:pt idx="95">
                  <c:v>-0.97240000000000038</c:v>
                </c:pt>
                <c:pt idx="96">
                  <c:v>-0.68450000000000022</c:v>
                </c:pt>
                <c:pt idx="97">
                  <c:v>-0.50119999999999987</c:v>
                </c:pt>
                <c:pt idx="98">
                  <c:v>-8.8700000000000001E-2</c:v>
                </c:pt>
                <c:pt idx="99">
                  <c:v>-2.7400000000000008E-2</c:v>
                </c:pt>
                <c:pt idx="100">
                  <c:v>5.339999999999992E-2</c:v>
                </c:pt>
                <c:pt idx="101">
                  <c:v>0.15379999999999994</c:v>
                </c:pt>
                <c:pt idx="102">
                  <c:v>0.4395</c:v>
                </c:pt>
                <c:pt idx="103">
                  <c:v>0.6522</c:v>
                </c:pt>
                <c:pt idx="104">
                  <c:v>0.61140000000000005</c:v>
                </c:pt>
                <c:pt idx="105">
                  <c:v>0.32569999999999999</c:v>
                </c:pt>
                <c:pt idx="106">
                  <c:v>0.23609999999999995</c:v>
                </c:pt>
                <c:pt idx="107">
                  <c:v>0.37690000000000001</c:v>
                </c:pt>
                <c:pt idx="108">
                  <c:v>0.45979999999999993</c:v>
                </c:pt>
                <c:pt idx="109">
                  <c:v>0.42229999999999995</c:v>
                </c:pt>
                <c:pt idx="110">
                  <c:v>0.64629999999999999</c:v>
                </c:pt>
                <c:pt idx="111">
                  <c:v>0.81479999999999997</c:v>
                </c:pt>
                <c:pt idx="112">
                  <c:v>0.91769999999999996</c:v>
                </c:pt>
                <c:pt idx="113">
                  <c:v>1.1287</c:v>
                </c:pt>
                <c:pt idx="114">
                  <c:v>1.2710000000000001</c:v>
                </c:pt>
                <c:pt idx="115">
                  <c:v>1.3934000000000002</c:v>
                </c:pt>
                <c:pt idx="116">
                  <c:v>1.3989000000000003</c:v>
                </c:pt>
                <c:pt idx="117">
                  <c:v>1.5031000000000003</c:v>
                </c:pt>
                <c:pt idx="118">
                  <c:v>1.3194000000000004</c:v>
                </c:pt>
                <c:pt idx="119">
                  <c:v>1.2768999999999999</c:v>
                </c:pt>
                <c:pt idx="120">
                  <c:v>1.0872000000000002</c:v>
                </c:pt>
                <c:pt idx="121">
                  <c:v>1.1692000000000002</c:v>
                </c:pt>
                <c:pt idx="122">
                  <c:v>1.1962000000000002</c:v>
                </c:pt>
                <c:pt idx="123">
                  <c:v>1.1786999999999999</c:v>
                </c:pt>
                <c:pt idx="124">
                  <c:v>1.2528999999999999</c:v>
                </c:pt>
                <c:pt idx="125">
                  <c:v>1.2528999999999997</c:v>
                </c:pt>
                <c:pt idx="126">
                  <c:v>1.4471999999999998</c:v>
                </c:pt>
                <c:pt idx="127">
                  <c:v>1.5327999999999997</c:v>
                </c:pt>
                <c:pt idx="128">
                  <c:v>1.5631999999999993</c:v>
                </c:pt>
                <c:pt idx="129">
                  <c:v>1.5298999999999996</c:v>
                </c:pt>
                <c:pt idx="130">
                  <c:v>1.4894999999999994</c:v>
                </c:pt>
                <c:pt idx="131">
                  <c:v>1.7019999999999995</c:v>
                </c:pt>
                <c:pt idx="132">
                  <c:v>1.4140999999999997</c:v>
                </c:pt>
                <c:pt idx="133">
                  <c:v>1.2437999999999998</c:v>
                </c:pt>
                <c:pt idx="134">
                  <c:v>1.2025000000000001</c:v>
                </c:pt>
                <c:pt idx="135">
                  <c:v>1.1343000000000001</c:v>
                </c:pt>
                <c:pt idx="136">
                  <c:v>1.3021</c:v>
                </c:pt>
                <c:pt idx="137">
                  <c:v>1.1379999999999999</c:v>
                </c:pt>
                <c:pt idx="138">
                  <c:v>1.2258</c:v>
                </c:pt>
                <c:pt idx="139">
                  <c:v>1.04</c:v>
                </c:pt>
                <c:pt idx="140">
                  <c:v>1.2067000000000001</c:v>
                </c:pt>
                <c:pt idx="141">
                  <c:v>1.1259000000000001</c:v>
                </c:pt>
                <c:pt idx="142">
                  <c:v>1.1292</c:v>
                </c:pt>
                <c:pt idx="143">
                  <c:v>1.2534000000000001</c:v>
                </c:pt>
                <c:pt idx="144">
                  <c:v>1.3501000000000003</c:v>
                </c:pt>
                <c:pt idx="145">
                  <c:v>1.2043000000000001</c:v>
                </c:pt>
                <c:pt idx="146">
                  <c:v>1.1300999999999999</c:v>
                </c:pt>
                <c:pt idx="147">
                  <c:v>1.0101</c:v>
                </c:pt>
                <c:pt idx="148">
                  <c:v>0.6761999999999998</c:v>
                </c:pt>
                <c:pt idx="149">
                  <c:v>0.69099999999999995</c:v>
                </c:pt>
                <c:pt idx="150">
                  <c:v>0.95769999999999977</c:v>
                </c:pt>
                <c:pt idx="151">
                  <c:v>0.87059999999999982</c:v>
                </c:pt>
                <c:pt idx="152">
                  <c:v>0.97219999999999984</c:v>
                </c:pt>
                <c:pt idx="153">
                  <c:v>0.82759999999999989</c:v>
                </c:pt>
                <c:pt idx="154">
                  <c:v>0.74609999999999999</c:v>
                </c:pt>
                <c:pt idx="155">
                  <c:v>0.97919999999999985</c:v>
                </c:pt>
                <c:pt idx="156">
                  <c:v>1.1791999999999998</c:v>
                </c:pt>
                <c:pt idx="157">
                  <c:v>1.0364</c:v>
                </c:pt>
                <c:pt idx="158">
                  <c:v>1.1957</c:v>
                </c:pt>
                <c:pt idx="159">
                  <c:v>1.4289000000000001</c:v>
                </c:pt>
                <c:pt idx="160">
                  <c:v>1.5247999999999999</c:v>
                </c:pt>
                <c:pt idx="161">
                  <c:v>1.6864000000000001</c:v>
                </c:pt>
                <c:pt idx="162">
                  <c:v>1.6797</c:v>
                </c:pt>
                <c:pt idx="163">
                  <c:v>1.7808999999999999</c:v>
                </c:pt>
                <c:pt idx="164">
                  <c:v>1.8816999999999997</c:v>
                </c:pt>
                <c:pt idx="165">
                  <c:v>1.9857999999999998</c:v>
                </c:pt>
                <c:pt idx="166">
                  <c:v>2.0630000000000002</c:v>
                </c:pt>
                <c:pt idx="167">
                  <c:v>2.3755000000000002</c:v>
                </c:pt>
                <c:pt idx="168">
                  <c:v>2.2938999999999998</c:v>
                </c:pt>
                <c:pt idx="169">
                  <c:v>2.3527</c:v>
                </c:pt>
                <c:pt idx="170">
                  <c:v>2.6127000000000002</c:v>
                </c:pt>
                <c:pt idx="171">
                  <c:v>2.4901</c:v>
                </c:pt>
                <c:pt idx="172">
                  <c:v>2.4567000000000001</c:v>
                </c:pt>
                <c:pt idx="173">
                  <c:v>2.5453000000000001</c:v>
                </c:pt>
                <c:pt idx="174">
                  <c:v>2.5930999999999997</c:v>
                </c:pt>
                <c:pt idx="175">
                  <c:v>2.5478000000000001</c:v>
                </c:pt>
                <c:pt idx="176">
                  <c:v>2.5752000000000002</c:v>
                </c:pt>
                <c:pt idx="177">
                  <c:v>2.5596999999999999</c:v>
                </c:pt>
                <c:pt idx="178">
                  <c:v>2.2733000000000003</c:v>
                </c:pt>
                <c:pt idx="179">
                  <c:v>2.6266000000000003</c:v>
                </c:pt>
                <c:pt idx="180">
                  <c:v>2.4854000000000003</c:v>
                </c:pt>
                <c:pt idx="181">
                  <c:v>2.2606000000000002</c:v>
                </c:pt>
                <c:pt idx="182">
                  <c:v>2.2016</c:v>
                </c:pt>
                <c:pt idx="183">
                  <c:v>2.2004999999999999</c:v>
                </c:pt>
                <c:pt idx="184">
                  <c:v>2.0200999999999998</c:v>
                </c:pt>
                <c:pt idx="185">
                  <c:v>2.0789</c:v>
                </c:pt>
                <c:pt idx="186">
                  <c:v>2.0367999999999995</c:v>
                </c:pt>
                <c:pt idx="187">
                  <c:v>2.0367999999999995</c:v>
                </c:pt>
                <c:pt idx="188">
                  <c:v>1.8591999999999995</c:v>
                </c:pt>
                <c:pt idx="189">
                  <c:v>1.6503999999999994</c:v>
                </c:pt>
                <c:pt idx="190">
                  <c:v>1.3270999999999995</c:v>
                </c:pt>
                <c:pt idx="191">
                  <c:v>1.5107999999999995</c:v>
                </c:pt>
                <c:pt idx="192">
                  <c:v>1.4759999999999998</c:v>
                </c:pt>
                <c:pt idx="193">
                  <c:v>1.4205999999999999</c:v>
                </c:pt>
                <c:pt idx="194">
                  <c:v>1.2623</c:v>
                </c:pt>
                <c:pt idx="195">
                  <c:v>0.94919999999999993</c:v>
                </c:pt>
                <c:pt idx="196">
                  <c:v>0.75860000000000005</c:v>
                </c:pt>
                <c:pt idx="197">
                  <c:v>0.71699999999999986</c:v>
                </c:pt>
                <c:pt idx="198">
                  <c:v>0.91459999999999997</c:v>
                </c:pt>
                <c:pt idx="199">
                  <c:v>0.99490000000000012</c:v>
                </c:pt>
                <c:pt idx="200">
                  <c:v>1.1863999999999999</c:v>
                </c:pt>
                <c:pt idx="201">
                  <c:v>1.0196999999999998</c:v>
                </c:pt>
                <c:pt idx="202">
                  <c:v>0.87390000000000001</c:v>
                </c:pt>
                <c:pt idx="203">
                  <c:v>0.90720000000000012</c:v>
                </c:pt>
                <c:pt idx="204">
                  <c:v>0.75870000000000004</c:v>
                </c:pt>
                <c:pt idx="205">
                  <c:v>0.69980000000000009</c:v>
                </c:pt>
                <c:pt idx="206">
                  <c:v>0.80529999999999979</c:v>
                </c:pt>
                <c:pt idx="207">
                  <c:v>0.70569999999999999</c:v>
                </c:pt>
                <c:pt idx="208">
                  <c:v>0.66580000000000006</c:v>
                </c:pt>
                <c:pt idx="209">
                  <c:v>0.47830000000000006</c:v>
                </c:pt>
                <c:pt idx="210">
                  <c:v>0.33120000000000005</c:v>
                </c:pt>
                <c:pt idx="211">
                  <c:v>0.31080000000000008</c:v>
                </c:pt>
                <c:pt idx="212">
                  <c:v>0.63080000000000014</c:v>
                </c:pt>
                <c:pt idx="213">
                  <c:v>0.32950000000000007</c:v>
                </c:pt>
                <c:pt idx="214">
                  <c:v>0.58340000000000014</c:v>
                </c:pt>
                <c:pt idx="215">
                  <c:v>0.82430000000000014</c:v>
                </c:pt>
                <c:pt idx="216">
                  <c:v>0.80850000000000022</c:v>
                </c:pt>
                <c:pt idx="217">
                  <c:v>0.98820000000000008</c:v>
                </c:pt>
                <c:pt idx="218">
                  <c:v>1.1286</c:v>
                </c:pt>
                <c:pt idx="219">
                  <c:v>1.2051000000000003</c:v>
                </c:pt>
                <c:pt idx="220">
                  <c:v>1.0031000000000001</c:v>
                </c:pt>
                <c:pt idx="221">
                  <c:v>0.95189999999999997</c:v>
                </c:pt>
                <c:pt idx="222">
                  <c:v>0.92800000000000005</c:v>
                </c:pt>
                <c:pt idx="223">
                  <c:v>0.96590000000000009</c:v>
                </c:pt>
                <c:pt idx="224">
                  <c:v>1.0488</c:v>
                </c:pt>
                <c:pt idx="225">
                  <c:v>1.1256999999999999</c:v>
                </c:pt>
                <c:pt idx="226">
                  <c:v>1.1040000000000001</c:v>
                </c:pt>
                <c:pt idx="227">
                  <c:v>1.2269000000000001</c:v>
                </c:pt>
                <c:pt idx="228">
                  <c:v>1.2907</c:v>
                </c:pt>
                <c:pt idx="229">
                  <c:v>1.3328</c:v>
                </c:pt>
                <c:pt idx="230">
                  <c:v>1.3940000000000001</c:v>
                </c:pt>
                <c:pt idx="231">
                  <c:v>1.3107000000000002</c:v>
                </c:pt>
                <c:pt idx="232">
                  <c:v>1.5545</c:v>
                </c:pt>
                <c:pt idx="233">
                  <c:v>1.6545000000000001</c:v>
                </c:pt>
                <c:pt idx="234">
                  <c:v>1.6612</c:v>
                </c:pt>
                <c:pt idx="235">
                  <c:v>1.8764000000000001</c:v>
                </c:pt>
                <c:pt idx="236">
                  <c:v>1.7865</c:v>
                </c:pt>
                <c:pt idx="237">
                  <c:v>1.6436000000000002</c:v>
                </c:pt>
                <c:pt idx="238">
                  <c:v>1.6627000000000001</c:v>
                </c:pt>
                <c:pt idx="239">
                  <c:v>1.9319999999999999</c:v>
                </c:pt>
                <c:pt idx="240">
                  <c:v>1.7712000000000001</c:v>
                </c:pt>
                <c:pt idx="241">
                  <c:v>1.6512</c:v>
                </c:pt>
                <c:pt idx="242">
                  <c:v>1.9489000000000001</c:v>
                </c:pt>
                <c:pt idx="243">
                  <c:v>1.9692999999999998</c:v>
                </c:pt>
                <c:pt idx="244">
                  <c:v>1.8873</c:v>
                </c:pt>
                <c:pt idx="245">
                  <c:v>1.6627999999999998</c:v>
                </c:pt>
                <c:pt idx="246">
                  <c:v>1.7223999999999999</c:v>
                </c:pt>
                <c:pt idx="247">
                  <c:v>1.6455</c:v>
                </c:pt>
                <c:pt idx="248">
                  <c:v>1.5585</c:v>
                </c:pt>
                <c:pt idx="249">
                  <c:v>1.3340000000000001</c:v>
                </c:pt>
                <c:pt idx="250">
                  <c:v>1.3309000000000002</c:v>
                </c:pt>
                <c:pt idx="251">
                  <c:v>1.4351000000000003</c:v>
                </c:pt>
                <c:pt idx="252">
                  <c:v>1.5873000000000004</c:v>
                </c:pt>
                <c:pt idx="253">
                  <c:v>1.7298000000000004</c:v>
                </c:pt>
                <c:pt idx="254">
                  <c:v>1.4040000000000004</c:v>
                </c:pt>
                <c:pt idx="255">
                  <c:v>1.4127000000000003</c:v>
                </c:pt>
                <c:pt idx="256">
                  <c:v>1.3066000000000002</c:v>
                </c:pt>
                <c:pt idx="257">
                  <c:v>1.2941000000000003</c:v>
                </c:pt>
                <c:pt idx="258">
                  <c:v>0.71869999999999989</c:v>
                </c:pt>
                <c:pt idx="259">
                  <c:v>0.76219999999999988</c:v>
                </c:pt>
                <c:pt idx="260">
                  <c:v>0.78389999999999993</c:v>
                </c:pt>
                <c:pt idx="261">
                  <c:v>0.57979999999999998</c:v>
                </c:pt>
                <c:pt idx="262">
                  <c:v>0.6631999999999999</c:v>
                </c:pt>
                <c:pt idx="263">
                  <c:v>0.74479999999999991</c:v>
                </c:pt>
                <c:pt idx="264">
                  <c:v>0.44269999999999993</c:v>
                </c:pt>
                <c:pt idx="265">
                  <c:v>0.38839999999999997</c:v>
                </c:pt>
                <c:pt idx="266">
                  <c:v>0.4091999999999999</c:v>
                </c:pt>
                <c:pt idx="267">
                  <c:v>0.52999999999999992</c:v>
                </c:pt>
                <c:pt idx="268">
                  <c:v>0.4083</c:v>
                </c:pt>
                <c:pt idx="269">
                  <c:v>0.47809999999999997</c:v>
                </c:pt>
                <c:pt idx="270">
                  <c:v>0.6067999999999999</c:v>
                </c:pt>
                <c:pt idx="271">
                  <c:v>0.85859999999999981</c:v>
                </c:pt>
                <c:pt idx="272">
                  <c:v>0.69199999999999984</c:v>
                </c:pt>
                <c:pt idx="273">
                  <c:v>0.50399999999999989</c:v>
                </c:pt>
                <c:pt idx="274">
                  <c:v>0.47180000000000005</c:v>
                </c:pt>
                <c:pt idx="275">
                  <c:v>0.49379999999999996</c:v>
                </c:pt>
                <c:pt idx="276">
                  <c:v>0.66130000000000011</c:v>
                </c:pt>
                <c:pt idx="277">
                  <c:v>0.68300000000000005</c:v>
                </c:pt>
                <c:pt idx="278">
                  <c:v>0.76529999999999998</c:v>
                </c:pt>
                <c:pt idx="279">
                  <c:v>0.82910000000000006</c:v>
                </c:pt>
                <c:pt idx="280">
                  <c:v>1.2197</c:v>
                </c:pt>
                <c:pt idx="281">
                  <c:v>1.2962000000000002</c:v>
                </c:pt>
                <c:pt idx="282">
                  <c:v>1.2162000000000002</c:v>
                </c:pt>
                <c:pt idx="283">
                  <c:v>1.2762000000000002</c:v>
                </c:pt>
                <c:pt idx="284">
                  <c:v>1.3613</c:v>
                </c:pt>
                <c:pt idx="285">
                  <c:v>1.5137</c:v>
                </c:pt>
                <c:pt idx="286">
                  <c:v>1.7629999999999999</c:v>
                </c:pt>
                <c:pt idx="287">
                  <c:v>1.6354</c:v>
                </c:pt>
                <c:pt idx="288">
                  <c:v>1.8190999999999999</c:v>
                </c:pt>
                <c:pt idx="289">
                  <c:v>1.7685</c:v>
                </c:pt>
                <c:pt idx="290">
                  <c:v>1.9617</c:v>
                </c:pt>
                <c:pt idx="291">
                  <c:v>1.9374</c:v>
                </c:pt>
                <c:pt idx="292">
                  <c:v>2.0664000000000002</c:v>
                </c:pt>
                <c:pt idx="293">
                  <c:v>1.9694000000000003</c:v>
                </c:pt>
                <c:pt idx="294">
                  <c:v>2.1493000000000002</c:v>
                </c:pt>
                <c:pt idx="295">
                  <c:v>2.1928000000000005</c:v>
                </c:pt>
                <c:pt idx="296">
                  <c:v>2.4132000000000002</c:v>
                </c:pt>
                <c:pt idx="297">
                  <c:v>2.5503</c:v>
                </c:pt>
                <c:pt idx="298">
                  <c:v>2.7378999999999998</c:v>
                </c:pt>
                <c:pt idx="299">
                  <c:v>2.8574999999999999</c:v>
                </c:pt>
                <c:pt idx="300">
                  <c:v>2.8308999999999997</c:v>
                </c:pt>
                <c:pt idx="301">
                  <c:v>2.6307</c:v>
                </c:pt>
                <c:pt idx="302">
                  <c:v>2.609</c:v>
                </c:pt>
                <c:pt idx="303">
                  <c:v>2.5127999999999999</c:v>
                </c:pt>
                <c:pt idx="304">
                  <c:v>2.6183999999999994</c:v>
                </c:pt>
                <c:pt idx="305">
                  <c:v>2.6315999999999997</c:v>
                </c:pt>
                <c:pt idx="306">
                  <c:v>2.5928</c:v>
                </c:pt>
                <c:pt idx="307">
                  <c:v>2.4319999999999999</c:v>
                </c:pt>
                <c:pt idx="308">
                  <c:v>2.3588999999999998</c:v>
                </c:pt>
                <c:pt idx="309">
                  <c:v>2.3163</c:v>
                </c:pt>
                <c:pt idx="310">
                  <c:v>2.1326000000000001</c:v>
                </c:pt>
                <c:pt idx="311">
                  <c:v>2.2461000000000002</c:v>
                </c:pt>
                <c:pt idx="312">
                  <c:v>2.2869000000000002</c:v>
                </c:pt>
                <c:pt idx="313">
                  <c:v>2.4414000000000002</c:v>
                </c:pt>
                <c:pt idx="314">
                  <c:v>2.0624000000000002</c:v>
                </c:pt>
                <c:pt idx="315">
                  <c:v>1.8805000000000003</c:v>
                </c:pt>
                <c:pt idx="316">
                  <c:v>1.9459000000000002</c:v>
                </c:pt>
                <c:pt idx="317">
                  <c:v>1.9037000000000004</c:v>
                </c:pt>
                <c:pt idx="318">
                  <c:v>1.5432999999999999</c:v>
                </c:pt>
                <c:pt idx="319">
                  <c:v>1.2190999999999999</c:v>
                </c:pt>
                <c:pt idx="320">
                  <c:v>0.8609</c:v>
                </c:pt>
                <c:pt idx="321">
                  <c:v>0.71509999999999996</c:v>
                </c:pt>
                <c:pt idx="322">
                  <c:v>0.66259999999999986</c:v>
                </c:pt>
                <c:pt idx="323">
                  <c:v>0.81189999999999996</c:v>
                </c:pt>
                <c:pt idx="324">
                  <c:v>0.80479999999999996</c:v>
                </c:pt>
                <c:pt idx="325">
                  <c:v>0.96849999999999992</c:v>
                </c:pt>
                <c:pt idx="326">
                  <c:v>1.2761999999999998</c:v>
                </c:pt>
                <c:pt idx="327">
                  <c:v>1.1178999999999999</c:v>
                </c:pt>
                <c:pt idx="328">
                  <c:v>1.0707000000000002</c:v>
                </c:pt>
                <c:pt idx="329">
                  <c:v>1.2314999999999998</c:v>
                </c:pt>
                <c:pt idx="330">
                  <c:v>1.2816999999999998</c:v>
                </c:pt>
                <c:pt idx="331">
                  <c:v>1.3880999999999999</c:v>
                </c:pt>
                <c:pt idx="332">
                  <c:v>1.4088999999999998</c:v>
                </c:pt>
                <c:pt idx="333">
                  <c:v>1.4326999999999999</c:v>
                </c:pt>
                <c:pt idx="334">
                  <c:v>1.2642</c:v>
                </c:pt>
                <c:pt idx="335">
                  <c:v>1.1946000000000001</c:v>
                </c:pt>
                <c:pt idx="336">
                  <c:v>1.7290000000000001</c:v>
                </c:pt>
              </c:numCache>
            </c:numRef>
          </c:xVal>
          <c:yVal>
            <c:numRef>
              <c:f>Sheet2!$J$375:$J$711</c:f>
              <c:numCache>
                <c:formatCode>#,##0</c:formatCode>
                <c:ptCount val="337"/>
                <c:pt idx="0">
                  <c:v>693.10000000000036</c:v>
                </c:pt>
                <c:pt idx="1">
                  <c:v>808.70000000000073</c:v>
                </c:pt>
                <c:pt idx="2">
                  <c:v>685.75</c:v>
                </c:pt>
                <c:pt idx="3">
                  <c:v>721.5</c:v>
                </c:pt>
                <c:pt idx="4">
                  <c:v>399.89999999999964</c:v>
                </c:pt>
                <c:pt idx="5">
                  <c:v>402.39999999999964</c:v>
                </c:pt>
                <c:pt idx="6">
                  <c:v>354.09999999999854</c:v>
                </c:pt>
                <c:pt idx="7">
                  <c:v>305.79999999999927</c:v>
                </c:pt>
                <c:pt idx="8">
                  <c:v>293.64999999999964</c:v>
                </c:pt>
                <c:pt idx="9">
                  <c:v>193.80000000000109</c:v>
                </c:pt>
                <c:pt idx="10">
                  <c:v>87.799999999999272</c:v>
                </c:pt>
                <c:pt idx="11">
                  <c:v>-25.299999999999272</c:v>
                </c:pt>
                <c:pt idx="12">
                  <c:v>62.5</c:v>
                </c:pt>
                <c:pt idx="13">
                  <c:v>43.700000000000728</c:v>
                </c:pt>
                <c:pt idx="14">
                  <c:v>82</c:v>
                </c:pt>
                <c:pt idx="15">
                  <c:v>236.25</c:v>
                </c:pt>
                <c:pt idx="16">
                  <c:v>387.69999999999891</c:v>
                </c:pt>
                <c:pt idx="17">
                  <c:v>363.69999999999891</c:v>
                </c:pt>
                <c:pt idx="18">
                  <c:v>468.70000000000073</c:v>
                </c:pt>
                <c:pt idx="19">
                  <c:v>486.20000000000073</c:v>
                </c:pt>
                <c:pt idx="20">
                  <c:v>383.54999999999927</c:v>
                </c:pt>
                <c:pt idx="21">
                  <c:v>311.39999999999964</c:v>
                </c:pt>
                <c:pt idx="22">
                  <c:v>256</c:v>
                </c:pt>
                <c:pt idx="23">
                  <c:v>276.60000000000036</c:v>
                </c:pt>
                <c:pt idx="24">
                  <c:v>316.30000000000109</c:v>
                </c:pt>
                <c:pt idx="25">
                  <c:v>318.10000000000036</c:v>
                </c:pt>
                <c:pt idx="26">
                  <c:v>238.29999999999927</c:v>
                </c:pt>
                <c:pt idx="27">
                  <c:v>256.44999999999891</c:v>
                </c:pt>
                <c:pt idx="28">
                  <c:v>336.5</c:v>
                </c:pt>
                <c:pt idx="29">
                  <c:v>364.10000000000036</c:v>
                </c:pt>
                <c:pt idx="30">
                  <c:v>358.20000000000073</c:v>
                </c:pt>
                <c:pt idx="31">
                  <c:v>460.79999999999927</c:v>
                </c:pt>
                <c:pt idx="32">
                  <c:v>413.10000000000036</c:v>
                </c:pt>
                <c:pt idx="33">
                  <c:v>298.70000000000073</c:v>
                </c:pt>
                <c:pt idx="34">
                  <c:v>403</c:v>
                </c:pt>
                <c:pt idx="35">
                  <c:v>370.95000000000073</c:v>
                </c:pt>
                <c:pt idx="36">
                  <c:v>402.20000000000073</c:v>
                </c:pt>
                <c:pt idx="37">
                  <c:v>529.19999999999891</c:v>
                </c:pt>
                <c:pt idx="38">
                  <c:v>635.09999999999854</c:v>
                </c:pt>
                <c:pt idx="39">
                  <c:v>731.45000000000073</c:v>
                </c:pt>
                <c:pt idx="40">
                  <c:v>757.10000000000036</c:v>
                </c:pt>
                <c:pt idx="41">
                  <c:v>773.95000000000073</c:v>
                </c:pt>
                <c:pt idx="42">
                  <c:v>786.79999999999927</c:v>
                </c:pt>
                <c:pt idx="43">
                  <c:v>859.29999999999927</c:v>
                </c:pt>
                <c:pt idx="44">
                  <c:v>893.74999999999818</c:v>
                </c:pt>
                <c:pt idx="45">
                  <c:v>922.39999999999964</c:v>
                </c:pt>
                <c:pt idx="46">
                  <c:v>988.54999999999927</c:v>
                </c:pt>
                <c:pt idx="47">
                  <c:v>905.5</c:v>
                </c:pt>
                <c:pt idx="48">
                  <c:v>531.95000000000073</c:v>
                </c:pt>
                <c:pt idx="49">
                  <c:v>489</c:v>
                </c:pt>
                <c:pt idx="50">
                  <c:v>588.19999999999891</c:v>
                </c:pt>
                <c:pt idx="51">
                  <c:v>572.89999999999964</c:v>
                </c:pt>
                <c:pt idx="52">
                  <c:v>508</c:v>
                </c:pt>
                <c:pt idx="53">
                  <c:v>615.60000000000036</c:v>
                </c:pt>
                <c:pt idx="54">
                  <c:v>663.10000000000036</c:v>
                </c:pt>
                <c:pt idx="55">
                  <c:v>590.30000000000109</c:v>
                </c:pt>
                <c:pt idx="56">
                  <c:v>499.70000000000073</c:v>
                </c:pt>
                <c:pt idx="57">
                  <c:v>547.20000000000073</c:v>
                </c:pt>
                <c:pt idx="58">
                  <c:v>502.94999999999891</c:v>
                </c:pt>
                <c:pt idx="59">
                  <c:v>485</c:v>
                </c:pt>
                <c:pt idx="60">
                  <c:v>474.5</c:v>
                </c:pt>
                <c:pt idx="61">
                  <c:v>446.89999999999964</c:v>
                </c:pt>
                <c:pt idx="62">
                  <c:v>470.59999999999854</c:v>
                </c:pt>
                <c:pt idx="63">
                  <c:v>412.75</c:v>
                </c:pt>
                <c:pt idx="64">
                  <c:v>439.70000000000073</c:v>
                </c:pt>
                <c:pt idx="65">
                  <c:v>331.5</c:v>
                </c:pt>
                <c:pt idx="66">
                  <c:v>257.75</c:v>
                </c:pt>
                <c:pt idx="67">
                  <c:v>350.89999999999964</c:v>
                </c:pt>
                <c:pt idx="68">
                  <c:v>288.39999999999964</c:v>
                </c:pt>
                <c:pt idx="69">
                  <c:v>113.10000000000218</c:v>
                </c:pt>
                <c:pt idx="70">
                  <c:v>-41.099999999998545</c:v>
                </c:pt>
                <c:pt idx="71">
                  <c:v>74.800000000001091</c:v>
                </c:pt>
                <c:pt idx="72">
                  <c:v>214.75</c:v>
                </c:pt>
                <c:pt idx="73">
                  <c:v>158.5</c:v>
                </c:pt>
                <c:pt idx="74">
                  <c:v>515.20000000000073</c:v>
                </c:pt>
                <c:pt idx="75">
                  <c:v>442.70000000000073</c:v>
                </c:pt>
                <c:pt idx="76">
                  <c:v>511.80000000000109</c:v>
                </c:pt>
                <c:pt idx="77">
                  <c:v>586.69999999999891</c:v>
                </c:pt>
                <c:pt idx="78">
                  <c:v>589.5</c:v>
                </c:pt>
                <c:pt idx="79">
                  <c:v>520.09999999999854</c:v>
                </c:pt>
                <c:pt idx="80">
                  <c:v>529.30000000000109</c:v>
                </c:pt>
                <c:pt idx="81">
                  <c:v>634</c:v>
                </c:pt>
                <c:pt idx="82">
                  <c:v>534.80000000000109</c:v>
                </c:pt>
                <c:pt idx="83">
                  <c:v>496.60000000000036</c:v>
                </c:pt>
                <c:pt idx="84">
                  <c:v>508</c:v>
                </c:pt>
                <c:pt idx="85">
                  <c:v>511.69999999999891</c:v>
                </c:pt>
                <c:pt idx="86">
                  <c:v>543.15000000000146</c:v>
                </c:pt>
                <c:pt idx="87">
                  <c:v>428.5</c:v>
                </c:pt>
                <c:pt idx="88">
                  <c:v>540.79999999999927</c:v>
                </c:pt>
                <c:pt idx="89">
                  <c:v>461.19999999999891</c:v>
                </c:pt>
                <c:pt idx="90">
                  <c:v>464.89999999999964</c:v>
                </c:pt>
                <c:pt idx="91">
                  <c:v>586.30000000000109</c:v>
                </c:pt>
                <c:pt idx="92">
                  <c:v>552.80000000000109</c:v>
                </c:pt>
                <c:pt idx="93">
                  <c:v>605.10000000000036</c:v>
                </c:pt>
                <c:pt idx="94">
                  <c:v>600.90000000000146</c:v>
                </c:pt>
                <c:pt idx="95">
                  <c:v>596.70000000000073</c:v>
                </c:pt>
                <c:pt idx="96">
                  <c:v>540</c:v>
                </c:pt>
                <c:pt idx="97">
                  <c:v>645.39999999999964</c:v>
                </c:pt>
                <c:pt idx="98">
                  <c:v>781.39999999999964</c:v>
                </c:pt>
                <c:pt idx="99">
                  <c:v>669.79999999999927</c:v>
                </c:pt>
                <c:pt idx="100">
                  <c:v>665.5</c:v>
                </c:pt>
                <c:pt idx="101">
                  <c:v>564.69999999999891</c:v>
                </c:pt>
                <c:pt idx="102">
                  <c:v>781.09999999999854</c:v>
                </c:pt>
                <c:pt idx="103">
                  <c:v>689.29999999999927</c:v>
                </c:pt>
                <c:pt idx="104">
                  <c:v>538.10000000000036</c:v>
                </c:pt>
                <c:pt idx="105">
                  <c:v>344</c:v>
                </c:pt>
                <c:pt idx="106">
                  <c:v>472.70000000000073</c:v>
                </c:pt>
                <c:pt idx="107">
                  <c:v>501.80000000000109</c:v>
                </c:pt>
                <c:pt idx="108">
                  <c:v>468</c:v>
                </c:pt>
                <c:pt idx="109">
                  <c:v>417.80000000000109</c:v>
                </c:pt>
                <c:pt idx="110">
                  <c:v>282.05000000000109</c:v>
                </c:pt>
                <c:pt idx="111">
                  <c:v>143.90000000000146</c:v>
                </c:pt>
                <c:pt idx="112">
                  <c:v>217.69999999999891</c:v>
                </c:pt>
                <c:pt idx="113">
                  <c:v>79.5</c:v>
                </c:pt>
                <c:pt idx="114">
                  <c:v>10.5</c:v>
                </c:pt>
                <c:pt idx="115">
                  <c:v>33.399999999999636</c:v>
                </c:pt>
                <c:pt idx="116">
                  <c:v>95.399999999999636</c:v>
                </c:pt>
                <c:pt idx="117">
                  <c:v>101.55000000000109</c:v>
                </c:pt>
                <c:pt idx="118">
                  <c:v>55.5</c:v>
                </c:pt>
                <c:pt idx="119">
                  <c:v>298</c:v>
                </c:pt>
                <c:pt idx="120">
                  <c:v>209.54999999999927</c:v>
                </c:pt>
                <c:pt idx="121">
                  <c:v>188.79999999999927</c:v>
                </c:pt>
                <c:pt idx="122">
                  <c:v>264.80000000000109</c:v>
                </c:pt>
                <c:pt idx="123">
                  <c:v>152.89999999999964</c:v>
                </c:pt>
                <c:pt idx="124">
                  <c:v>239.5</c:v>
                </c:pt>
                <c:pt idx="125">
                  <c:v>292.59999999999854</c:v>
                </c:pt>
                <c:pt idx="126">
                  <c:v>313.59999999999854</c:v>
                </c:pt>
                <c:pt idx="127">
                  <c:v>148.64999999999964</c:v>
                </c:pt>
                <c:pt idx="128">
                  <c:v>253.10000000000036</c:v>
                </c:pt>
                <c:pt idx="129">
                  <c:v>401.10000000000036</c:v>
                </c:pt>
                <c:pt idx="130">
                  <c:v>312</c:v>
                </c:pt>
                <c:pt idx="131">
                  <c:v>421.05000000000109</c:v>
                </c:pt>
                <c:pt idx="132">
                  <c:v>362.79999999999927</c:v>
                </c:pt>
                <c:pt idx="133">
                  <c:v>450.10000000000036</c:v>
                </c:pt>
                <c:pt idx="134">
                  <c:v>519.39999999999964</c:v>
                </c:pt>
                <c:pt idx="135">
                  <c:v>517.30000000000109</c:v>
                </c:pt>
                <c:pt idx="136">
                  <c:v>505</c:v>
                </c:pt>
                <c:pt idx="137">
                  <c:v>445</c:v>
                </c:pt>
                <c:pt idx="138">
                  <c:v>302.89999999999964</c:v>
                </c:pt>
                <c:pt idx="139">
                  <c:v>226.60000000000036</c:v>
                </c:pt>
                <c:pt idx="140">
                  <c:v>350.19999999999891</c:v>
                </c:pt>
                <c:pt idx="141">
                  <c:v>410.60000000000036</c:v>
                </c:pt>
                <c:pt idx="142">
                  <c:v>368.10000000000036</c:v>
                </c:pt>
                <c:pt idx="143">
                  <c:v>755.19999999999891</c:v>
                </c:pt>
                <c:pt idx="144">
                  <c:v>597.60000000000036</c:v>
                </c:pt>
                <c:pt idx="145">
                  <c:v>726.24999999999818</c:v>
                </c:pt>
                <c:pt idx="146">
                  <c:v>798.19999999999891</c:v>
                </c:pt>
                <c:pt idx="147">
                  <c:v>850.5</c:v>
                </c:pt>
                <c:pt idx="148">
                  <c:v>764.90000000000146</c:v>
                </c:pt>
                <c:pt idx="149">
                  <c:v>747</c:v>
                </c:pt>
                <c:pt idx="150">
                  <c:v>735.89999999999964</c:v>
                </c:pt>
                <c:pt idx="151">
                  <c:v>583.60000000000036</c:v>
                </c:pt>
                <c:pt idx="152">
                  <c:v>626.80000000000109</c:v>
                </c:pt>
                <c:pt idx="153">
                  <c:v>655.45000000000073</c:v>
                </c:pt>
                <c:pt idx="154">
                  <c:v>708.60000000000036</c:v>
                </c:pt>
                <c:pt idx="155">
                  <c:v>596.09999999999854</c:v>
                </c:pt>
                <c:pt idx="156">
                  <c:v>611.89999999999964</c:v>
                </c:pt>
                <c:pt idx="157">
                  <c:v>296.80000000000109</c:v>
                </c:pt>
                <c:pt idx="158">
                  <c:v>275.80000000000109</c:v>
                </c:pt>
                <c:pt idx="159">
                  <c:v>483.79999999999927</c:v>
                </c:pt>
                <c:pt idx="160">
                  <c:v>422.39999999999964</c:v>
                </c:pt>
                <c:pt idx="161">
                  <c:v>345.89999999999964</c:v>
                </c:pt>
                <c:pt idx="162">
                  <c:v>57.800000000001091</c:v>
                </c:pt>
                <c:pt idx="163">
                  <c:v>66.600000000000364</c:v>
                </c:pt>
                <c:pt idx="164">
                  <c:v>279.20000000000073</c:v>
                </c:pt>
                <c:pt idx="165">
                  <c:v>191.89999999999964</c:v>
                </c:pt>
                <c:pt idx="166">
                  <c:v>138.25</c:v>
                </c:pt>
                <c:pt idx="167">
                  <c:v>156</c:v>
                </c:pt>
                <c:pt idx="168">
                  <c:v>39.399999999999636</c:v>
                </c:pt>
                <c:pt idx="169">
                  <c:v>-102.79999999999927</c:v>
                </c:pt>
                <c:pt idx="170">
                  <c:v>62.700000000000728</c:v>
                </c:pt>
                <c:pt idx="171">
                  <c:v>-21.5</c:v>
                </c:pt>
                <c:pt idx="172">
                  <c:v>-141.69999999999891</c:v>
                </c:pt>
                <c:pt idx="173">
                  <c:v>-148.85000000000036</c:v>
                </c:pt>
                <c:pt idx="174">
                  <c:v>-54.899999999999636</c:v>
                </c:pt>
                <c:pt idx="175">
                  <c:v>83.400000000001455</c:v>
                </c:pt>
                <c:pt idx="176">
                  <c:v>-179.34999999999854</c:v>
                </c:pt>
                <c:pt idx="177">
                  <c:v>-590</c:v>
                </c:pt>
                <c:pt idx="178">
                  <c:v>-535.60000000000036</c:v>
                </c:pt>
                <c:pt idx="179">
                  <c:v>-587.70000000000073</c:v>
                </c:pt>
                <c:pt idx="180">
                  <c:v>-571.10000000000036</c:v>
                </c:pt>
                <c:pt idx="181">
                  <c:v>-631.10000000000036</c:v>
                </c:pt>
                <c:pt idx="182">
                  <c:v>-530.40000000000146</c:v>
                </c:pt>
                <c:pt idx="183">
                  <c:v>-380.60000000000036</c:v>
                </c:pt>
                <c:pt idx="184">
                  <c:v>-274.5</c:v>
                </c:pt>
                <c:pt idx="185">
                  <c:v>-397.69999999999891</c:v>
                </c:pt>
                <c:pt idx="186">
                  <c:v>-490.29999999999927</c:v>
                </c:pt>
                <c:pt idx="187">
                  <c:v>-363.70000000000073</c:v>
                </c:pt>
                <c:pt idx="188">
                  <c:v>-347.20000000000073</c:v>
                </c:pt>
                <c:pt idx="189">
                  <c:v>-389.80000000000109</c:v>
                </c:pt>
                <c:pt idx="190">
                  <c:v>-234.50000000000182</c:v>
                </c:pt>
                <c:pt idx="191">
                  <c:v>-61.500000000001819</c:v>
                </c:pt>
                <c:pt idx="192">
                  <c:v>-119.40000000000146</c:v>
                </c:pt>
                <c:pt idx="193">
                  <c:v>-32.300000000001091</c:v>
                </c:pt>
                <c:pt idx="194">
                  <c:v>224.75</c:v>
                </c:pt>
                <c:pt idx="195">
                  <c:v>180.20000000000073</c:v>
                </c:pt>
                <c:pt idx="196">
                  <c:v>255.79999999999927</c:v>
                </c:pt>
                <c:pt idx="197">
                  <c:v>145.55000000000109</c:v>
                </c:pt>
                <c:pt idx="198">
                  <c:v>213.10000000000036</c:v>
                </c:pt>
                <c:pt idx="199">
                  <c:v>232.89999999999964</c:v>
                </c:pt>
                <c:pt idx="200">
                  <c:v>333.89999999999964</c:v>
                </c:pt>
                <c:pt idx="201">
                  <c:v>481.79999999999927</c:v>
                </c:pt>
                <c:pt idx="202">
                  <c:v>306.19999999999891</c:v>
                </c:pt>
                <c:pt idx="203">
                  <c:v>273.79999999999927</c:v>
                </c:pt>
                <c:pt idx="204">
                  <c:v>342.09999999999854</c:v>
                </c:pt>
                <c:pt idx="205">
                  <c:v>469.79999999999927</c:v>
                </c:pt>
                <c:pt idx="206">
                  <c:v>357.40000000000146</c:v>
                </c:pt>
                <c:pt idx="207">
                  <c:v>228.20000000000073</c:v>
                </c:pt>
                <c:pt idx="208">
                  <c:v>439.15000000000146</c:v>
                </c:pt>
                <c:pt idx="209">
                  <c:v>785</c:v>
                </c:pt>
                <c:pt idx="210">
                  <c:v>807.10000000000036</c:v>
                </c:pt>
                <c:pt idx="211">
                  <c:v>764</c:v>
                </c:pt>
                <c:pt idx="212">
                  <c:v>759.80000000000109</c:v>
                </c:pt>
                <c:pt idx="213">
                  <c:v>889.09999999999854</c:v>
                </c:pt>
                <c:pt idx="214">
                  <c:v>788.79999999999927</c:v>
                </c:pt>
                <c:pt idx="215">
                  <c:v>619.10000000000036</c:v>
                </c:pt>
                <c:pt idx="216">
                  <c:v>505.39999999999964</c:v>
                </c:pt>
                <c:pt idx="217">
                  <c:v>504</c:v>
                </c:pt>
                <c:pt idx="218">
                  <c:v>535.39999999999964</c:v>
                </c:pt>
                <c:pt idx="219">
                  <c:v>716.39999999999964</c:v>
                </c:pt>
                <c:pt idx="220">
                  <c:v>683.36000000000058</c:v>
                </c:pt>
                <c:pt idx="221">
                  <c:v>734.65999999999985</c:v>
                </c:pt>
                <c:pt idx="222">
                  <c:v>675.6299999999992</c:v>
                </c:pt>
                <c:pt idx="223">
                  <c:v>616.60000000000036</c:v>
                </c:pt>
                <c:pt idx="224">
                  <c:v>523.20000000000073</c:v>
                </c:pt>
                <c:pt idx="225">
                  <c:v>404.35000000000036</c:v>
                </c:pt>
                <c:pt idx="226">
                  <c:v>361.09999999999854</c:v>
                </c:pt>
                <c:pt idx="227">
                  <c:v>197</c:v>
                </c:pt>
                <c:pt idx="228">
                  <c:v>127.5</c:v>
                </c:pt>
                <c:pt idx="229">
                  <c:v>124.60000000000036</c:v>
                </c:pt>
                <c:pt idx="230">
                  <c:v>-41</c:v>
                </c:pt>
                <c:pt idx="231">
                  <c:v>-9.7000000000007276</c:v>
                </c:pt>
                <c:pt idx="232">
                  <c:v>-122.5</c:v>
                </c:pt>
                <c:pt idx="233">
                  <c:v>-347.5</c:v>
                </c:pt>
                <c:pt idx="234">
                  <c:v>-403.5</c:v>
                </c:pt>
                <c:pt idx="235">
                  <c:v>-375.39999999999964</c:v>
                </c:pt>
                <c:pt idx="236">
                  <c:v>-419.79999999999927</c:v>
                </c:pt>
                <c:pt idx="237">
                  <c:v>-513.59999999999854</c:v>
                </c:pt>
                <c:pt idx="238">
                  <c:v>-521.29999999999927</c:v>
                </c:pt>
                <c:pt idx="239">
                  <c:v>-636.54999999999927</c:v>
                </c:pt>
                <c:pt idx="240">
                  <c:v>-580.29999999999927</c:v>
                </c:pt>
                <c:pt idx="241">
                  <c:v>-536.5</c:v>
                </c:pt>
                <c:pt idx="242">
                  <c:v>-566.20000000000073</c:v>
                </c:pt>
                <c:pt idx="243">
                  <c:v>-560.70000000000073</c:v>
                </c:pt>
                <c:pt idx="244">
                  <c:v>-601.39999999999964</c:v>
                </c:pt>
                <c:pt idx="245">
                  <c:v>-771.79999999999927</c:v>
                </c:pt>
                <c:pt idx="246">
                  <c:v>-728</c:v>
                </c:pt>
                <c:pt idx="247">
                  <c:v>-716.10000000000036</c:v>
                </c:pt>
                <c:pt idx="248">
                  <c:v>-724.20000000000073</c:v>
                </c:pt>
                <c:pt idx="249">
                  <c:v>-718.30000000000109</c:v>
                </c:pt>
                <c:pt idx="250">
                  <c:v>-693.60000000000036</c:v>
                </c:pt>
                <c:pt idx="251">
                  <c:v>-805.40999999999985</c:v>
                </c:pt>
                <c:pt idx="252">
                  <c:v>-793.55999999999949</c:v>
                </c:pt>
                <c:pt idx="253">
                  <c:v>-708.8799999999992</c:v>
                </c:pt>
                <c:pt idx="254">
                  <c:v>-714.5</c:v>
                </c:pt>
                <c:pt idx="255">
                  <c:v>-685.89999999999964</c:v>
                </c:pt>
                <c:pt idx="256">
                  <c:v>-593.70000000000073</c:v>
                </c:pt>
                <c:pt idx="257">
                  <c:v>-484.5</c:v>
                </c:pt>
                <c:pt idx="258">
                  <c:v>-433.5</c:v>
                </c:pt>
                <c:pt idx="259">
                  <c:v>-305.5</c:v>
                </c:pt>
                <c:pt idx="260">
                  <c:v>-129.30000000000109</c:v>
                </c:pt>
                <c:pt idx="261">
                  <c:v>-114.60000000000036</c:v>
                </c:pt>
                <c:pt idx="262">
                  <c:v>-44.600000000000364</c:v>
                </c:pt>
                <c:pt idx="263">
                  <c:v>-71.600000000000364</c:v>
                </c:pt>
                <c:pt idx="264">
                  <c:v>102.75</c:v>
                </c:pt>
                <c:pt idx="265">
                  <c:v>382.19999999999891</c:v>
                </c:pt>
                <c:pt idx="266">
                  <c:v>417.10000000000036</c:v>
                </c:pt>
                <c:pt idx="267">
                  <c:v>582.19999999999891</c:v>
                </c:pt>
                <c:pt idx="268">
                  <c:v>559.80000000000109</c:v>
                </c:pt>
                <c:pt idx="269">
                  <c:v>439.30000000000109</c:v>
                </c:pt>
                <c:pt idx="270">
                  <c:v>457.30000000000109</c:v>
                </c:pt>
                <c:pt idx="271">
                  <c:v>517.64999999999964</c:v>
                </c:pt>
                <c:pt idx="272">
                  <c:v>412.60000000000036</c:v>
                </c:pt>
                <c:pt idx="273">
                  <c:v>345.80000000000109</c:v>
                </c:pt>
                <c:pt idx="274">
                  <c:v>271.59999999999854</c:v>
                </c:pt>
                <c:pt idx="275">
                  <c:v>313.69999999999891</c:v>
                </c:pt>
                <c:pt idx="276">
                  <c:v>318.90000000000146</c:v>
                </c:pt>
                <c:pt idx="277">
                  <c:v>487.20000000000073</c:v>
                </c:pt>
                <c:pt idx="278">
                  <c:v>376.05000000000109</c:v>
                </c:pt>
                <c:pt idx="279">
                  <c:v>285.60000000000036</c:v>
                </c:pt>
                <c:pt idx="280">
                  <c:v>347.60000000000036</c:v>
                </c:pt>
                <c:pt idx="281">
                  <c:v>289</c:v>
                </c:pt>
                <c:pt idx="282">
                  <c:v>173.64999999999964</c:v>
                </c:pt>
                <c:pt idx="283">
                  <c:v>271</c:v>
                </c:pt>
                <c:pt idx="284">
                  <c:v>240.20000000000073</c:v>
                </c:pt>
                <c:pt idx="285">
                  <c:v>74.900000000001455</c:v>
                </c:pt>
                <c:pt idx="286">
                  <c:v>-5.3999999999996362</c:v>
                </c:pt>
                <c:pt idx="287">
                  <c:v>-165.10000000000036</c:v>
                </c:pt>
                <c:pt idx="288">
                  <c:v>-131.40000000000146</c:v>
                </c:pt>
                <c:pt idx="289">
                  <c:v>198.89999999999964</c:v>
                </c:pt>
                <c:pt idx="290">
                  <c:v>169.89999999999964</c:v>
                </c:pt>
                <c:pt idx="291">
                  <c:v>43</c:v>
                </c:pt>
                <c:pt idx="292">
                  <c:v>-57.899999999999636</c:v>
                </c:pt>
                <c:pt idx="293">
                  <c:v>-11.600000000000364</c:v>
                </c:pt>
                <c:pt idx="294">
                  <c:v>-144.89999999999964</c:v>
                </c:pt>
                <c:pt idx="295">
                  <c:v>26.649999999999636</c:v>
                </c:pt>
                <c:pt idx="296">
                  <c:v>-9.6999999999989086</c:v>
                </c:pt>
                <c:pt idx="297">
                  <c:v>-103.5</c:v>
                </c:pt>
                <c:pt idx="298">
                  <c:v>-133.29999999999927</c:v>
                </c:pt>
                <c:pt idx="299">
                  <c:v>-281.94999999999891</c:v>
                </c:pt>
                <c:pt idx="300">
                  <c:v>-242.89999999999964</c:v>
                </c:pt>
                <c:pt idx="301">
                  <c:v>-167.39999999999964</c:v>
                </c:pt>
                <c:pt idx="302">
                  <c:v>-130.40000000000146</c:v>
                </c:pt>
                <c:pt idx="303">
                  <c:v>56.900000000001455</c:v>
                </c:pt>
                <c:pt idx="304">
                  <c:v>167.79999999999927</c:v>
                </c:pt>
                <c:pt idx="305">
                  <c:v>231.29999999999927</c:v>
                </c:pt>
                <c:pt idx="306">
                  <c:v>295.19999999999891</c:v>
                </c:pt>
                <c:pt idx="307">
                  <c:v>251.39999999999964</c:v>
                </c:pt>
                <c:pt idx="308">
                  <c:v>362.89999999999964</c:v>
                </c:pt>
                <c:pt idx="309">
                  <c:v>335.14999999999964</c:v>
                </c:pt>
                <c:pt idx="310">
                  <c:v>295.95000000000073</c:v>
                </c:pt>
                <c:pt idx="311">
                  <c:v>413.25</c:v>
                </c:pt>
                <c:pt idx="312">
                  <c:v>409.73500000000058</c:v>
                </c:pt>
                <c:pt idx="313">
                  <c:v>511.92000000000007</c:v>
                </c:pt>
                <c:pt idx="314">
                  <c:v>623.51999999999862</c:v>
                </c:pt>
                <c:pt idx="315">
                  <c:v>752.17999999999847</c:v>
                </c:pt>
                <c:pt idx="316">
                  <c:v>561.97999999999956</c:v>
                </c:pt>
                <c:pt idx="317">
                  <c:v>692.48000000000138</c:v>
                </c:pt>
                <c:pt idx="318">
                  <c:v>823.78000000000065</c:v>
                </c:pt>
                <c:pt idx="319">
                  <c:v>994.23999999999978</c:v>
                </c:pt>
                <c:pt idx="320">
                  <c:v>976.70000000000073</c:v>
                </c:pt>
                <c:pt idx="321">
                  <c:v>624.17000000000007</c:v>
                </c:pt>
                <c:pt idx="322">
                  <c:v>695.1299999999992</c:v>
                </c:pt>
                <c:pt idx="323">
                  <c:v>697.31999999999971</c:v>
                </c:pt>
                <c:pt idx="324">
                  <c:v>730.40000000000146</c:v>
                </c:pt>
                <c:pt idx="325">
                  <c:v>661.40000000000146</c:v>
                </c:pt>
                <c:pt idx="326">
                  <c:v>798.15999999999985</c:v>
                </c:pt>
                <c:pt idx="327">
                  <c:v>606.52000000000044</c:v>
                </c:pt>
                <c:pt idx="328">
                  <c:v>595.32999999999993</c:v>
                </c:pt>
                <c:pt idx="329">
                  <c:v>529.11999999999898</c:v>
                </c:pt>
                <c:pt idx="330">
                  <c:v>623.48999999999978</c:v>
                </c:pt>
                <c:pt idx="331">
                  <c:v>663.47000000000116</c:v>
                </c:pt>
                <c:pt idx="332">
                  <c:v>670.56999999999971</c:v>
                </c:pt>
                <c:pt idx="333">
                  <c:v>603.35500000000138</c:v>
                </c:pt>
                <c:pt idx="334">
                  <c:v>657.64000000000124</c:v>
                </c:pt>
                <c:pt idx="335">
                  <c:v>549.09999999999854</c:v>
                </c:pt>
                <c:pt idx="336">
                  <c:v>573.6299999999992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803616"/>
        <c:axId val="356804176"/>
      </c:scatterChart>
      <c:valAx>
        <c:axId val="356803616"/>
        <c:scaling>
          <c:orientation val="minMax"/>
        </c:scaling>
        <c:delete val="0"/>
        <c:axPos val="b"/>
        <c:numFmt formatCode="#,##0.00" sourceLinked="1"/>
        <c:majorTickMark val="out"/>
        <c:minorTickMark val="none"/>
        <c:tickLblPos val="nextTo"/>
        <c:crossAx val="356804176"/>
        <c:crosses val="autoZero"/>
        <c:crossBetween val="midCat"/>
      </c:valAx>
      <c:valAx>
        <c:axId val="35680417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356803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Sheet2!$H$475:$H$564</c:f>
              <c:numCache>
                <c:formatCode>#,##0.00</c:formatCode>
                <c:ptCount val="90"/>
                <c:pt idx="0">
                  <c:v>5</c:v>
                </c:pt>
                <c:pt idx="1">
                  <c:v>10</c:v>
                </c:pt>
                <c:pt idx="2">
                  <c:v>24</c:v>
                </c:pt>
                <c:pt idx="3">
                  <c:v>32</c:v>
                </c:pt>
                <c:pt idx="4">
                  <c:v>30</c:v>
                </c:pt>
                <c:pt idx="5">
                  <c:v>16</c:v>
                </c:pt>
                <c:pt idx="6">
                  <c:v>12</c:v>
                </c:pt>
                <c:pt idx="7">
                  <c:v>19</c:v>
                </c:pt>
                <c:pt idx="8">
                  <c:v>23</c:v>
                </c:pt>
                <c:pt idx="9">
                  <c:v>21</c:v>
                </c:pt>
                <c:pt idx="10">
                  <c:v>31</c:v>
                </c:pt>
                <c:pt idx="11">
                  <c:v>39</c:v>
                </c:pt>
                <c:pt idx="12">
                  <c:v>44</c:v>
                </c:pt>
                <c:pt idx="13">
                  <c:v>54</c:v>
                </c:pt>
                <c:pt idx="14">
                  <c:v>62</c:v>
                </c:pt>
                <c:pt idx="15">
                  <c:v>68</c:v>
                </c:pt>
                <c:pt idx="16">
                  <c:v>68</c:v>
                </c:pt>
                <c:pt idx="17">
                  <c:v>73</c:v>
                </c:pt>
                <c:pt idx="18">
                  <c:v>64</c:v>
                </c:pt>
                <c:pt idx="19">
                  <c:v>62</c:v>
                </c:pt>
                <c:pt idx="20">
                  <c:v>53</c:v>
                </c:pt>
                <c:pt idx="21">
                  <c:v>57</c:v>
                </c:pt>
                <c:pt idx="22">
                  <c:v>58</c:v>
                </c:pt>
                <c:pt idx="23">
                  <c:v>57</c:v>
                </c:pt>
                <c:pt idx="24">
                  <c:v>60</c:v>
                </c:pt>
                <c:pt idx="25">
                  <c:v>60</c:v>
                </c:pt>
                <c:pt idx="26">
                  <c:v>69</c:v>
                </c:pt>
                <c:pt idx="27">
                  <c:v>73</c:v>
                </c:pt>
                <c:pt idx="28">
                  <c:v>74</c:v>
                </c:pt>
                <c:pt idx="29">
                  <c:v>72</c:v>
                </c:pt>
                <c:pt idx="30">
                  <c:v>70</c:v>
                </c:pt>
                <c:pt idx="31">
                  <c:v>78</c:v>
                </c:pt>
                <c:pt idx="32">
                  <c:v>65</c:v>
                </c:pt>
                <c:pt idx="33">
                  <c:v>57</c:v>
                </c:pt>
                <c:pt idx="34">
                  <c:v>55</c:v>
                </c:pt>
                <c:pt idx="35">
                  <c:v>52</c:v>
                </c:pt>
                <c:pt idx="36">
                  <c:v>59</c:v>
                </c:pt>
                <c:pt idx="37">
                  <c:v>51</c:v>
                </c:pt>
                <c:pt idx="38">
                  <c:v>55</c:v>
                </c:pt>
                <c:pt idx="39">
                  <c:v>46</c:v>
                </c:pt>
                <c:pt idx="40">
                  <c:v>54</c:v>
                </c:pt>
                <c:pt idx="41">
                  <c:v>50</c:v>
                </c:pt>
                <c:pt idx="42">
                  <c:v>50</c:v>
                </c:pt>
                <c:pt idx="43">
                  <c:v>56</c:v>
                </c:pt>
                <c:pt idx="44">
                  <c:v>61</c:v>
                </c:pt>
                <c:pt idx="45">
                  <c:v>54</c:v>
                </c:pt>
                <c:pt idx="46">
                  <c:v>51</c:v>
                </c:pt>
                <c:pt idx="47">
                  <c:v>46</c:v>
                </c:pt>
                <c:pt idx="48">
                  <c:v>30</c:v>
                </c:pt>
                <c:pt idx="49">
                  <c:v>31</c:v>
                </c:pt>
                <c:pt idx="50">
                  <c:v>44</c:v>
                </c:pt>
                <c:pt idx="51">
                  <c:v>40</c:v>
                </c:pt>
                <c:pt idx="52">
                  <c:v>45</c:v>
                </c:pt>
                <c:pt idx="53">
                  <c:v>40</c:v>
                </c:pt>
                <c:pt idx="54">
                  <c:v>36</c:v>
                </c:pt>
                <c:pt idx="55">
                  <c:v>42</c:v>
                </c:pt>
                <c:pt idx="56">
                  <c:v>52</c:v>
                </c:pt>
                <c:pt idx="57">
                  <c:v>45</c:v>
                </c:pt>
                <c:pt idx="58">
                  <c:v>53</c:v>
                </c:pt>
                <c:pt idx="59">
                  <c:v>64</c:v>
                </c:pt>
                <c:pt idx="60">
                  <c:v>69</c:v>
                </c:pt>
                <c:pt idx="61">
                  <c:v>77</c:v>
                </c:pt>
                <c:pt idx="62">
                  <c:v>77</c:v>
                </c:pt>
                <c:pt idx="63">
                  <c:v>82</c:v>
                </c:pt>
                <c:pt idx="64">
                  <c:v>87</c:v>
                </c:pt>
                <c:pt idx="65">
                  <c:v>92</c:v>
                </c:pt>
                <c:pt idx="66">
                  <c:v>95</c:v>
                </c:pt>
                <c:pt idx="67">
                  <c:v>110</c:v>
                </c:pt>
                <c:pt idx="68">
                  <c:v>106</c:v>
                </c:pt>
                <c:pt idx="69">
                  <c:v>108</c:v>
                </c:pt>
                <c:pt idx="70">
                  <c:v>121</c:v>
                </c:pt>
                <c:pt idx="71">
                  <c:v>115</c:v>
                </c:pt>
                <c:pt idx="72">
                  <c:v>113</c:v>
                </c:pt>
                <c:pt idx="73">
                  <c:v>117</c:v>
                </c:pt>
                <c:pt idx="74">
                  <c:v>119</c:v>
                </c:pt>
                <c:pt idx="75">
                  <c:v>117</c:v>
                </c:pt>
                <c:pt idx="76">
                  <c:v>119</c:v>
                </c:pt>
                <c:pt idx="77">
                  <c:v>122</c:v>
                </c:pt>
                <c:pt idx="78">
                  <c:v>108</c:v>
                </c:pt>
                <c:pt idx="79">
                  <c:v>125</c:v>
                </c:pt>
                <c:pt idx="80">
                  <c:v>118</c:v>
                </c:pt>
                <c:pt idx="81">
                  <c:v>108</c:v>
                </c:pt>
                <c:pt idx="82">
                  <c:v>105</c:v>
                </c:pt>
                <c:pt idx="83">
                  <c:v>104</c:v>
                </c:pt>
                <c:pt idx="84">
                  <c:v>95</c:v>
                </c:pt>
                <c:pt idx="85">
                  <c:v>98</c:v>
                </c:pt>
                <c:pt idx="86">
                  <c:v>96</c:v>
                </c:pt>
                <c:pt idx="87">
                  <c:v>96</c:v>
                </c:pt>
                <c:pt idx="88">
                  <c:v>88</c:v>
                </c:pt>
                <c:pt idx="89">
                  <c:v>78</c:v>
                </c:pt>
              </c:numCache>
            </c:numRef>
          </c:xVal>
          <c:yVal>
            <c:numRef>
              <c:f>Sheet2!$J$475:$J$564</c:f>
              <c:numCache>
                <c:formatCode>#,##0</c:formatCode>
                <c:ptCount val="90"/>
                <c:pt idx="0">
                  <c:v>665.5</c:v>
                </c:pt>
                <c:pt idx="1">
                  <c:v>564.69999999999891</c:v>
                </c:pt>
                <c:pt idx="2">
                  <c:v>781.09999999999854</c:v>
                </c:pt>
                <c:pt idx="3">
                  <c:v>689.29999999999927</c:v>
                </c:pt>
                <c:pt idx="4">
                  <c:v>538.10000000000036</c:v>
                </c:pt>
                <c:pt idx="5">
                  <c:v>344</c:v>
                </c:pt>
                <c:pt idx="6">
                  <c:v>472.70000000000073</c:v>
                </c:pt>
                <c:pt idx="7">
                  <c:v>501.80000000000109</c:v>
                </c:pt>
                <c:pt idx="8">
                  <c:v>468</c:v>
                </c:pt>
                <c:pt idx="9">
                  <c:v>417.80000000000109</c:v>
                </c:pt>
                <c:pt idx="10">
                  <c:v>282.05000000000109</c:v>
                </c:pt>
                <c:pt idx="11">
                  <c:v>143.90000000000146</c:v>
                </c:pt>
                <c:pt idx="12">
                  <c:v>217.69999999999891</c:v>
                </c:pt>
                <c:pt idx="13">
                  <c:v>79.5</c:v>
                </c:pt>
                <c:pt idx="14">
                  <c:v>10.5</c:v>
                </c:pt>
                <c:pt idx="15">
                  <c:v>33.399999999999636</c:v>
                </c:pt>
                <c:pt idx="16">
                  <c:v>95.399999999999636</c:v>
                </c:pt>
                <c:pt idx="17">
                  <c:v>101.55000000000109</c:v>
                </c:pt>
                <c:pt idx="18">
                  <c:v>55.5</c:v>
                </c:pt>
                <c:pt idx="19">
                  <c:v>298</c:v>
                </c:pt>
                <c:pt idx="20">
                  <c:v>209.54999999999927</c:v>
                </c:pt>
                <c:pt idx="21">
                  <c:v>188.79999999999927</c:v>
                </c:pt>
                <c:pt idx="22">
                  <c:v>264.80000000000109</c:v>
                </c:pt>
                <c:pt idx="23">
                  <c:v>152.89999999999964</c:v>
                </c:pt>
                <c:pt idx="24">
                  <c:v>239.5</c:v>
                </c:pt>
                <c:pt idx="25">
                  <c:v>292.59999999999854</c:v>
                </c:pt>
                <c:pt idx="26">
                  <c:v>313.59999999999854</c:v>
                </c:pt>
                <c:pt idx="27">
                  <c:v>148.64999999999964</c:v>
                </c:pt>
                <c:pt idx="28">
                  <c:v>253.10000000000036</c:v>
                </c:pt>
                <c:pt idx="29">
                  <c:v>401.10000000000036</c:v>
                </c:pt>
                <c:pt idx="30">
                  <c:v>312</c:v>
                </c:pt>
                <c:pt idx="31">
                  <c:v>421.05000000000109</c:v>
                </c:pt>
                <c:pt idx="32">
                  <c:v>362.79999999999927</c:v>
                </c:pt>
                <c:pt idx="33">
                  <c:v>450.10000000000036</c:v>
                </c:pt>
                <c:pt idx="34">
                  <c:v>519.39999999999964</c:v>
                </c:pt>
                <c:pt idx="35">
                  <c:v>517.30000000000109</c:v>
                </c:pt>
                <c:pt idx="36">
                  <c:v>505</c:v>
                </c:pt>
                <c:pt idx="37">
                  <c:v>445</c:v>
                </c:pt>
                <c:pt idx="38">
                  <c:v>302.89999999999964</c:v>
                </c:pt>
                <c:pt idx="39">
                  <c:v>226.60000000000036</c:v>
                </c:pt>
                <c:pt idx="40">
                  <c:v>350.19999999999891</c:v>
                </c:pt>
                <c:pt idx="41">
                  <c:v>410.60000000000036</c:v>
                </c:pt>
                <c:pt idx="42">
                  <c:v>368.10000000000036</c:v>
                </c:pt>
                <c:pt idx="43">
                  <c:v>755.19999999999891</c:v>
                </c:pt>
                <c:pt idx="44">
                  <c:v>597.60000000000036</c:v>
                </c:pt>
                <c:pt idx="45">
                  <c:v>726.24999999999818</c:v>
                </c:pt>
                <c:pt idx="46">
                  <c:v>798.19999999999891</c:v>
                </c:pt>
                <c:pt idx="47">
                  <c:v>850.5</c:v>
                </c:pt>
                <c:pt idx="48">
                  <c:v>764.90000000000146</c:v>
                </c:pt>
                <c:pt idx="49">
                  <c:v>747</c:v>
                </c:pt>
                <c:pt idx="50">
                  <c:v>735.89999999999964</c:v>
                </c:pt>
                <c:pt idx="51">
                  <c:v>583.60000000000036</c:v>
                </c:pt>
                <c:pt idx="52">
                  <c:v>626.80000000000109</c:v>
                </c:pt>
                <c:pt idx="53">
                  <c:v>655.45000000000073</c:v>
                </c:pt>
                <c:pt idx="54">
                  <c:v>708.60000000000036</c:v>
                </c:pt>
                <c:pt idx="55">
                  <c:v>596.09999999999854</c:v>
                </c:pt>
                <c:pt idx="56">
                  <c:v>611.89999999999964</c:v>
                </c:pt>
                <c:pt idx="57">
                  <c:v>296.80000000000109</c:v>
                </c:pt>
                <c:pt idx="58">
                  <c:v>275.80000000000109</c:v>
                </c:pt>
                <c:pt idx="59">
                  <c:v>483.79999999999927</c:v>
                </c:pt>
                <c:pt idx="60">
                  <c:v>422.39999999999964</c:v>
                </c:pt>
                <c:pt idx="61">
                  <c:v>345.89999999999964</c:v>
                </c:pt>
                <c:pt idx="62">
                  <c:v>57.800000000001091</c:v>
                </c:pt>
                <c:pt idx="63">
                  <c:v>66.600000000000364</c:v>
                </c:pt>
                <c:pt idx="64">
                  <c:v>279.20000000000073</c:v>
                </c:pt>
                <c:pt idx="65">
                  <c:v>191.89999999999964</c:v>
                </c:pt>
                <c:pt idx="66">
                  <c:v>138.25</c:v>
                </c:pt>
                <c:pt idx="67">
                  <c:v>156</c:v>
                </c:pt>
                <c:pt idx="68">
                  <c:v>39.399999999999636</c:v>
                </c:pt>
                <c:pt idx="69">
                  <c:v>-102.79999999999927</c:v>
                </c:pt>
                <c:pt idx="70">
                  <c:v>62.700000000000728</c:v>
                </c:pt>
                <c:pt idx="71">
                  <c:v>-21.5</c:v>
                </c:pt>
                <c:pt idx="72">
                  <c:v>-141.69999999999891</c:v>
                </c:pt>
                <c:pt idx="73">
                  <c:v>-148.85000000000036</c:v>
                </c:pt>
                <c:pt idx="74">
                  <c:v>-54.899999999999636</c:v>
                </c:pt>
                <c:pt idx="75">
                  <c:v>83.400000000001455</c:v>
                </c:pt>
                <c:pt idx="76">
                  <c:v>-179.34999999999854</c:v>
                </c:pt>
                <c:pt idx="77">
                  <c:v>-590</c:v>
                </c:pt>
                <c:pt idx="78">
                  <c:v>-535.60000000000036</c:v>
                </c:pt>
                <c:pt idx="79">
                  <c:v>-587.70000000000073</c:v>
                </c:pt>
                <c:pt idx="80">
                  <c:v>-571.10000000000036</c:v>
                </c:pt>
                <c:pt idx="81">
                  <c:v>-631.10000000000036</c:v>
                </c:pt>
                <c:pt idx="82">
                  <c:v>-530.40000000000146</c:v>
                </c:pt>
                <c:pt idx="83">
                  <c:v>-380.60000000000036</c:v>
                </c:pt>
                <c:pt idx="84">
                  <c:v>-274.5</c:v>
                </c:pt>
                <c:pt idx="85">
                  <c:v>-397.69999999999891</c:v>
                </c:pt>
                <c:pt idx="86">
                  <c:v>-490.29999999999927</c:v>
                </c:pt>
                <c:pt idx="87">
                  <c:v>-363.70000000000073</c:v>
                </c:pt>
                <c:pt idx="88">
                  <c:v>-347.20000000000073</c:v>
                </c:pt>
                <c:pt idx="89">
                  <c:v>-389.80000000000109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806416"/>
        <c:axId val="356806976"/>
      </c:scatterChart>
      <c:valAx>
        <c:axId val="356806416"/>
        <c:scaling>
          <c:orientation val="minMax"/>
        </c:scaling>
        <c:delete val="0"/>
        <c:axPos val="b"/>
        <c:numFmt formatCode="#,##0.00" sourceLinked="1"/>
        <c:majorTickMark val="out"/>
        <c:minorTickMark val="none"/>
        <c:tickLblPos val="nextTo"/>
        <c:crossAx val="356806976"/>
        <c:crosses val="autoZero"/>
        <c:crossBetween val="midCat"/>
      </c:valAx>
      <c:valAx>
        <c:axId val="35680697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356806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Sentiment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Sheet2!$P$35:$P$729</c:f>
              <c:numCache>
                <c:formatCode>#,##0</c:formatCode>
                <c:ptCount val="69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Dow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Sheet2!$K$35:$K$729</c:f>
              <c:numCache>
                <c:formatCode>#,##0</c:formatCode>
                <c:ptCount val="69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0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0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1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0</c:v>
                </c:pt>
                <c:pt idx="692">
                  <c:v>0</c:v>
                </c:pt>
                <c:pt idx="693">
                  <c:v>1</c:v>
                </c:pt>
                <c:pt idx="69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160928"/>
        <c:axId val="366159808"/>
      </c:lineChart>
      <c:catAx>
        <c:axId val="36616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159808"/>
        <c:crosses val="autoZero"/>
        <c:auto val="1"/>
        <c:lblAlgn val="ctr"/>
        <c:lblOffset val="100"/>
        <c:noMultiLvlLbl val="0"/>
      </c:catAx>
      <c:valAx>
        <c:axId val="3661598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16092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Articles Per Day</a:t>
            </a:r>
          </a:p>
        </c:rich>
      </c:tx>
      <c:layout>
        <c:manualLayout>
          <c:xMode val="edge"/>
          <c:yMode val="edge"/>
          <c:x val="0.37283237158532101"/>
          <c:y val="3.319502074688800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Articles!$C$1</c:f>
              <c:strCache>
                <c:ptCount val="1"/>
                <c:pt idx="0">
                  <c:v>Articles per Day</c:v>
                </c:pt>
              </c:strCache>
            </c:strRef>
          </c:tx>
          <c:spPr>
            <a:ln w="47625">
              <a:noFill/>
            </a:ln>
          </c:spPr>
          <c:xVal>
            <c:numRef>
              <c:f>Articles!$A$2:$A$743</c:f>
              <c:numCache>
                <c:formatCode>m/d/yyyy</c:formatCode>
                <c:ptCount val="742"/>
                <c:pt idx="0">
                  <c:v>40843</c:v>
                </c:pt>
                <c:pt idx="1">
                  <c:v>40844</c:v>
                </c:pt>
                <c:pt idx="2">
                  <c:v>40845</c:v>
                </c:pt>
                <c:pt idx="3">
                  <c:v>40846</c:v>
                </c:pt>
                <c:pt idx="4">
                  <c:v>40847</c:v>
                </c:pt>
                <c:pt idx="5">
                  <c:v>40848</c:v>
                </c:pt>
                <c:pt idx="6">
                  <c:v>40849</c:v>
                </c:pt>
                <c:pt idx="7">
                  <c:v>40850</c:v>
                </c:pt>
                <c:pt idx="8">
                  <c:v>40851</c:v>
                </c:pt>
                <c:pt idx="9">
                  <c:v>40852</c:v>
                </c:pt>
                <c:pt idx="10">
                  <c:v>40853</c:v>
                </c:pt>
                <c:pt idx="11">
                  <c:v>40854</c:v>
                </c:pt>
                <c:pt idx="12">
                  <c:v>40855</c:v>
                </c:pt>
                <c:pt idx="13">
                  <c:v>40856</c:v>
                </c:pt>
                <c:pt idx="14">
                  <c:v>40857</c:v>
                </c:pt>
                <c:pt idx="15">
                  <c:v>40858</c:v>
                </c:pt>
                <c:pt idx="16">
                  <c:v>40859</c:v>
                </c:pt>
                <c:pt idx="17">
                  <c:v>40860</c:v>
                </c:pt>
                <c:pt idx="18">
                  <c:v>40861</c:v>
                </c:pt>
                <c:pt idx="19">
                  <c:v>40862</c:v>
                </c:pt>
                <c:pt idx="20">
                  <c:v>40863</c:v>
                </c:pt>
                <c:pt idx="21">
                  <c:v>40864</c:v>
                </c:pt>
                <c:pt idx="22">
                  <c:v>40865</c:v>
                </c:pt>
                <c:pt idx="23">
                  <c:v>40866</c:v>
                </c:pt>
                <c:pt idx="24">
                  <c:v>40867</c:v>
                </c:pt>
                <c:pt idx="25">
                  <c:v>40868</c:v>
                </c:pt>
                <c:pt idx="26">
                  <c:v>40869</c:v>
                </c:pt>
                <c:pt idx="27">
                  <c:v>40870</c:v>
                </c:pt>
                <c:pt idx="28">
                  <c:v>40871</c:v>
                </c:pt>
                <c:pt idx="29">
                  <c:v>40872</c:v>
                </c:pt>
                <c:pt idx="30">
                  <c:v>40873</c:v>
                </c:pt>
                <c:pt idx="31">
                  <c:v>40874</c:v>
                </c:pt>
                <c:pt idx="32">
                  <c:v>40875</c:v>
                </c:pt>
                <c:pt idx="33">
                  <c:v>40876</c:v>
                </c:pt>
                <c:pt idx="34">
                  <c:v>40877</c:v>
                </c:pt>
                <c:pt idx="35">
                  <c:v>40878</c:v>
                </c:pt>
                <c:pt idx="36">
                  <c:v>40879</c:v>
                </c:pt>
                <c:pt idx="37">
                  <c:v>40880</c:v>
                </c:pt>
                <c:pt idx="38">
                  <c:v>40881</c:v>
                </c:pt>
                <c:pt idx="39">
                  <c:v>40882</c:v>
                </c:pt>
                <c:pt idx="40">
                  <c:v>40883</c:v>
                </c:pt>
                <c:pt idx="41">
                  <c:v>40884</c:v>
                </c:pt>
                <c:pt idx="42">
                  <c:v>40885</c:v>
                </c:pt>
                <c:pt idx="43">
                  <c:v>40886</c:v>
                </c:pt>
                <c:pt idx="44">
                  <c:v>40887</c:v>
                </c:pt>
                <c:pt idx="45">
                  <c:v>40888</c:v>
                </c:pt>
                <c:pt idx="46">
                  <c:v>40889</c:v>
                </c:pt>
                <c:pt idx="47">
                  <c:v>40890</c:v>
                </c:pt>
                <c:pt idx="48">
                  <c:v>40891</c:v>
                </c:pt>
                <c:pt idx="49">
                  <c:v>40892</c:v>
                </c:pt>
                <c:pt idx="50">
                  <c:v>40893</c:v>
                </c:pt>
                <c:pt idx="51">
                  <c:v>40894</c:v>
                </c:pt>
                <c:pt idx="52">
                  <c:v>40895</c:v>
                </c:pt>
                <c:pt idx="53">
                  <c:v>40896</c:v>
                </c:pt>
                <c:pt idx="54">
                  <c:v>40897</c:v>
                </c:pt>
                <c:pt idx="55">
                  <c:v>40898</c:v>
                </c:pt>
                <c:pt idx="56">
                  <c:v>40899</c:v>
                </c:pt>
                <c:pt idx="57">
                  <c:v>40900</c:v>
                </c:pt>
                <c:pt idx="58">
                  <c:v>40901</c:v>
                </c:pt>
                <c:pt idx="59">
                  <c:v>40902</c:v>
                </c:pt>
                <c:pt idx="60">
                  <c:v>40903</c:v>
                </c:pt>
                <c:pt idx="61">
                  <c:v>40904</c:v>
                </c:pt>
                <c:pt idx="62">
                  <c:v>40905</c:v>
                </c:pt>
                <c:pt idx="63">
                  <c:v>40906</c:v>
                </c:pt>
                <c:pt idx="64">
                  <c:v>40907</c:v>
                </c:pt>
                <c:pt idx="65">
                  <c:v>40908</c:v>
                </c:pt>
                <c:pt idx="66">
                  <c:v>40909</c:v>
                </c:pt>
                <c:pt idx="67">
                  <c:v>40910</c:v>
                </c:pt>
                <c:pt idx="68">
                  <c:v>40911</c:v>
                </c:pt>
                <c:pt idx="69">
                  <c:v>40912</c:v>
                </c:pt>
                <c:pt idx="70">
                  <c:v>40913</c:v>
                </c:pt>
                <c:pt idx="71">
                  <c:v>40914</c:v>
                </c:pt>
                <c:pt idx="72">
                  <c:v>40915</c:v>
                </c:pt>
                <c:pt idx="73">
                  <c:v>40916</c:v>
                </c:pt>
                <c:pt idx="74">
                  <c:v>40917</c:v>
                </c:pt>
                <c:pt idx="75">
                  <c:v>40918</c:v>
                </c:pt>
                <c:pt idx="76">
                  <c:v>40919</c:v>
                </c:pt>
                <c:pt idx="77">
                  <c:v>40920</c:v>
                </c:pt>
                <c:pt idx="78">
                  <c:v>40921</c:v>
                </c:pt>
                <c:pt idx="79">
                  <c:v>40922</c:v>
                </c:pt>
                <c:pt idx="80">
                  <c:v>40923</c:v>
                </c:pt>
                <c:pt idx="81">
                  <c:v>40924</c:v>
                </c:pt>
                <c:pt idx="82">
                  <c:v>40925</c:v>
                </c:pt>
                <c:pt idx="83">
                  <c:v>40926</c:v>
                </c:pt>
                <c:pt idx="84">
                  <c:v>40927</c:v>
                </c:pt>
                <c:pt idx="85">
                  <c:v>40928</c:v>
                </c:pt>
                <c:pt idx="86">
                  <c:v>40929</c:v>
                </c:pt>
                <c:pt idx="87">
                  <c:v>40930</c:v>
                </c:pt>
                <c:pt idx="88">
                  <c:v>40931</c:v>
                </c:pt>
                <c:pt idx="89">
                  <c:v>40932</c:v>
                </c:pt>
                <c:pt idx="90">
                  <c:v>40933</c:v>
                </c:pt>
                <c:pt idx="91">
                  <c:v>40934</c:v>
                </c:pt>
                <c:pt idx="92">
                  <c:v>40935</c:v>
                </c:pt>
                <c:pt idx="93">
                  <c:v>40936</c:v>
                </c:pt>
                <c:pt idx="94">
                  <c:v>40937</c:v>
                </c:pt>
                <c:pt idx="95">
                  <c:v>40938</c:v>
                </c:pt>
                <c:pt idx="96">
                  <c:v>40939</c:v>
                </c:pt>
                <c:pt idx="97">
                  <c:v>40940</c:v>
                </c:pt>
                <c:pt idx="98">
                  <c:v>40943</c:v>
                </c:pt>
                <c:pt idx="99">
                  <c:v>40944</c:v>
                </c:pt>
                <c:pt idx="100">
                  <c:v>40945</c:v>
                </c:pt>
                <c:pt idx="101">
                  <c:v>40946</c:v>
                </c:pt>
                <c:pt idx="102">
                  <c:v>40947</c:v>
                </c:pt>
                <c:pt idx="103">
                  <c:v>40948</c:v>
                </c:pt>
                <c:pt idx="104">
                  <c:v>40949</c:v>
                </c:pt>
                <c:pt idx="105">
                  <c:v>40950</c:v>
                </c:pt>
                <c:pt idx="106">
                  <c:v>40951</c:v>
                </c:pt>
                <c:pt idx="107">
                  <c:v>40952</c:v>
                </c:pt>
                <c:pt idx="108">
                  <c:v>40953</c:v>
                </c:pt>
                <c:pt idx="109">
                  <c:v>40954</c:v>
                </c:pt>
                <c:pt idx="110">
                  <c:v>40955</c:v>
                </c:pt>
                <c:pt idx="111">
                  <c:v>40956</c:v>
                </c:pt>
                <c:pt idx="112">
                  <c:v>40957</c:v>
                </c:pt>
                <c:pt idx="113">
                  <c:v>40958</c:v>
                </c:pt>
                <c:pt idx="114">
                  <c:v>40959</c:v>
                </c:pt>
                <c:pt idx="115">
                  <c:v>40960</c:v>
                </c:pt>
                <c:pt idx="116">
                  <c:v>40961</c:v>
                </c:pt>
                <c:pt idx="117">
                  <c:v>40962</c:v>
                </c:pt>
                <c:pt idx="118">
                  <c:v>40963</c:v>
                </c:pt>
                <c:pt idx="119">
                  <c:v>40964</c:v>
                </c:pt>
                <c:pt idx="120">
                  <c:v>40965</c:v>
                </c:pt>
                <c:pt idx="121">
                  <c:v>40966</c:v>
                </c:pt>
                <c:pt idx="122">
                  <c:v>40967</c:v>
                </c:pt>
                <c:pt idx="123">
                  <c:v>40968</c:v>
                </c:pt>
                <c:pt idx="124">
                  <c:v>40969</c:v>
                </c:pt>
                <c:pt idx="125">
                  <c:v>40970</c:v>
                </c:pt>
                <c:pt idx="126">
                  <c:v>40971</c:v>
                </c:pt>
                <c:pt idx="127">
                  <c:v>40972</c:v>
                </c:pt>
                <c:pt idx="128">
                  <c:v>40973</c:v>
                </c:pt>
                <c:pt idx="129">
                  <c:v>40974</c:v>
                </c:pt>
                <c:pt idx="130">
                  <c:v>40975</c:v>
                </c:pt>
                <c:pt idx="131">
                  <c:v>40976</c:v>
                </c:pt>
                <c:pt idx="132">
                  <c:v>40977</c:v>
                </c:pt>
                <c:pt idx="133">
                  <c:v>40978</c:v>
                </c:pt>
                <c:pt idx="134">
                  <c:v>40979</c:v>
                </c:pt>
                <c:pt idx="135">
                  <c:v>40980</c:v>
                </c:pt>
                <c:pt idx="136">
                  <c:v>40981</c:v>
                </c:pt>
                <c:pt idx="137">
                  <c:v>40982</c:v>
                </c:pt>
                <c:pt idx="138">
                  <c:v>40983</c:v>
                </c:pt>
                <c:pt idx="139">
                  <c:v>40984</c:v>
                </c:pt>
                <c:pt idx="140">
                  <c:v>40985</c:v>
                </c:pt>
                <c:pt idx="141">
                  <c:v>40986</c:v>
                </c:pt>
                <c:pt idx="142">
                  <c:v>40987</c:v>
                </c:pt>
                <c:pt idx="143">
                  <c:v>40988</c:v>
                </c:pt>
                <c:pt idx="144">
                  <c:v>40989</c:v>
                </c:pt>
                <c:pt idx="145">
                  <c:v>40990</c:v>
                </c:pt>
                <c:pt idx="146">
                  <c:v>40991</c:v>
                </c:pt>
                <c:pt idx="147">
                  <c:v>40992</c:v>
                </c:pt>
                <c:pt idx="148">
                  <c:v>40993</c:v>
                </c:pt>
                <c:pt idx="149">
                  <c:v>40994</c:v>
                </c:pt>
                <c:pt idx="150">
                  <c:v>40995</c:v>
                </c:pt>
                <c:pt idx="151">
                  <c:v>40996</c:v>
                </c:pt>
                <c:pt idx="152">
                  <c:v>40997</c:v>
                </c:pt>
                <c:pt idx="153">
                  <c:v>40998</c:v>
                </c:pt>
                <c:pt idx="154">
                  <c:v>40999</c:v>
                </c:pt>
                <c:pt idx="155">
                  <c:v>41000</c:v>
                </c:pt>
                <c:pt idx="156">
                  <c:v>41001</c:v>
                </c:pt>
                <c:pt idx="157">
                  <c:v>41002</c:v>
                </c:pt>
                <c:pt idx="158">
                  <c:v>41003</c:v>
                </c:pt>
                <c:pt idx="159">
                  <c:v>41004</c:v>
                </c:pt>
                <c:pt idx="160">
                  <c:v>41005</c:v>
                </c:pt>
                <c:pt idx="161">
                  <c:v>41006</c:v>
                </c:pt>
                <c:pt idx="162">
                  <c:v>41007</c:v>
                </c:pt>
                <c:pt idx="163">
                  <c:v>41008</c:v>
                </c:pt>
                <c:pt idx="164">
                  <c:v>41009</c:v>
                </c:pt>
                <c:pt idx="165">
                  <c:v>41010</c:v>
                </c:pt>
                <c:pt idx="166">
                  <c:v>41011</c:v>
                </c:pt>
                <c:pt idx="167">
                  <c:v>41012</c:v>
                </c:pt>
                <c:pt idx="168">
                  <c:v>41013</c:v>
                </c:pt>
                <c:pt idx="169">
                  <c:v>41014</c:v>
                </c:pt>
                <c:pt idx="170">
                  <c:v>41015</c:v>
                </c:pt>
                <c:pt idx="171">
                  <c:v>41016</c:v>
                </c:pt>
                <c:pt idx="172">
                  <c:v>41017</c:v>
                </c:pt>
                <c:pt idx="173">
                  <c:v>41018</c:v>
                </c:pt>
                <c:pt idx="174">
                  <c:v>41019</c:v>
                </c:pt>
                <c:pt idx="175">
                  <c:v>41020</c:v>
                </c:pt>
                <c:pt idx="176">
                  <c:v>41021</c:v>
                </c:pt>
                <c:pt idx="177">
                  <c:v>41022</c:v>
                </c:pt>
                <c:pt idx="178">
                  <c:v>41023</c:v>
                </c:pt>
                <c:pt idx="179">
                  <c:v>41024</c:v>
                </c:pt>
                <c:pt idx="180">
                  <c:v>41025</c:v>
                </c:pt>
                <c:pt idx="181">
                  <c:v>41026</c:v>
                </c:pt>
                <c:pt idx="182">
                  <c:v>41027</c:v>
                </c:pt>
                <c:pt idx="183">
                  <c:v>41028</c:v>
                </c:pt>
                <c:pt idx="184">
                  <c:v>41029</c:v>
                </c:pt>
                <c:pt idx="185">
                  <c:v>41030</c:v>
                </c:pt>
                <c:pt idx="186">
                  <c:v>41031</c:v>
                </c:pt>
                <c:pt idx="187">
                  <c:v>41032</c:v>
                </c:pt>
                <c:pt idx="188">
                  <c:v>41033</c:v>
                </c:pt>
                <c:pt idx="189">
                  <c:v>41034</c:v>
                </c:pt>
                <c:pt idx="190">
                  <c:v>41035</c:v>
                </c:pt>
                <c:pt idx="191">
                  <c:v>41036</c:v>
                </c:pt>
                <c:pt idx="192">
                  <c:v>41037</c:v>
                </c:pt>
                <c:pt idx="193">
                  <c:v>41038</c:v>
                </c:pt>
                <c:pt idx="194">
                  <c:v>41039</c:v>
                </c:pt>
                <c:pt idx="195">
                  <c:v>41040</c:v>
                </c:pt>
                <c:pt idx="196">
                  <c:v>41041</c:v>
                </c:pt>
                <c:pt idx="197">
                  <c:v>41042</c:v>
                </c:pt>
                <c:pt idx="198">
                  <c:v>41043</c:v>
                </c:pt>
                <c:pt idx="199">
                  <c:v>41044</c:v>
                </c:pt>
                <c:pt idx="200">
                  <c:v>41045</c:v>
                </c:pt>
                <c:pt idx="201">
                  <c:v>41046</c:v>
                </c:pt>
                <c:pt idx="202">
                  <c:v>41047</c:v>
                </c:pt>
                <c:pt idx="203">
                  <c:v>41048</c:v>
                </c:pt>
                <c:pt idx="204">
                  <c:v>41049</c:v>
                </c:pt>
                <c:pt idx="205">
                  <c:v>41050</c:v>
                </c:pt>
                <c:pt idx="206">
                  <c:v>41051</c:v>
                </c:pt>
                <c:pt idx="207">
                  <c:v>41052</c:v>
                </c:pt>
                <c:pt idx="208">
                  <c:v>41053</c:v>
                </c:pt>
                <c:pt idx="209">
                  <c:v>41054</c:v>
                </c:pt>
                <c:pt idx="210">
                  <c:v>41055</c:v>
                </c:pt>
                <c:pt idx="211">
                  <c:v>41056</c:v>
                </c:pt>
                <c:pt idx="212">
                  <c:v>41057</c:v>
                </c:pt>
                <c:pt idx="213">
                  <c:v>41058</c:v>
                </c:pt>
                <c:pt idx="214">
                  <c:v>41059</c:v>
                </c:pt>
                <c:pt idx="215">
                  <c:v>41060</c:v>
                </c:pt>
                <c:pt idx="216">
                  <c:v>41061</c:v>
                </c:pt>
                <c:pt idx="217">
                  <c:v>41062</c:v>
                </c:pt>
                <c:pt idx="218">
                  <c:v>41063</c:v>
                </c:pt>
                <c:pt idx="219">
                  <c:v>41064</c:v>
                </c:pt>
                <c:pt idx="220">
                  <c:v>41065</c:v>
                </c:pt>
                <c:pt idx="221">
                  <c:v>41066</c:v>
                </c:pt>
                <c:pt idx="222">
                  <c:v>41067</c:v>
                </c:pt>
                <c:pt idx="223">
                  <c:v>41068</c:v>
                </c:pt>
                <c:pt idx="224">
                  <c:v>41069</c:v>
                </c:pt>
                <c:pt idx="225">
                  <c:v>41070</c:v>
                </c:pt>
                <c:pt idx="226">
                  <c:v>41071</c:v>
                </c:pt>
                <c:pt idx="227">
                  <c:v>41072</c:v>
                </c:pt>
                <c:pt idx="228">
                  <c:v>41073</c:v>
                </c:pt>
                <c:pt idx="229">
                  <c:v>41074</c:v>
                </c:pt>
                <c:pt idx="230">
                  <c:v>41075</c:v>
                </c:pt>
                <c:pt idx="231">
                  <c:v>41076</c:v>
                </c:pt>
                <c:pt idx="232">
                  <c:v>41077</c:v>
                </c:pt>
                <c:pt idx="233">
                  <c:v>41078</c:v>
                </c:pt>
                <c:pt idx="234">
                  <c:v>41079</c:v>
                </c:pt>
                <c:pt idx="235">
                  <c:v>41080</c:v>
                </c:pt>
                <c:pt idx="236">
                  <c:v>41081</c:v>
                </c:pt>
                <c:pt idx="237">
                  <c:v>41082</c:v>
                </c:pt>
                <c:pt idx="238">
                  <c:v>41083</c:v>
                </c:pt>
                <c:pt idx="239">
                  <c:v>41084</c:v>
                </c:pt>
                <c:pt idx="240">
                  <c:v>41085</c:v>
                </c:pt>
                <c:pt idx="241">
                  <c:v>41086</c:v>
                </c:pt>
                <c:pt idx="242">
                  <c:v>41087</c:v>
                </c:pt>
                <c:pt idx="243">
                  <c:v>41088</c:v>
                </c:pt>
                <c:pt idx="244">
                  <c:v>41089</c:v>
                </c:pt>
                <c:pt idx="245">
                  <c:v>41090</c:v>
                </c:pt>
                <c:pt idx="246">
                  <c:v>41091</c:v>
                </c:pt>
                <c:pt idx="247">
                  <c:v>41092</c:v>
                </c:pt>
                <c:pt idx="248">
                  <c:v>41093</c:v>
                </c:pt>
                <c:pt idx="249">
                  <c:v>41094</c:v>
                </c:pt>
                <c:pt idx="250">
                  <c:v>41095</c:v>
                </c:pt>
                <c:pt idx="251">
                  <c:v>41096</c:v>
                </c:pt>
                <c:pt idx="252">
                  <c:v>41097</c:v>
                </c:pt>
                <c:pt idx="253">
                  <c:v>41098</c:v>
                </c:pt>
                <c:pt idx="254">
                  <c:v>41099</c:v>
                </c:pt>
                <c:pt idx="255">
                  <c:v>41100</c:v>
                </c:pt>
                <c:pt idx="256">
                  <c:v>41101</c:v>
                </c:pt>
                <c:pt idx="257">
                  <c:v>41102</c:v>
                </c:pt>
                <c:pt idx="258">
                  <c:v>41103</c:v>
                </c:pt>
                <c:pt idx="259">
                  <c:v>41104</c:v>
                </c:pt>
                <c:pt idx="260">
                  <c:v>41105</c:v>
                </c:pt>
                <c:pt idx="261">
                  <c:v>41106</c:v>
                </c:pt>
                <c:pt idx="262">
                  <c:v>41107</c:v>
                </c:pt>
                <c:pt idx="263">
                  <c:v>41108</c:v>
                </c:pt>
                <c:pt idx="264">
                  <c:v>41109</c:v>
                </c:pt>
                <c:pt idx="265">
                  <c:v>41110</c:v>
                </c:pt>
                <c:pt idx="266">
                  <c:v>41111</c:v>
                </c:pt>
                <c:pt idx="267">
                  <c:v>41112</c:v>
                </c:pt>
                <c:pt idx="268">
                  <c:v>41113</c:v>
                </c:pt>
                <c:pt idx="269">
                  <c:v>41114</c:v>
                </c:pt>
                <c:pt idx="270">
                  <c:v>41115</c:v>
                </c:pt>
                <c:pt idx="271">
                  <c:v>41116</c:v>
                </c:pt>
                <c:pt idx="272">
                  <c:v>41117</c:v>
                </c:pt>
                <c:pt idx="273">
                  <c:v>41118</c:v>
                </c:pt>
                <c:pt idx="274">
                  <c:v>41119</c:v>
                </c:pt>
                <c:pt idx="275">
                  <c:v>41120</c:v>
                </c:pt>
                <c:pt idx="276">
                  <c:v>41121</c:v>
                </c:pt>
                <c:pt idx="277">
                  <c:v>41122</c:v>
                </c:pt>
                <c:pt idx="278">
                  <c:v>41123</c:v>
                </c:pt>
                <c:pt idx="279">
                  <c:v>41124</c:v>
                </c:pt>
                <c:pt idx="280">
                  <c:v>41125</c:v>
                </c:pt>
                <c:pt idx="281">
                  <c:v>41126</c:v>
                </c:pt>
                <c:pt idx="282">
                  <c:v>41127</c:v>
                </c:pt>
                <c:pt idx="283">
                  <c:v>41128</c:v>
                </c:pt>
                <c:pt idx="284">
                  <c:v>41129</c:v>
                </c:pt>
                <c:pt idx="285">
                  <c:v>41130</c:v>
                </c:pt>
                <c:pt idx="286">
                  <c:v>41131</c:v>
                </c:pt>
                <c:pt idx="287">
                  <c:v>41132</c:v>
                </c:pt>
                <c:pt idx="288">
                  <c:v>41133</c:v>
                </c:pt>
                <c:pt idx="289">
                  <c:v>41134</c:v>
                </c:pt>
                <c:pt idx="290">
                  <c:v>41135</c:v>
                </c:pt>
                <c:pt idx="291">
                  <c:v>41136</c:v>
                </c:pt>
                <c:pt idx="292">
                  <c:v>41137</c:v>
                </c:pt>
                <c:pt idx="293">
                  <c:v>41138</c:v>
                </c:pt>
                <c:pt idx="294">
                  <c:v>41139</c:v>
                </c:pt>
                <c:pt idx="295">
                  <c:v>41140</c:v>
                </c:pt>
                <c:pt idx="296">
                  <c:v>41141</c:v>
                </c:pt>
                <c:pt idx="297">
                  <c:v>41142</c:v>
                </c:pt>
                <c:pt idx="298">
                  <c:v>41143</c:v>
                </c:pt>
                <c:pt idx="299">
                  <c:v>41144</c:v>
                </c:pt>
                <c:pt idx="300">
                  <c:v>41145</c:v>
                </c:pt>
                <c:pt idx="301">
                  <c:v>41146</c:v>
                </c:pt>
                <c:pt idx="302">
                  <c:v>41147</c:v>
                </c:pt>
                <c:pt idx="303">
                  <c:v>41148</c:v>
                </c:pt>
                <c:pt idx="304">
                  <c:v>41149</c:v>
                </c:pt>
                <c:pt idx="305">
                  <c:v>41150</c:v>
                </c:pt>
                <c:pt idx="306">
                  <c:v>41151</c:v>
                </c:pt>
                <c:pt idx="307">
                  <c:v>41152</c:v>
                </c:pt>
                <c:pt idx="308">
                  <c:v>41153</c:v>
                </c:pt>
                <c:pt idx="309">
                  <c:v>41154</c:v>
                </c:pt>
                <c:pt idx="310">
                  <c:v>41155</c:v>
                </c:pt>
                <c:pt idx="311">
                  <c:v>41156</c:v>
                </c:pt>
                <c:pt idx="312">
                  <c:v>41157</c:v>
                </c:pt>
                <c:pt idx="313">
                  <c:v>41158</c:v>
                </c:pt>
                <c:pt idx="314">
                  <c:v>41159</c:v>
                </c:pt>
                <c:pt idx="315">
                  <c:v>41160</c:v>
                </c:pt>
                <c:pt idx="316">
                  <c:v>41171</c:v>
                </c:pt>
                <c:pt idx="317">
                  <c:v>41172</c:v>
                </c:pt>
                <c:pt idx="318">
                  <c:v>41173</c:v>
                </c:pt>
                <c:pt idx="319">
                  <c:v>41174</c:v>
                </c:pt>
                <c:pt idx="320">
                  <c:v>41175</c:v>
                </c:pt>
                <c:pt idx="321">
                  <c:v>41176</c:v>
                </c:pt>
                <c:pt idx="322">
                  <c:v>41177</c:v>
                </c:pt>
                <c:pt idx="323">
                  <c:v>41178</c:v>
                </c:pt>
                <c:pt idx="324">
                  <c:v>41179</c:v>
                </c:pt>
                <c:pt idx="325">
                  <c:v>41180</c:v>
                </c:pt>
                <c:pt idx="326">
                  <c:v>41181</c:v>
                </c:pt>
                <c:pt idx="327">
                  <c:v>41182</c:v>
                </c:pt>
                <c:pt idx="328">
                  <c:v>41183</c:v>
                </c:pt>
                <c:pt idx="329">
                  <c:v>41184</c:v>
                </c:pt>
                <c:pt idx="330">
                  <c:v>41185</c:v>
                </c:pt>
                <c:pt idx="331">
                  <c:v>41186</c:v>
                </c:pt>
                <c:pt idx="332">
                  <c:v>41187</c:v>
                </c:pt>
                <c:pt idx="333">
                  <c:v>41188</c:v>
                </c:pt>
                <c:pt idx="334">
                  <c:v>41189</c:v>
                </c:pt>
                <c:pt idx="335">
                  <c:v>41190</c:v>
                </c:pt>
                <c:pt idx="336">
                  <c:v>41191</c:v>
                </c:pt>
                <c:pt idx="337">
                  <c:v>41192</c:v>
                </c:pt>
                <c:pt idx="338">
                  <c:v>41193</c:v>
                </c:pt>
                <c:pt idx="339">
                  <c:v>41194</c:v>
                </c:pt>
                <c:pt idx="340">
                  <c:v>41195</c:v>
                </c:pt>
                <c:pt idx="341">
                  <c:v>41196</c:v>
                </c:pt>
                <c:pt idx="342">
                  <c:v>41197</c:v>
                </c:pt>
                <c:pt idx="343">
                  <c:v>41198</c:v>
                </c:pt>
                <c:pt idx="344">
                  <c:v>41199</c:v>
                </c:pt>
                <c:pt idx="345">
                  <c:v>41200</c:v>
                </c:pt>
                <c:pt idx="346">
                  <c:v>41201</c:v>
                </c:pt>
                <c:pt idx="347">
                  <c:v>41202</c:v>
                </c:pt>
                <c:pt idx="348">
                  <c:v>41203</c:v>
                </c:pt>
                <c:pt idx="349">
                  <c:v>41204</c:v>
                </c:pt>
                <c:pt idx="350">
                  <c:v>41205</c:v>
                </c:pt>
                <c:pt idx="351">
                  <c:v>41206</c:v>
                </c:pt>
                <c:pt idx="352">
                  <c:v>41207</c:v>
                </c:pt>
                <c:pt idx="353">
                  <c:v>41208</c:v>
                </c:pt>
                <c:pt idx="354">
                  <c:v>41209</c:v>
                </c:pt>
                <c:pt idx="355">
                  <c:v>41210</c:v>
                </c:pt>
                <c:pt idx="356">
                  <c:v>41211</c:v>
                </c:pt>
                <c:pt idx="357">
                  <c:v>41212</c:v>
                </c:pt>
                <c:pt idx="358">
                  <c:v>41213</c:v>
                </c:pt>
                <c:pt idx="359">
                  <c:v>41214</c:v>
                </c:pt>
                <c:pt idx="360">
                  <c:v>41215</c:v>
                </c:pt>
                <c:pt idx="361">
                  <c:v>41216</c:v>
                </c:pt>
                <c:pt idx="362">
                  <c:v>41217</c:v>
                </c:pt>
                <c:pt idx="363">
                  <c:v>41218</c:v>
                </c:pt>
                <c:pt idx="364">
                  <c:v>41219</c:v>
                </c:pt>
                <c:pt idx="365">
                  <c:v>41220</c:v>
                </c:pt>
                <c:pt idx="366">
                  <c:v>41221</c:v>
                </c:pt>
                <c:pt idx="367">
                  <c:v>41222</c:v>
                </c:pt>
                <c:pt idx="368">
                  <c:v>41223</c:v>
                </c:pt>
                <c:pt idx="369">
                  <c:v>41224</c:v>
                </c:pt>
                <c:pt idx="370">
                  <c:v>41225</c:v>
                </c:pt>
                <c:pt idx="371">
                  <c:v>41226</c:v>
                </c:pt>
                <c:pt idx="372">
                  <c:v>41227</c:v>
                </c:pt>
                <c:pt idx="373">
                  <c:v>41228</c:v>
                </c:pt>
                <c:pt idx="374">
                  <c:v>41229</c:v>
                </c:pt>
                <c:pt idx="375">
                  <c:v>41230</c:v>
                </c:pt>
                <c:pt idx="376">
                  <c:v>41231</c:v>
                </c:pt>
                <c:pt idx="377">
                  <c:v>41232</c:v>
                </c:pt>
                <c:pt idx="378">
                  <c:v>41233</c:v>
                </c:pt>
                <c:pt idx="379">
                  <c:v>41234</c:v>
                </c:pt>
                <c:pt idx="380">
                  <c:v>41235</c:v>
                </c:pt>
                <c:pt idx="381">
                  <c:v>41236</c:v>
                </c:pt>
                <c:pt idx="382">
                  <c:v>41237</c:v>
                </c:pt>
                <c:pt idx="383">
                  <c:v>41238</c:v>
                </c:pt>
                <c:pt idx="384">
                  <c:v>41239</c:v>
                </c:pt>
                <c:pt idx="385">
                  <c:v>41240</c:v>
                </c:pt>
                <c:pt idx="386">
                  <c:v>41241</c:v>
                </c:pt>
                <c:pt idx="387">
                  <c:v>41242</c:v>
                </c:pt>
                <c:pt idx="388">
                  <c:v>41243</c:v>
                </c:pt>
                <c:pt idx="389">
                  <c:v>41244</c:v>
                </c:pt>
                <c:pt idx="390">
                  <c:v>41245</c:v>
                </c:pt>
                <c:pt idx="391">
                  <c:v>41246</c:v>
                </c:pt>
                <c:pt idx="392">
                  <c:v>41247</c:v>
                </c:pt>
                <c:pt idx="393">
                  <c:v>41248</c:v>
                </c:pt>
                <c:pt idx="394">
                  <c:v>41249</c:v>
                </c:pt>
                <c:pt idx="395">
                  <c:v>41250</c:v>
                </c:pt>
                <c:pt idx="396">
                  <c:v>41251</c:v>
                </c:pt>
                <c:pt idx="397">
                  <c:v>41252</c:v>
                </c:pt>
                <c:pt idx="398">
                  <c:v>41253</c:v>
                </c:pt>
                <c:pt idx="399">
                  <c:v>41254</c:v>
                </c:pt>
                <c:pt idx="400">
                  <c:v>41255</c:v>
                </c:pt>
                <c:pt idx="401">
                  <c:v>41256</c:v>
                </c:pt>
                <c:pt idx="402">
                  <c:v>41257</c:v>
                </c:pt>
                <c:pt idx="403">
                  <c:v>41258</c:v>
                </c:pt>
                <c:pt idx="404">
                  <c:v>41259</c:v>
                </c:pt>
                <c:pt idx="405">
                  <c:v>41260</c:v>
                </c:pt>
                <c:pt idx="406">
                  <c:v>41261</c:v>
                </c:pt>
                <c:pt idx="407">
                  <c:v>41262</c:v>
                </c:pt>
                <c:pt idx="408">
                  <c:v>41263</c:v>
                </c:pt>
                <c:pt idx="409">
                  <c:v>41264</c:v>
                </c:pt>
                <c:pt idx="410">
                  <c:v>41265</c:v>
                </c:pt>
                <c:pt idx="411">
                  <c:v>41266</c:v>
                </c:pt>
                <c:pt idx="412">
                  <c:v>41267</c:v>
                </c:pt>
                <c:pt idx="413">
                  <c:v>41268</c:v>
                </c:pt>
                <c:pt idx="414">
                  <c:v>41269</c:v>
                </c:pt>
                <c:pt idx="415">
                  <c:v>41270</c:v>
                </c:pt>
                <c:pt idx="416">
                  <c:v>41271</c:v>
                </c:pt>
                <c:pt idx="417">
                  <c:v>41272</c:v>
                </c:pt>
                <c:pt idx="418">
                  <c:v>41273</c:v>
                </c:pt>
                <c:pt idx="419">
                  <c:v>41274</c:v>
                </c:pt>
                <c:pt idx="420">
                  <c:v>41275</c:v>
                </c:pt>
                <c:pt idx="421">
                  <c:v>41276</c:v>
                </c:pt>
                <c:pt idx="422">
                  <c:v>41277</c:v>
                </c:pt>
                <c:pt idx="423">
                  <c:v>41278</c:v>
                </c:pt>
                <c:pt idx="424">
                  <c:v>41279</c:v>
                </c:pt>
                <c:pt idx="425">
                  <c:v>41280</c:v>
                </c:pt>
                <c:pt idx="426">
                  <c:v>41281</c:v>
                </c:pt>
                <c:pt idx="427">
                  <c:v>41282</c:v>
                </c:pt>
                <c:pt idx="428">
                  <c:v>41283</c:v>
                </c:pt>
                <c:pt idx="429">
                  <c:v>41284</c:v>
                </c:pt>
                <c:pt idx="430">
                  <c:v>41285</c:v>
                </c:pt>
                <c:pt idx="431">
                  <c:v>41286</c:v>
                </c:pt>
                <c:pt idx="432">
                  <c:v>41287</c:v>
                </c:pt>
                <c:pt idx="433">
                  <c:v>41288</c:v>
                </c:pt>
                <c:pt idx="434">
                  <c:v>41289</c:v>
                </c:pt>
                <c:pt idx="435">
                  <c:v>41290</c:v>
                </c:pt>
                <c:pt idx="436">
                  <c:v>41291</c:v>
                </c:pt>
                <c:pt idx="437">
                  <c:v>41292</c:v>
                </c:pt>
                <c:pt idx="438">
                  <c:v>41293</c:v>
                </c:pt>
                <c:pt idx="439">
                  <c:v>41294</c:v>
                </c:pt>
                <c:pt idx="440">
                  <c:v>41295</c:v>
                </c:pt>
                <c:pt idx="441">
                  <c:v>41296</c:v>
                </c:pt>
                <c:pt idx="442">
                  <c:v>41297</c:v>
                </c:pt>
                <c:pt idx="443">
                  <c:v>41298</c:v>
                </c:pt>
                <c:pt idx="444">
                  <c:v>41299</c:v>
                </c:pt>
                <c:pt idx="445">
                  <c:v>41300</c:v>
                </c:pt>
                <c:pt idx="446">
                  <c:v>41301</c:v>
                </c:pt>
                <c:pt idx="447">
                  <c:v>41302</c:v>
                </c:pt>
                <c:pt idx="448">
                  <c:v>41303</c:v>
                </c:pt>
                <c:pt idx="449">
                  <c:v>41304</c:v>
                </c:pt>
                <c:pt idx="450">
                  <c:v>41305</c:v>
                </c:pt>
                <c:pt idx="451">
                  <c:v>41306</c:v>
                </c:pt>
                <c:pt idx="452">
                  <c:v>41307</c:v>
                </c:pt>
                <c:pt idx="453">
                  <c:v>41308</c:v>
                </c:pt>
                <c:pt idx="454">
                  <c:v>41309</c:v>
                </c:pt>
                <c:pt idx="455">
                  <c:v>41310</c:v>
                </c:pt>
                <c:pt idx="456">
                  <c:v>41311</c:v>
                </c:pt>
                <c:pt idx="457">
                  <c:v>41312</c:v>
                </c:pt>
                <c:pt idx="458">
                  <c:v>41313</c:v>
                </c:pt>
                <c:pt idx="459">
                  <c:v>41314</c:v>
                </c:pt>
                <c:pt idx="460">
                  <c:v>41315</c:v>
                </c:pt>
                <c:pt idx="461">
                  <c:v>41316</c:v>
                </c:pt>
                <c:pt idx="462">
                  <c:v>41317</c:v>
                </c:pt>
                <c:pt idx="463">
                  <c:v>41318</c:v>
                </c:pt>
                <c:pt idx="464">
                  <c:v>41319</c:v>
                </c:pt>
                <c:pt idx="465">
                  <c:v>41320</c:v>
                </c:pt>
                <c:pt idx="466">
                  <c:v>41321</c:v>
                </c:pt>
                <c:pt idx="467">
                  <c:v>41322</c:v>
                </c:pt>
                <c:pt idx="468">
                  <c:v>41323</c:v>
                </c:pt>
                <c:pt idx="469">
                  <c:v>41324</c:v>
                </c:pt>
                <c:pt idx="470">
                  <c:v>41325</c:v>
                </c:pt>
                <c:pt idx="471">
                  <c:v>41326</c:v>
                </c:pt>
                <c:pt idx="472">
                  <c:v>41327</c:v>
                </c:pt>
                <c:pt idx="473">
                  <c:v>41328</c:v>
                </c:pt>
                <c:pt idx="474">
                  <c:v>41329</c:v>
                </c:pt>
                <c:pt idx="475">
                  <c:v>41330</c:v>
                </c:pt>
                <c:pt idx="476">
                  <c:v>41331</c:v>
                </c:pt>
                <c:pt idx="477">
                  <c:v>41332</c:v>
                </c:pt>
                <c:pt idx="478">
                  <c:v>41333</c:v>
                </c:pt>
                <c:pt idx="479">
                  <c:v>41341</c:v>
                </c:pt>
                <c:pt idx="480">
                  <c:v>41342</c:v>
                </c:pt>
                <c:pt idx="481">
                  <c:v>41343</c:v>
                </c:pt>
                <c:pt idx="482">
                  <c:v>41344</c:v>
                </c:pt>
                <c:pt idx="483">
                  <c:v>41345</c:v>
                </c:pt>
                <c:pt idx="484">
                  <c:v>41346</c:v>
                </c:pt>
                <c:pt idx="485">
                  <c:v>41347</c:v>
                </c:pt>
                <c:pt idx="486">
                  <c:v>41348</c:v>
                </c:pt>
                <c:pt idx="487">
                  <c:v>41349</c:v>
                </c:pt>
                <c:pt idx="488">
                  <c:v>41350</c:v>
                </c:pt>
                <c:pt idx="489">
                  <c:v>41351</c:v>
                </c:pt>
                <c:pt idx="490">
                  <c:v>41352</c:v>
                </c:pt>
                <c:pt idx="491">
                  <c:v>41353</c:v>
                </c:pt>
                <c:pt idx="492">
                  <c:v>41354</c:v>
                </c:pt>
                <c:pt idx="493">
                  <c:v>41355</c:v>
                </c:pt>
                <c:pt idx="494">
                  <c:v>41357</c:v>
                </c:pt>
                <c:pt idx="495">
                  <c:v>41358</c:v>
                </c:pt>
                <c:pt idx="496">
                  <c:v>41359</c:v>
                </c:pt>
                <c:pt idx="497">
                  <c:v>41360</c:v>
                </c:pt>
                <c:pt idx="498">
                  <c:v>41361</c:v>
                </c:pt>
                <c:pt idx="499">
                  <c:v>41362</c:v>
                </c:pt>
                <c:pt idx="500">
                  <c:v>41363</c:v>
                </c:pt>
                <c:pt idx="501">
                  <c:v>41364</c:v>
                </c:pt>
                <c:pt idx="502">
                  <c:v>41365</c:v>
                </c:pt>
                <c:pt idx="503">
                  <c:v>41366</c:v>
                </c:pt>
                <c:pt idx="504">
                  <c:v>41367</c:v>
                </c:pt>
                <c:pt idx="505">
                  <c:v>41368</c:v>
                </c:pt>
                <c:pt idx="506">
                  <c:v>41369</c:v>
                </c:pt>
                <c:pt idx="507">
                  <c:v>41370</c:v>
                </c:pt>
                <c:pt idx="508">
                  <c:v>41371</c:v>
                </c:pt>
                <c:pt idx="509">
                  <c:v>41372</c:v>
                </c:pt>
                <c:pt idx="510">
                  <c:v>41373</c:v>
                </c:pt>
                <c:pt idx="511">
                  <c:v>41374</c:v>
                </c:pt>
                <c:pt idx="512">
                  <c:v>41375</c:v>
                </c:pt>
                <c:pt idx="513">
                  <c:v>41376</c:v>
                </c:pt>
                <c:pt idx="514">
                  <c:v>41377</c:v>
                </c:pt>
                <c:pt idx="515">
                  <c:v>41378</c:v>
                </c:pt>
                <c:pt idx="516">
                  <c:v>41379</c:v>
                </c:pt>
                <c:pt idx="517">
                  <c:v>41380</c:v>
                </c:pt>
                <c:pt idx="518">
                  <c:v>41381</c:v>
                </c:pt>
                <c:pt idx="519">
                  <c:v>41382</c:v>
                </c:pt>
                <c:pt idx="520">
                  <c:v>41383</c:v>
                </c:pt>
                <c:pt idx="521">
                  <c:v>41384</c:v>
                </c:pt>
                <c:pt idx="522">
                  <c:v>41385</c:v>
                </c:pt>
                <c:pt idx="523">
                  <c:v>41386</c:v>
                </c:pt>
                <c:pt idx="524">
                  <c:v>41387</c:v>
                </c:pt>
                <c:pt idx="525">
                  <c:v>41388</c:v>
                </c:pt>
                <c:pt idx="526">
                  <c:v>41389</c:v>
                </c:pt>
                <c:pt idx="527">
                  <c:v>41390</c:v>
                </c:pt>
                <c:pt idx="528">
                  <c:v>41391</c:v>
                </c:pt>
                <c:pt idx="529">
                  <c:v>41392</c:v>
                </c:pt>
                <c:pt idx="530">
                  <c:v>41393</c:v>
                </c:pt>
                <c:pt idx="531">
                  <c:v>41394</c:v>
                </c:pt>
                <c:pt idx="532">
                  <c:v>41395</c:v>
                </c:pt>
                <c:pt idx="533">
                  <c:v>41396</c:v>
                </c:pt>
                <c:pt idx="534">
                  <c:v>41397</c:v>
                </c:pt>
                <c:pt idx="535">
                  <c:v>41398</c:v>
                </c:pt>
                <c:pt idx="536">
                  <c:v>41399</c:v>
                </c:pt>
                <c:pt idx="537">
                  <c:v>41400</c:v>
                </c:pt>
                <c:pt idx="538">
                  <c:v>41401</c:v>
                </c:pt>
                <c:pt idx="539">
                  <c:v>41402</c:v>
                </c:pt>
                <c:pt idx="540">
                  <c:v>41403</c:v>
                </c:pt>
                <c:pt idx="541">
                  <c:v>41404</c:v>
                </c:pt>
                <c:pt idx="542">
                  <c:v>41405</c:v>
                </c:pt>
                <c:pt idx="543">
                  <c:v>41406</c:v>
                </c:pt>
                <c:pt idx="544">
                  <c:v>41407</c:v>
                </c:pt>
                <c:pt idx="545">
                  <c:v>41408</c:v>
                </c:pt>
                <c:pt idx="546">
                  <c:v>41409</c:v>
                </c:pt>
                <c:pt idx="547">
                  <c:v>41410</c:v>
                </c:pt>
                <c:pt idx="548">
                  <c:v>41411</c:v>
                </c:pt>
                <c:pt idx="549">
                  <c:v>41412</c:v>
                </c:pt>
                <c:pt idx="550">
                  <c:v>41413</c:v>
                </c:pt>
                <c:pt idx="551">
                  <c:v>41414</c:v>
                </c:pt>
                <c:pt idx="552">
                  <c:v>41415</c:v>
                </c:pt>
                <c:pt idx="553">
                  <c:v>41416</c:v>
                </c:pt>
                <c:pt idx="554">
                  <c:v>41417</c:v>
                </c:pt>
                <c:pt idx="555">
                  <c:v>41418</c:v>
                </c:pt>
                <c:pt idx="556">
                  <c:v>41419</c:v>
                </c:pt>
                <c:pt idx="557">
                  <c:v>41420</c:v>
                </c:pt>
                <c:pt idx="558">
                  <c:v>41421</c:v>
                </c:pt>
                <c:pt idx="559">
                  <c:v>41422</c:v>
                </c:pt>
                <c:pt idx="560">
                  <c:v>41423</c:v>
                </c:pt>
                <c:pt idx="561">
                  <c:v>41424</c:v>
                </c:pt>
                <c:pt idx="562">
                  <c:v>41425</c:v>
                </c:pt>
                <c:pt idx="563">
                  <c:v>41426</c:v>
                </c:pt>
                <c:pt idx="564">
                  <c:v>41427</c:v>
                </c:pt>
                <c:pt idx="565">
                  <c:v>41428</c:v>
                </c:pt>
                <c:pt idx="566">
                  <c:v>41429</c:v>
                </c:pt>
                <c:pt idx="567">
                  <c:v>41430</c:v>
                </c:pt>
                <c:pt idx="568">
                  <c:v>41431</c:v>
                </c:pt>
                <c:pt idx="569">
                  <c:v>41432</c:v>
                </c:pt>
                <c:pt idx="570">
                  <c:v>41433</c:v>
                </c:pt>
                <c:pt idx="571">
                  <c:v>41434</c:v>
                </c:pt>
                <c:pt idx="572">
                  <c:v>41435</c:v>
                </c:pt>
                <c:pt idx="573">
                  <c:v>41436</c:v>
                </c:pt>
                <c:pt idx="574">
                  <c:v>41437</c:v>
                </c:pt>
                <c:pt idx="575">
                  <c:v>41438</c:v>
                </c:pt>
                <c:pt idx="576">
                  <c:v>41439</c:v>
                </c:pt>
                <c:pt idx="577">
                  <c:v>41440</c:v>
                </c:pt>
                <c:pt idx="578">
                  <c:v>41441</c:v>
                </c:pt>
                <c:pt idx="579">
                  <c:v>41442</c:v>
                </c:pt>
                <c:pt idx="580">
                  <c:v>41443</c:v>
                </c:pt>
                <c:pt idx="581">
                  <c:v>41444</c:v>
                </c:pt>
                <c:pt idx="582">
                  <c:v>41445</c:v>
                </c:pt>
                <c:pt idx="583">
                  <c:v>41446</c:v>
                </c:pt>
                <c:pt idx="584">
                  <c:v>41447</c:v>
                </c:pt>
                <c:pt idx="585">
                  <c:v>41448</c:v>
                </c:pt>
                <c:pt idx="586">
                  <c:v>41449</c:v>
                </c:pt>
                <c:pt idx="587">
                  <c:v>41450</c:v>
                </c:pt>
                <c:pt idx="588">
                  <c:v>41451</c:v>
                </c:pt>
                <c:pt idx="589">
                  <c:v>41452</c:v>
                </c:pt>
                <c:pt idx="590">
                  <c:v>41453</c:v>
                </c:pt>
                <c:pt idx="591">
                  <c:v>41454</c:v>
                </c:pt>
                <c:pt idx="592">
                  <c:v>41455</c:v>
                </c:pt>
                <c:pt idx="593">
                  <c:v>41456</c:v>
                </c:pt>
                <c:pt idx="594">
                  <c:v>41457</c:v>
                </c:pt>
                <c:pt idx="595">
                  <c:v>41458</c:v>
                </c:pt>
                <c:pt idx="596">
                  <c:v>41459</c:v>
                </c:pt>
                <c:pt idx="597">
                  <c:v>41460</c:v>
                </c:pt>
                <c:pt idx="598">
                  <c:v>41461</c:v>
                </c:pt>
                <c:pt idx="599">
                  <c:v>41462</c:v>
                </c:pt>
                <c:pt idx="600">
                  <c:v>41463</c:v>
                </c:pt>
                <c:pt idx="601">
                  <c:v>41464</c:v>
                </c:pt>
                <c:pt idx="602">
                  <c:v>41465</c:v>
                </c:pt>
                <c:pt idx="603">
                  <c:v>41466</c:v>
                </c:pt>
                <c:pt idx="604">
                  <c:v>41467</c:v>
                </c:pt>
                <c:pt idx="605">
                  <c:v>41468</c:v>
                </c:pt>
                <c:pt idx="606">
                  <c:v>41469</c:v>
                </c:pt>
                <c:pt idx="607">
                  <c:v>41470</c:v>
                </c:pt>
                <c:pt idx="608">
                  <c:v>41471</c:v>
                </c:pt>
                <c:pt idx="609">
                  <c:v>41472</c:v>
                </c:pt>
                <c:pt idx="610">
                  <c:v>41473</c:v>
                </c:pt>
                <c:pt idx="611">
                  <c:v>41474</c:v>
                </c:pt>
                <c:pt idx="612">
                  <c:v>41475</c:v>
                </c:pt>
                <c:pt idx="613">
                  <c:v>41476</c:v>
                </c:pt>
                <c:pt idx="614">
                  <c:v>41477</c:v>
                </c:pt>
                <c:pt idx="615">
                  <c:v>41478</c:v>
                </c:pt>
                <c:pt idx="616">
                  <c:v>41479</c:v>
                </c:pt>
                <c:pt idx="617">
                  <c:v>41480</c:v>
                </c:pt>
                <c:pt idx="618">
                  <c:v>41481</c:v>
                </c:pt>
                <c:pt idx="619">
                  <c:v>41482</c:v>
                </c:pt>
                <c:pt idx="620">
                  <c:v>41483</c:v>
                </c:pt>
                <c:pt idx="621">
                  <c:v>41484</c:v>
                </c:pt>
                <c:pt idx="622">
                  <c:v>41485</c:v>
                </c:pt>
                <c:pt idx="623">
                  <c:v>41486</c:v>
                </c:pt>
                <c:pt idx="624">
                  <c:v>41487</c:v>
                </c:pt>
                <c:pt idx="625">
                  <c:v>41488</c:v>
                </c:pt>
                <c:pt idx="626">
                  <c:v>41489</c:v>
                </c:pt>
                <c:pt idx="627">
                  <c:v>41490</c:v>
                </c:pt>
                <c:pt idx="628">
                  <c:v>41491</c:v>
                </c:pt>
                <c:pt idx="629">
                  <c:v>41492</c:v>
                </c:pt>
                <c:pt idx="630">
                  <c:v>41493</c:v>
                </c:pt>
                <c:pt idx="631">
                  <c:v>41494</c:v>
                </c:pt>
                <c:pt idx="632">
                  <c:v>41495</c:v>
                </c:pt>
                <c:pt idx="633">
                  <c:v>41496</c:v>
                </c:pt>
                <c:pt idx="634">
                  <c:v>41497</c:v>
                </c:pt>
                <c:pt idx="635">
                  <c:v>41498</c:v>
                </c:pt>
                <c:pt idx="636">
                  <c:v>41499</c:v>
                </c:pt>
                <c:pt idx="637">
                  <c:v>41500</c:v>
                </c:pt>
                <c:pt idx="638">
                  <c:v>41501</c:v>
                </c:pt>
                <c:pt idx="639">
                  <c:v>41502</c:v>
                </c:pt>
                <c:pt idx="640">
                  <c:v>41503</c:v>
                </c:pt>
                <c:pt idx="641">
                  <c:v>41504</c:v>
                </c:pt>
                <c:pt idx="642">
                  <c:v>41505</c:v>
                </c:pt>
                <c:pt idx="643">
                  <c:v>41506</c:v>
                </c:pt>
                <c:pt idx="644">
                  <c:v>41507</c:v>
                </c:pt>
                <c:pt idx="645">
                  <c:v>41508</c:v>
                </c:pt>
                <c:pt idx="646">
                  <c:v>41509</c:v>
                </c:pt>
                <c:pt idx="647">
                  <c:v>41510</c:v>
                </c:pt>
                <c:pt idx="648">
                  <c:v>41511</c:v>
                </c:pt>
                <c:pt idx="649">
                  <c:v>41512</c:v>
                </c:pt>
                <c:pt idx="650">
                  <c:v>41513</c:v>
                </c:pt>
                <c:pt idx="651">
                  <c:v>41514</c:v>
                </c:pt>
                <c:pt idx="652">
                  <c:v>41515</c:v>
                </c:pt>
                <c:pt idx="653">
                  <c:v>41516</c:v>
                </c:pt>
                <c:pt idx="654">
                  <c:v>41517</c:v>
                </c:pt>
                <c:pt idx="655">
                  <c:v>41518</c:v>
                </c:pt>
                <c:pt idx="656">
                  <c:v>41519</c:v>
                </c:pt>
                <c:pt idx="657">
                  <c:v>41520</c:v>
                </c:pt>
                <c:pt idx="658">
                  <c:v>41521</c:v>
                </c:pt>
                <c:pt idx="659">
                  <c:v>41522</c:v>
                </c:pt>
                <c:pt idx="660">
                  <c:v>41523</c:v>
                </c:pt>
                <c:pt idx="661">
                  <c:v>41524</c:v>
                </c:pt>
                <c:pt idx="662">
                  <c:v>41525</c:v>
                </c:pt>
                <c:pt idx="663">
                  <c:v>41526</c:v>
                </c:pt>
                <c:pt idx="664">
                  <c:v>41527</c:v>
                </c:pt>
                <c:pt idx="665">
                  <c:v>41528</c:v>
                </c:pt>
                <c:pt idx="666">
                  <c:v>41529</c:v>
                </c:pt>
                <c:pt idx="667">
                  <c:v>41530</c:v>
                </c:pt>
                <c:pt idx="668">
                  <c:v>41531</c:v>
                </c:pt>
                <c:pt idx="669">
                  <c:v>41532</c:v>
                </c:pt>
                <c:pt idx="670">
                  <c:v>41533</c:v>
                </c:pt>
                <c:pt idx="671">
                  <c:v>41534</c:v>
                </c:pt>
                <c:pt idx="672">
                  <c:v>41535</c:v>
                </c:pt>
                <c:pt idx="673">
                  <c:v>41536</c:v>
                </c:pt>
                <c:pt idx="674">
                  <c:v>41537</c:v>
                </c:pt>
                <c:pt idx="675">
                  <c:v>41538</c:v>
                </c:pt>
                <c:pt idx="676">
                  <c:v>41539</c:v>
                </c:pt>
                <c:pt idx="677">
                  <c:v>41540</c:v>
                </c:pt>
                <c:pt idx="678">
                  <c:v>41541</c:v>
                </c:pt>
                <c:pt idx="679">
                  <c:v>41542</c:v>
                </c:pt>
                <c:pt idx="680">
                  <c:v>41543</c:v>
                </c:pt>
                <c:pt idx="681">
                  <c:v>41544</c:v>
                </c:pt>
                <c:pt idx="682">
                  <c:v>41545</c:v>
                </c:pt>
                <c:pt idx="683">
                  <c:v>41546</c:v>
                </c:pt>
                <c:pt idx="684">
                  <c:v>41547</c:v>
                </c:pt>
                <c:pt idx="685">
                  <c:v>41548</c:v>
                </c:pt>
                <c:pt idx="686">
                  <c:v>41549</c:v>
                </c:pt>
                <c:pt idx="687">
                  <c:v>41550</c:v>
                </c:pt>
                <c:pt idx="688">
                  <c:v>41551</c:v>
                </c:pt>
                <c:pt idx="689">
                  <c:v>41552</c:v>
                </c:pt>
                <c:pt idx="690">
                  <c:v>41553</c:v>
                </c:pt>
                <c:pt idx="691">
                  <c:v>41554</c:v>
                </c:pt>
                <c:pt idx="692">
                  <c:v>41555</c:v>
                </c:pt>
                <c:pt idx="693">
                  <c:v>41556</c:v>
                </c:pt>
                <c:pt idx="694">
                  <c:v>41557</c:v>
                </c:pt>
                <c:pt idx="695">
                  <c:v>41558</c:v>
                </c:pt>
                <c:pt idx="696">
                  <c:v>41559</c:v>
                </c:pt>
                <c:pt idx="697">
                  <c:v>41560</c:v>
                </c:pt>
                <c:pt idx="698">
                  <c:v>41561</c:v>
                </c:pt>
                <c:pt idx="699">
                  <c:v>41562</c:v>
                </c:pt>
                <c:pt idx="700">
                  <c:v>41563</c:v>
                </c:pt>
                <c:pt idx="701">
                  <c:v>41564</c:v>
                </c:pt>
                <c:pt idx="702">
                  <c:v>41565</c:v>
                </c:pt>
                <c:pt idx="703">
                  <c:v>41566</c:v>
                </c:pt>
                <c:pt idx="704">
                  <c:v>41567</c:v>
                </c:pt>
                <c:pt idx="705">
                  <c:v>41568</c:v>
                </c:pt>
                <c:pt idx="706">
                  <c:v>41569</c:v>
                </c:pt>
                <c:pt idx="707">
                  <c:v>41570</c:v>
                </c:pt>
                <c:pt idx="708">
                  <c:v>41571</c:v>
                </c:pt>
                <c:pt idx="709">
                  <c:v>41572</c:v>
                </c:pt>
                <c:pt idx="710">
                  <c:v>41573</c:v>
                </c:pt>
                <c:pt idx="711">
                  <c:v>41574</c:v>
                </c:pt>
                <c:pt idx="712">
                  <c:v>41575</c:v>
                </c:pt>
                <c:pt idx="713">
                  <c:v>41576</c:v>
                </c:pt>
                <c:pt idx="714">
                  <c:v>41577</c:v>
                </c:pt>
                <c:pt idx="715">
                  <c:v>41578</c:v>
                </c:pt>
                <c:pt idx="716">
                  <c:v>41580</c:v>
                </c:pt>
                <c:pt idx="717">
                  <c:v>41581</c:v>
                </c:pt>
                <c:pt idx="718">
                  <c:v>41582</c:v>
                </c:pt>
                <c:pt idx="719">
                  <c:v>41583</c:v>
                </c:pt>
                <c:pt idx="720">
                  <c:v>41584</c:v>
                </c:pt>
                <c:pt idx="721">
                  <c:v>41585</c:v>
                </c:pt>
                <c:pt idx="722">
                  <c:v>41586</c:v>
                </c:pt>
                <c:pt idx="723">
                  <c:v>41587</c:v>
                </c:pt>
                <c:pt idx="724">
                  <c:v>41588</c:v>
                </c:pt>
                <c:pt idx="725">
                  <c:v>41589</c:v>
                </c:pt>
                <c:pt idx="726">
                  <c:v>41590</c:v>
                </c:pt>
                <c:pt idx="727">
                  <c:v>41591</c:v>
                </c:pt>
                <c:pt idx="728">
                  <c:v>41592</c:v>
                </c:pt>
                <c:pt idx="729">
                  <c:v>41593</c:v>
                </c:pt>
                <c:pt idx="730">
                  <c:v>41594</c:v>
                </c:pt>
                <c:pt idx="731">
                  <c:v>41595</c:v>
                </c:pt>
                <c:pt idx="732">
                  <c:v>41596</c:v>
                </c:pt>
                <c:pt idx="733">
                  <c:v>41597</c:v>
                </c:pt>
                <c:pt idx="734">
                  <c:v>41598</c:v>
                </c:pt>
                <c:pt idx="735">
                  <c:v>41599</c:v>
                </c:pt>
                <c:pt idx="736">
                  <c:v>41600</c:v>
                </c:pt>
                <c:pt idx="737">
                  <c:v>41601</c:v>
                </c:pt>
                <c:pt idx="738">
                  <c:v>41602</c:v>
                </c:pt>
                <c:pt idx="739">
                  <c:v>41603</c:v>
                </c:pt>
                <c:pt idx="740">
                  <c:v>41604</c:v>
                </c:pt>
                <c:pt idx="741">
                  <c:v>41605</c:v>
                </c:pt>
              </c:numCache>
            </c:numRef>
          </c:xVal>
          <c:yVal>
            <c:numRef>
              <c:f>Articles!$C$2:$C$743</c:f>
              <c:numCache>
                <c:formatCode>General</c:formatCode>
                <c:ptCount val="74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49</c:v>
                </c:pt>
                <c:pt idx="6">
                  <c:v>49</c:v>
                </c:pt>
                <c:pt idx="7">
                  <c:v>50</c:v>
                </c:pt>
                <c:pt idx="8">
                  <c:v>47</c:v>
                </c:pt>
                <c:pt idx="9">
                  <c:v>42</c:v>
                </c:pt>
                <c:pt idx="10">
                  <c:v>44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33</c:v>
                </c:pt>
                <c:pt idx="17">
                  <c:v>45</c:v>
                </c:pt>
                <c:pt idx="18">
                  <c:v>50</c:v>
                </c:pt>
                <c:pt idx="19">
                  <c:v>49</c:v>
                </c:pt>
                <c:pt idx="20">
                  <c:v>50</c:v>
                </c:pt>
                <c:pt idx="21">
                  <c:v>45</c:v>
                </c:pt>
                <c:pt idx="22">
                  <c:v>50</c:v>
                </c:pt>
                <c:pt idx="23">
                  <c:v>48</c:v>
                </c:pt>
                <c:pt idx="24">
                  <c:v>44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48</c:v>
                </c:pt>
                <c:pt idx="30">
                  <c:v>44</c:v>
                </c:pt>
                <c:pt idx="31">
                  <c:v>27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48</c:v>
                </c:pt>
                <c:pt idx="43">
                  <c:v>48</c:v>
                </c:pt>
                <c:pt idx="44">
                  <c:v>47</c:v>
                </c:pt>
                <c:pt idx="45">
                  <c:v>43</c:v>
                </c:pt>
                <c:pt idx="46">
                  <c:v>50</c:v>
                </c:pt>
                <c:pt idx="47">
                  <c:v>46</c:v>
                </c:pt>
                <c:pt idx="48">
                  <c:v>50</c:v>
                </c:pt>
                <c:pt idx="49">
                  <c:v>50</c:v>
                </c:pt>
                <c:pt idx="50">
                  <c:v>49</c:v>
                </c:pt>
                <c:pt idx="51">
                  <c:v>48</c:v>
                </c:pt>
                <c:pt idx="52">
                  <c:v>47</c:v>
                </c:pt>
                <c:pt idx="53">
                  <c:v>50</c:v>
                </c:pt>
                <c:pt idx="54">
                  <c:v>50</c:v>
                </c:pt>
                <c:pt idx="55">
                  <c:v>49</c:v>
                </c:pt>
                <c:pt idx="56">
                  <c:v>49</c:v>
                </c:pt>
                <c:pt idx="57">
                  <c:v>48</c:v>
                </c:pt>
                <c:pt idx="58">
                  <c:v>43</c:v>
                </c:pt>
                <c:pt idx="59">
                  <c:v>22</c:v>
                </c:pt>
                <c:pt idx="60">
                  <c:v>34</c:v>
                </c:pt>
                <c:pt idx="61">
                  <c:v>48</c:v>
                </c:pt>
                <c:pt idx="62">
                  <c:v>48</c:v>
                </c:pt>
                <c:pt idx="63">
                  <c:v>50</c:v>
                </c:pt>
                <c:pt idx="64">
                  <c:v>50</c:v>
                </c:pt>
                <c:pt idx="65">
                  <c:v>39</c:v>
                </c:pt>
                <c:pt idx="66">
                  <c:v>30</c:v>
                </c:pt>
                <c:pt idx="67">
                  <c:v>48</c:v>
                </c:pt>
                <c:pt idx="68">
                  <c:v>49</c:v>
                </c:pt>
                <c:pt idx="69">
                  <c:v>49</c:v>
                </c:pt>
                <c:pt idx="70">
                  <c:v>50</c:v>
                </c:pt>
                <c:pt idx="71">
                  <c:v>50</c:v>
                </c:pt>
                <c:pt idx="72">
                  <c:v>30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49</c:v>
                </c:pt>
                <c:pt idx="78">
                  <c:v>50</c:v>
                </c:pt>
                <c:pt idx="79">
                  <c:v>48</c:v>
                </c:pt>
                <c:pt idx="80">
                  <c:v>47</c:v>
                </c:pt>
                <c:pt idx="81">
                  <c:v>50</c:v>
                </c:pt>
                <c:pt idx="82">
                  <c:v>50</c:v>
                </c:pt>
                <c:pt idx="83">
                  <c:v>49</c:v>
                </c:pt>
                <c:pt idx="84">
                  <c:v>49</c:v>
                </c:pt>
                <c:pt idx="85">
                  <c:v>48</c:v>
                </c:pt>
                <c:pt idx="86">
                  <c:v>50</c:v>
                </c:pt>
                <c:pt idx="87">
                  <c:v>47</c:v>
                </c:pt>
                <c:pt idx="88">
                  <c:v>50</c:v>
                </c:pt>
                <c:pt idx="89">
                  <c:v>50</c:v>
                </c:pt>
                <c:pt idx="90">
                  <c:v>49</c:v>
                </c:pt>
                <c:pt idx="91">
                  <c:v>23</c:v>
                </c:pt>
                <c:pt idx="92">
                  <c:v>46</c:v>
                </c:pt>
                <c:pt idx="93">
                  <c:v>49</c:v>
                </c:pt>
                <c:pt idx="94">
                  <c:v>36</c:v>
                </c:pt>
                <c:pt idx="95">
                  <c:v>50</c:v>
                </c:pt>
                <c:pt idx="96">
                  <c:v>49</c:v>
                </c:pt>
                <c:pt idx="97">
                  <c:v>50</c:v>
                </c:pt>
                <c:pt idx="98">
                  <c:v>50</c:v>
                </c:pt>
                <c:pt idx="99">
                  <c:v>43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49</c:v>
                </c:pt>
                <c:pt idx="108">
                  <c:v>49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49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49</c:v>
                </c:pt>
                <c:pt idx="134">
                  <c:v>50</c:v>
                </c:pt>
                <c:pt idx="135">
                  <c:v>50</c:v>
                </c:pt>
                <c:pt idx="136">
                  <c:v>47</c:v>
                </c:pt>
                <c:pt idx="137">
                  <c:v>49</c:v>
                </c:pt>
                <c:pt idx="138">
                  <c:v>50</c:v>
                </c:pt>
                <c:pt idx="139">
                  <c:v>50</c:v>
                </c:pt>
                <c:pt idx="140">
                  <c:v>49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49</c:v>
                </c:pt>
                <c:pt idx="148">
                  <c:v>49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48</c:v>
                </c:pt>
                <c:pt idx="153">
                  <c:v>47</c:v>
                </c:pt>
                <c:pt idx="154">
                  <c:v>49</c:v>
                </c:pt>
                <c:pt idx="155">
                  <c:v>49</c:v>
                </c:pt>
                <c:pt idx="156">
                  <c:v>48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49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49</c:v>
                </c:pt>
                <c:pt idx="170">
                  <c:v>37</c:v>
                </c:pt>
                <c:pt idx="171">
                  <c:v>49</c:v>
                </c:pt>
                <c:pt idx="172">
                  <c:v>49</c:v>
                </c:pt>
                <c:pt idx="173">
                  <c:v>50</c:v>
                </c:pt>
                <c:pt idx="174">
                  <c:v>49</c:v>
                </c:pt>
                <c:pt idx="175">
                  <c:v>50</c:v>
                </c:pt>
                <c:pt idx="176">
                  <c:v>49</c:v>
                </c:pt>
                <c:pt idx="177">
                  <c:v>50</c:v>
                </c:pt>
                <c:pt idx="178">
                  <c:v>50</c:v>
                </c:pt>
                <c:pt idx="179">
                  <c:v>49</c:v>
                </c:pt>
                <c:pt idx="180">
                  <c:v>50</c:v>
                </c:pt>
                <c:pt idx="181">
                  <c:v>49</c:v>
                </c:pt>
                <c:pt idx="182">
                  <c:v>49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49</c:v>
                </c:pt>
                <c:pt idx="187">
                  <c:v>50</c:v>
                </c:pt>
                <c:pt idx="188">
                  <c:v>49</c:v>
                </c:pt>
                <c:pt idx="189">
                  <c:v>49</c:v>
                </c:pt>
                <c:pt idx="190">
                  <c:v>48</c:v>
                </c:pt>
                <c:pt idx="191">
                  <c:v>46</c:v>
                </c:pt>
                <c:pt idx="192">
                  <c:v>48</c:v>
                </c:pt>
                <c:pt idx="193">
                  <c:v>46</c:v>
                </c:pt>
                <c:pt idx="194">
                  <c:v>49</c:v>
                </c:pt>
                <c:pt idx="195">
                  <c:v>48</c:v>
                </c:pt>
                <c:pt idx="196">
                  <c:v>38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48</c:v>
                </c:pt>
                <c:pt idx="201">
                  <c:v>49</c:v>
                </c:pt>
                <c:pt idx="202">
                  <c:v>48</c:v>
                </c:pt>
                <c:pt idx="203">
                  <c:v>48</c:v>
                </c:pt>
                <c:pt idx="204">
                  <c:v>48</c:v>
                </c:pt>
                <c:pt idx="205">
                  <c:v>47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42</c:v>
                </c:pt>
                <c:pt idx="211">
                  <c:v>34</c:v>
                </c:pt>
                <c:pt idx="212">
                  <c:v>50</c:v>
                </c:pt>
                <c:pt idx="213">
                  <c:v>48</c:v>
                </c:pt>
                <c:pt idx="214">
                  <c:v>50</c:v>
                </c:pt>
                <c:pt idx="215">
                  <c:v>50</c:v>
                </c:pt>
                <c:pt idx="216">
                  <c:v>49</c:v>
                </c:pt>
                <c:pt idx="217">
                  <c:v>41</c:v>
                </c:pt>
                <c:pt idx="218">
                  <c:v>38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49</c:v>
                </c:pt>
                <c:pt idx="223">
                  <c:v>48</c:v>
                </c:pt>
                <c:pt idx="224">
                  <c:v>43</c:v>
                </c:pt>
                <c:pt idx="225">
                  <c:v>49</c:v>
                </c:pt>
                <c:pt idx="226">
                  <c:v>50</c:v>
                </c:pt>
                <c:pt idx="227">
                  <c:v>50</c:v>
                </c:pt>
                <c:pt idx="228">
                  <c:v>49</c:v>
                </c:pt>
                <c:pt idx="229">
                  <c:v>50</c:v>
                </c:pt>
                <c:pt idx="230">
                  <c:v>48</c:v>
                </c:pt>
                <c:pt idx="231">
                  <c:v>49</c:v>
                </c:pt>
                <c:pt idx="232">
                  <c:v>49</c:v>
                </c:pt>
                <c:pt idx="233">
                  <c:v>49</c:v>
                </c:pt>
                <c:pt idx="234">
                  <c:v>49</c:v>
                </c:pt>
                <c:pt idx="235">
                  <c:v>50</c:v>
                </c:pt>
                <c:pt idx="236">
                  <c:v>50</c:v>
                </c:pt>
                <c:pt idx="237">
                  <c:v>48</c:v>
                </c:pt>
                <c:pt idx="238">
                  <c:v>44</c:v>
                </c:pt>
                <c:pt idx="239">
                  <c:v>49</c:v>
                </c:pt>
                <c:pt idx="240">
                  <c:v>47</c:v>
                </c:pt>
                <c:pt idx="241">
                  <c:v>50</c:v>
                </c:pt>
                <c:pt idx="242">
                  <c:v>48</c:v>
                </c:pt>
                <c:pt idx="243">
                  <c:v>50</c:v>
                </c:pt>
                <c:pt idx="244">
                  <c:v>49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49</c:v>
                </c:pt>
                <c:pt idx="249">
                  <c:v>48</c:v>
                </c:pt>
                <c:pt idx="250">
                  <c:v>48</c:v>
                </c:pt>
                <c:pt idx="251">
                  <c:v>48</c:v>
                </c:pt>
                <c:pt idx="252">
                  <c:v>48</c:v>
                </c:pt>
                <c:pt idx="253">
                  <c:v>49</c:v>
                </c:pt>
                <c:pt idx="254">
                  <c:v>49</c:v>
                </c:pt>
                <c:pt idx="255">
                  <c:v>48</c:v>
                </c:pt>
                <c:pt idx="256">
                  <c:v>50</c:v>
                </c:pt>
                <c:pt idx="257">
                  <c:v>50</c:v>
                </c:pt>
                <c:pt idx="258">
                  <c:v>49</c:v>
                </c:pt>
                <c:pt idx="259">
                  <c:v>45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47</c:v>
                </c:pt>
                <c:pt idx="268">
                  <c:v>43</c:v>
                </c:pt>
                <c:pt idx="269">
                  <c:v>50</c:v>
                </c:pt>
                <c:pt idx="270">
                  <c:v>48</c:v>
                </c:pt>
                <c:pt idx="271">
                  <c:v>50</c:v>
                </c:pt>
                <c:pt idx="272">
                  <c:v>49</c:v>
                </c:pt>
                <c:pt idx="273">
                  <c:v>50</c:v>
                </c:pt>
                <c:pt idx="274">
                  <c:v>46</c:v>
                </c:pt>
                <c:pt idx="275">
                  <c:v>48</c:v>
                </c:pt>
                <c:pt idx="276">
                  <c:v>47</c:v>
                </c:pt>
                <c:pt idx="277">
                  <c:v>42</c:v>
                </c:pt>
                <c:pt idx="278">
                  <c:v>45</c:v>
                </c:pt>
                <c:pt idx="279">
                  <c:v>47</c:v>
                </c:pt>
                <c:pt idx="280">
                  <c:v>38</c:v>
                </c:pt>
                <c:pt idx="281">
                  <c:v>40</c:v>
                </c:pt>
                <c:pt idx="282">
                  <c:v>47</c:v>
                </c:pt>
                <c:pt idx="283">
                  <c:v>46</c:v>
                </c:pt>
                <c:pt idx="284">
                  <c:v>48</c:v>
                </c:pt>
                <c:pt idx="285">
                  <c:v>44</c:v>
                </c:pt>
                <c:pt idx="286">
                  <c:v>48</c:v>
                </c:pt>
                <c:pt idx="287">
                  <c:v>37</c:v>
                </c:pt>
                <c:pt idx="288">
                  <c:v>45</c:v>
                </c:pt>
                <c:pt idx="289">
                  <c:v>48</c:v>
                </c:pt>
                <c:pt idx="290">
                  <c:v>44</c:v>
                </c:pt>
                <c:pt idx="291">
                  <c:v>47</c:v>
                </c:pt>
                <c:pt idx="292">
                  <c:v>46</c:v>
                </c:pt>
                <c:pt idx="293">
                  <c:v>50</c:v>
                </c:pt>
                <c:pt idx="294">
                  <c:v>36</c:v>
                </c:pt>
                <c:pt idx="295">
                  <c:v>42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26</c:v>
                </c:pt>
                <c:pt idx="302">
                  <c:v>38</c:v>
                </c:pt>
                <c:pt idx="303">
                  <c:v>50</c:v>
                </c:pt>
                <c:pt idx="304">
                  <c:v>48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47</c:v>
                </c:pt>
                <c:pt idx="309">
                  <c:v>35</c:v>
                </c:pt>
                <c:pt idx="310">
                  <c:v>50</c:v>
                </c:pt>
                <c:pt idx="311">
                  <c:v>41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49</c:v>
                </c:pt>
                <c:pt idx="317">
                  <c:v>47</c:v>
                </c:pt>
                <c:pt idx="318">
                  <c:v>48</c:v>
                </c:pt>
                <c:pt idx="319">
                  <c:v>44</c:v>
                </c:pt>
                <c:pt idx="320">
                  <c:v>46</c:v>
                </c:pt>
                <c:pt idx="321">
                  <c:v>46</c:v>
                </c:pt>
                <c:pt idx="322">
                  <c:v>49</c:v>
                </c:pt>
                <c:pt idx="323">
                  <c:v>47</c:v>
                </c:pt>
                <c:pt idx="324">
                  <c:v>47</c:v>
                </c:pt>
                <c:pt idx="325">
                  <c:v>49</c:v>
                </c:pt>
                <c:pt idx="326">
                  <c:v>37</c:v>
                </c:pt>
                <c:pt idx="327">
                  <c:v>46</c:v>
                </c:pt>
                <c:pt idx="328">
                  <c:v>50</c:v>
                </c:pt>
                <c:pt idx="329">
                  <c:v>47</c:v>
                </c:pt>
                <c:pt idx="330">
                  <c:v>50</c:v>
                </c:pt>
                <c:pt idx="331">
                  <c:v>49</c:v>
                </c:pt>
                <c:pt idx="332">
                  <c:v>50</c:v>
                </c:pt>
                <c:pt idx="333">
                  <c:v>43</c:v>
                </c:pt>
                <c:pt idx="334">
                  <c:v>49</c:v>
                </c:pt>
                <c:pt idx="335">
                  <c:v>49</c:v>
                </c:pt>
                <c:pt idx="336">
                  <c:v>48</c:v>
                </c:pt>
                <c:pt idx="337">
                  <c:v>50</c:v>
                </c:pt>
                <c:pt idx="338">
                  <c:v>48</c:v>
                </c:pt>
                <c:pt idx="339">
                  <c:v>49</c:v>
                </c:pt>
                <c:pt idx="340">
                  <c:v>43</c:v>
                </c:pt>
                <c:pt idx="341">
                  <c:v>50</c:v>
                </c:pt>
                <c:pt idx="342">
                  <c:v>49</c:v>
                </c:pt>
                <c:pt idx="343">
                  <c:v>50</c:v>
                </c:pt>
                <c:pt idx="344">
                  <c:v>49</c:v>
                </c:pt>
                <c:pt idx="345">
                  <c:v>49</c:v>
                </c:pt>
                <c:pt idx="346">
                  <c:v>50</c:v>
                </c:pt>
                <c:pt idx="347">
                  <c:v>45</c:v>
                </c:pt>
                <c:pt idx="348">
                  <c:v>49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25</c:v>
                </c:pt>
                <c:pt idx="355">
                  <c:v>49</c:v>
                </c:pt>
                <c:pt idx="356">
                  <c:v>50</c:v>
                </c:pt>
                <c:pt idx="357">
                  <c:v>50</c:v>
                </c:pt>
                <c:pt idx="358">
                  <c:v>48</c:v>
                </c:pt>
                <c:pt idx="359">
                  <c:v>48</c:v>
                </c:pt>
                <c:pt idx="360">
                  <c:v>49</c:v>
                </c:pt>
                <c:pt idx="361">
                  <c:v>48</c:v>
                </c:pt>
                <c:pt idx="362">
                  <c:v>50</c:v>
                </c:pt>
                <c:pt idx="363">
                  <c:v>49</c:v>
                </c:pt>
                <c:pt idx="364">
                  <c:v>49</c:v>
                </c:pt>
                <c:pt idx="365">
                  <c:v>49</c:v>
                </c:pt>
                <c:pt idx="366">
                  <c:v>48</c:v>
                </c:pt>
                <c:pt idx="367">
                  <c:v>49</c:v>
                </c:pt>
                <c:pt idx="368">
                  <c:v>49</c:v>
                </c:pt>
                <c:pt idx="369">
                  <c:v>49</c:v>
                </c:pt>
                <c:pt idx="370">
                  <c:v>50</c:v>
                </c:pt>
                <c:pt idx="371">
                  <c:v>49</c:v>
                </c:pt>
                <c:pt idx="372">
                  <c:v>49</c:v>
                </c:pt>
                <c:pt idx="373">
                  <c:v>47</c:v>
                </c:pt>
                <c:pt idx="374">
                  <c:v>49</c:v>
                </c:pt>
                <c:pt idx="375">
                  <c:v>50</c:v>
                </c:pt>
                <c:pt idx="376">
                  <c:v>50</c:v>
                </c:pt>
                <c:pt idx="377">
                  <c:v>49</c:v>
                </c:pt>
                <c:pt idx="378">
                  <c:v>49</c:v>
                </c:pt>
                <c:pt idx="379">
                  <c:v>49</c:v>
                </c:pt>
                <c:pt idx="380">
                  <c:v>50</c:v>
                </c:pt>
                <c:pt idx="381">
                  <c:v>49</c:v>
                </c:pt>
                <c:pt idx="382">
                  <c:v>49</c:v>
                </c:pt>
                <c:pt idx="383">
                  <c:v>50</c:v>
                </c:pt>
                <c:pt idx="384">
                  <c:v>47</c:v>
                </c:pt>
                <c:pt idx="385">
                  <c:v>49</c:v>
                </c:pt>
                <c:pt idx="386">
                  <c:v>49</c:v>
                </c:pt>
                <c:pt idx="387">
                  <c:v>48</c:v>
                </c:pt>
                <c:pt idx="388">
                  <c:v>47</c:v>
                </c:pt>
                <c:pt idx="389">
                  <c:v>49</c:v>
                </c:pt>
                <c:pt idx="390">
                  <c:v>50</c:v>
                </c:pt>
                <c:pt idx="391">
                  <c:v>49</c:v>
                </c:pt>
                <c:pt idx="392">
                  <c:v>49</c:v>
                </c:pt>
                <c:pt idx="393">
                  <c:v>47</c:v>
                </c:pt>
                <c:pt idx="394">
                  <c:v>48</c:v>
                </c:pt>
                <c:pt idx="395">
                  <c:v>49</c:v>
                </c:pt>
                <c:pt idx="396">
                  <c:v>50</c:v>
                </c:pt>
                <c:pt idx="397">
                  <c:v>50</c:v>
                </c:pt>
                <c:pt idx="398">
                  <c:v>47</c:v>
                </c:pt>
                <c:pt idx="399">
                  <c:v>49</c:v>
                </c:pt>
                <c:pt idx="400">
                  <c:v>49</c:v>
                </c:pt>
                <c:pt idx="401">
                  <c:v>49</c:v>
                </c:pt>
                <c:pt idx="402">
                  <c:v>49</c:v>
                </c:pt>
                <c:pt idx="403">
                  <c:v>48</c:v>
                </c:pt>
                <c:pt idx="404">
                  <c:v>50</c:v>
                </c:pt>
                <c:pt idx="405">
                  <c:v>48</c:v>
                </c:pt>
                <c:pt idx="406">
                  <c:v>47</c:v>
                </c:pt>
                <c:pt idx="407">
                  <c:v>47</c:v>
                </c:pt>
                <c:pt idx="408">
                  <c:v>47</c:v>
                </c:pt>
                <c:pt idx="409">
                  <c:v>47</c:v>
                </c:pt>
                <c:pt idx="410">
                  <c:v>50</c:v>
                </c:pt>
                <c:pt idx="411">
                  <c:v>49</c:v>
                </c:pt>
                <c:pt idx="412">
                  <c:v>47</c:v>
                </c:pt>
                <c:pt idx="413">
                  <c:v>49</c:v>
                </c:pt>
                <c:pt idx="414">
                  <c:v>49</c:v>
                </c:pt>
                <c:pt idx="415">
                  <c:v>48</c:v>
                </c:pt>
                <c:pt idx="416">
                  <c:v>49</c:v>
                </c:pt>
                <c:pt idx="417">
                  <c:v>48</c:v>
                </c:pt>
                <c:pt idx="418">
                  <c:v>45</c:v>
                </c:pt>
                <c:pt idx="419">
                  <c:v>49</c:v>
                </c:pt>
                <c:pt idx="420">
                  <c:v>46</c:v>
                </c:pt>
                <c:pt idx="421">
                  <c:v>48</c:v>
                </c:pt>
                <c:pt idx="422">
                  <c:v>44</c:v>
                </c:pt>
                <c:pt idx="423">
                  <c:v>47</c:v>
                </c:pt>
                <c:pt idx="424">
                  <c:v>45</c:v>
                </c:pt>
                <c:pt idx="425">
                  <c:v>48</c:v>
                </c:pt>
                <c:pt idx="426">
                  <c:v>47</c:v>
                </c:pt>
                <c:pt idx="427">
                  <c:v>46</c:v>
                </c:pt>
                <c:pt idx="428">
                  <c:v>48</c:v>
                </c:pt>
                <c:pt idx="429">
                  <c:v>48</c:v>
                </c:pt>
                <c:pt idx="430">
                  <c:v>48</c:v>
                </c:pt>
                <c:pt idx="431">
                  <c:v>41</c:v>
                </c:pt>
                <c:pt idx="432">
                  <c:v>50</c:v>
                </c:pt>
                <c:pt idx="433">
                  <c:v>42</c:v>
                </c:pt>
                <c:pt idx="434">
                  <c:v>47</c:v>
                </c:pt>
                <c:pt idx="435">
                  <c:v>39</c:v>
                </c:pt>
                <c:pt idx="436">
                  <c:v>32</c:v>
                </c:pt>
                <c:pt idx="437">
                  <c:v>32</c:v>
                </c:pt>
                <c:pt idx="438">
                  <c:v>49</c:v>
                </c:pt>
                <c:pt idx="439">
                  <c:v>36</c:v>
                </c:pt>
                <c:pt idx="440">
                  <c:v>47</c:v>
                </c:pt>
                <c:pt idx="441">
                  <c:v>49</c:v>
                </c:pt>
                <c:pt idx="442">
                  <c:v>48</c:v>
                </c:pt>
                <c:pt idx="443">
                  <c:v>49</c:v>
                </c:pt>
                <c:pt idx="444">
                  <c:v>48</c:v>
                </c:pt>
                <c:pt idx="445">
                  <c:v>50</c:v>
                </c:pt>
                <c:pt idx="446">
                  <c:v>50</c:v>
                </c:pt>
                <c:pt idx="447">
                  <c:v>48</c:v>
                </c:pt>
                <c:pt idx="448">
                  <c:v>50</c:v>
                </c:pt>
                <c:pt idx="449">
                  <c:v>49</c:v>
                </c:pt>
                <c:pt idx="450">
                  <c:v>49</c:v>
                </c:pt>
                <c:pt idx="451">
                  <c:v>48</c:v>
                </c:pt>
                <c:pt idx="452">
                  <c:v>49</c:v>
                </c:pt>
                <c:pt idx="453">
                  <c:v>49</c:v>
                </c:pt>
                <c:pt idx="454">
                  <c:v>33</c:v>
                </c:pt>
                <c:pt idx="455">
                  <c:v>49</c:v>
                </c:pt>
                <c:pt idx="456">
                  <c:v>49</c:v>
                </c:pt>
                <c:pt idx="457">
                  <c:v>49</c:v>
                </c:pt>
                <c:pt idx="458">
                  <c:v>49</c:v>
                </c:pt>
                <c:pt idx="459">
                  <c:v>46</c:v>
                </c:pt>
                <c:pt idx="460">
                  <c:v>50</c:v>
                </c:pt>
                <c:pt idx="461">
                  <c:v>49</c:v>
                </c:pt>
                <c:pt idx="462">
                  <c:v>49</c:v>
                </c:pt>
                <c:pt idx="463">
                  <c:v>49</c:v>
                </c:pt>
                <c:pt idx="464">
                  <c:v>49</c:v>
                </c:pt>
                <c:pt idx="465">
                  <c:v>49</c:v>
                </c:pt>
                <c:pt idx="466">
                  <c:v>50</c:v>
                </c:pt>
                <c:pt idx="467">
                  <c:v>50</c:v>
                </c:pt>
                <c:pt idx="468">
                  <c:v>50</c:v>
                </c:pt>
                <c:pt idx="469">
                  <c:v>49</c:v>
                </c:pt>
                <c:pt idx="470">
                  <c:v>48</c:v>
                </c:pt>
                <c:pt idx="471">
                  <c:v>47</c:v>
                </c:pt>
                <c:pt idx="472">
                  <c:v>49</c:v>
                </c:pt>
                <c:pt idx="473">
                  <c:v>50</c:v>
                </c:pt>
                <c:pt idx="474">
                  <c:v>50</c:v>
                </c:pt>
                <c:pt idx="475">
                  <c:v>49</c:v>
                </c:pt>
                <c:pt idx="476">
                  <c:v>49</c:v>
                </c:pt>
                <c:pt idx="477">
                  <c:v>49</c:v>
                </c:pt>
                <c:pt idx="478">
                  <c:v>49</c:v>
                </c:pt>
                <c:pt idx="479">
                  <c:v>46</c:v>
                </c:pt>
                <c:pt idx="480">
                  <c:v>50</c:v>
                </c:pt>
                <c:pt idx="481">
                  <c:v>49</c:v>
                </c:pt>
                <c:pt idx="482">
                  <c:v>48</c:v>
                </c:pt>
                <c:pt idx="483">
                  <c:v>45</c:v>
                </c:pt>
                <c:pt idx="484">
                  <c:v>47</c:v>
                </c:pt>
                <c:pt idx="485">
                  <c:v>47</c:v>
                </c:pt>
                <c:pt idx="486">
                  <c:v>47</c:v>
                </c:pt>
                <c:pt idx="487">
                  <c:v>39</c:v>
                </c:pt>
                <c:pt idx="488">
                  <c:v>49</c:v>
                </c:pt>
                <c:pt idx="489">
                  <c:v>44</c:v>
                </c:pt>
                <c:pt idx="490">
                  <c:v>48</c:v>
                </c:pt>
                <c:pt idx="491">
                  <c:v>47</c:v>
                </c:pt>
                <c:pt idx="492">
                  <c:v>49</c:v>
                </c:pt>
                <c:pt idx="493">
                  <c:v>48</c:v>
                </c:pt>
                <c:pt idx="494">
                  <c:v>50</c:v>
                </c:pt>
                <c:pt idx="495">
                  <c:v>46</c:v>
                </c:pt>
                <c:pt idx="496">
                  <c:v>48</c:v>
                </c:pt>
                <c:pt idx="497">
                  <c:v>47</c:v>
                </c:pt>
                <c:pt idx="498">
                  <c:v>49</c:v>
                </c:pt>
                <c:pt idx="499">
                  <c:v>46</c:v>
                </c:pt>
                <c:pt idx="500">
                  <c:v>46</c:v>
                </c:pt>
                <c:pt idx="501">
                  <c:v>50</c:v>
                </c:pt>
                <c:pt idx="502">
                  <c:v>45</c:v>
                </c:pt>
                <c:pt idx="503">
                  <c:v>48</c:v>
                </c:pt>
                <c:pt idx="504">
                  <c:v>40</c:v>
                </c:pt>
                <c:pt idx="505">
                  <c:v>46</c:v>
                </c:pt>
                <c:pt idx="506">
                  <c:v>47</c:v>
                </c:pt>
                <c:pt idx="507">
                  <c:v>50</c:v>
                </c:pt>
                <c:pt idx="508">
                  <c:v>49</c:v>
                </c:pt>
                <c:pt idx="509">
                  <c:v>46</c:v>
                </c:pt>
                <c:pt idx="510">
                  <c:v>48</c:v>
                </c:pt>
                <c:pt idx="511">
                  <c:v>45</c:v>
                </c:pt>
                <c:pt idx="512">
                  <c:v>49</c:v>
                </c:pt>
                <c:pt idx="513">
                  <c:v>48</c:v>
                </c:pt>
                <c:pt idx="514">
                  <c:v>50</c:v>
                </c:pt>
                <c:pt idx="515">
                  <c:v>50</c:v>
                </c:pt>
                <c:pt idx="516">
                  <c:v>48</c:v>
                </c:pt>
                <c:pt idx="517">
                  <c:v>49</c:v>
                </c:pt>
                <c:pt idx="518">
                  <c:v>48</c:v>
                </c:pt>
                <c:pt idx="519">
                  <c:v>49</c:v>
                </c:pt>
                <c:pt idx="520">
                  <c:v>34</c:v>
                </c:pt>
                <c:pt idx="521">
                  <c:v>50</c:v>
                </c:pt>
                <c:pt idx="522">
                  <c:v>50</c:v>
                </c:pt>
                <c:pt idx="523">
                  <c:v>48</c:v>
                </c:pt>
                <c:pt idx="524">
                  <c:v>49</c:v>
                </c:pt>
                <c:pt idx="525">
                  <c:v>49</c:v>
                </c:pt>
                <c:pt idx="526">
                  <c:v>46</c:v>
                </c:pt>
                <c:pt idx="527">
                  <c:v>48</c:v>
                </c:pt>
                <c:pt idx="528">
                  <c:v>21</c:v>
                </c:pt>
                <c:pt idx="529">
                  <c:v>50</c:v>
                </c:pt>
                <c:pt idx="530">
                  <c:v>49</c:v>
                </c:pt>
                <c:pt idx="531">
                  <c:v>49</c:v>
                </c:pt>
                <c:pt idx="532">
                  <c:v>47</c:v>
                </c:pt>
                <c:pt idx="533">
                  <c:v>48</c:v>
                </c:pt>
                <c:pt idx="534">
                  <c:v>50</c:v>
                </c:pt>
                <c:pt idx="535">
                  <c:v>50</c:v>
                </c:pt>
                <c:pt idx="536">
                  <c:v>49</c:v>
                </c:pt>
                <c:pt idx="537">
                  <c:v>48</c:v>
                </c:pt>
                <c:pt idx="538">
                  <c:v>48</c:v>
                </c:pt>
                <c:pt idx="539">
                  <c:v>46</c:v>
                </c:pt>
                <c:pt idx="540">
                  <c:v>48</c:v>
                </c:pt>
                <c:pt idx="541">
                  <c:v>49</c:v>
                </c:pt>
                <c:pt idx="542">
                  <c:v>50</c:v>
                </c:pt>
                <c:pt idx="543">
                  <c:v>50</c:v>
                </c:pt>
                <c:pt idx="544">
                  <c:v>47</c:v>
                </c:pt>
                <c:pt idx="545">
                  <c:v>45</c:v>
                </c:pt>
                <c:pt idx="546">
                  <c:v>44</c:v>
                </c:pt>
                <c:pt idx="547">
                  <c:v>47</c:v>
                </c:pt>
                <c:pt idx="548">
                  <c:v>47</c:v>
                </c:pt>
                <c:pt idx="549">
                  <c:v>41</c:v>
                </c:pt>
                <c:pt idx="550">
                  <c:v>40</c:v>
                </c:pt>
                <c:pt idx="551">
                  <c:v>47</c:v>
                </c:pt>
                <c:pt idx="552">
                  <c:v>48</c:v>
                </c:pt>
                <c:pt idx="553">
                  <c:v>48</c:v>
                </c:pt>
                <c:pt idx="554">
                  <c:v>30</c:v>
                </c:pt>
                <c:pt idx="555">
                  <c:v>47</c:v>
                </c:pt>
                <c:pt idx="556">
                  <c:v>38</c:v>
                </c:pt>
                <c:pt idx="557">
                  <c:v>49</c:v>
                </c:pt>
                <c:pt idx="558">
                  <c:v>50</c:v>
                </c:pt>
                <c:pt idx="559">
                  <c:v>47</c:v>
                </c:pt>
                <c:pt idx="560">
                  <c:v>48</c:v>
                </c:pt>
                <c:pt idx="561">
                  <c:v>48</c:v>
                </c:pt>
                <c:pt idx="562">
                  <c:v>49</c:v>
                </c:pt>
                <c:pt idx="563">
                  <c:v>25</c:v>
                </c:pt>
                <c:pt idx="564">
                  <c:v>49</c:v>
                </c:pt>
                <c:pt idx="565">
                  <c:v>46</c:v>
                </c:pt>
                <c:pt idx="566">
                  <c:v>50</c:v>
                </c:pt>
                <c:pt idx="567">
                  <c:v>50</c:v>
                </c:pt>
                <c:pt idx="568">
                  <c:v>49</c:v>
                </c:pt>
                <c:pt idx="569">
                  <c:v>49</c:v>
                </c:pt>
                <c:pt idx="570">
                  <c:v>46</c:v>
                </c:pt>
                <c:pt idx="571">
                  <c:v>50</c:v>
                </c:pt>
                <c:pt idx="572">
                  <c:v>47</c:v>
                </c:pt>
                <c:pt idx="573">
                  <c:v>47</c:v>
                </c:pt>
                <c:pt idx="574">
                  <c:v>48</c:v>
                </c:pt>
                <c:pt idx="575">
                  <c:v>48</c:v>
                </c:pt>
                <c:pt idx="576">
                  <c:v>45</c:v>
                </c:pt>
                <c:pt idx="577">
                  <c:v>46</c:v>
                </c:pt>
                <c:pt idx="578">
                  <c:v>50</c:v>
                </c:pt>
                <c:pt idx="579">
                  <c:v>47</c:v>
                </c:pt>
                <c:pt idx="580">
                  <c:v>49</c:v>
                </c:pt>
                <c:pt idx="581">
                  <c:v>49</c:v>
                </c:pt>
                <c:pt idx="582">
                  <c:v>48</c:v>
                </c:pt>
                <c:pt idx="583">
                  <c:v>47</c:v>
                </c:pt>
                <c:pt idx="584">
                  <c:v>50</c:v>
                </c:pt>
                <c:pt idx="585">
                  <c:v>50</c:v>
                </c:pt>
                <c:pt idx="586">
                  <c:v>34</c:v>
                </c:pt>
                <c:pt idx="587">
                  <c:v>47</c:v>
                </c:pt>
                <c:pt idx="588">
                  <c:v>49</c:v>
                </c:pt>
                <c:pt idx="589">
                  <c:v>49</c:v>
                </c:pt>
                <c:pt idx="590">
                  <c:v>46</c:v>
                </c:pt>
                <c:pt idx="591">
                  <c:v>50</c:v>
                </c:pt>
                <c:pt idx="592">
                  <c:v>50</c:v>
                </c:pt>
                <c:pt idx="593">
                  <c:v>49</c:v>
                </c:pt>
                <c:pt idx="594">
                  <c:v>49</c:v>
                </c:pt>
                <c:pt idx="595">
                  <c:v>49</c:v>
                </c:pt>
                <c:pt idx="596">
                  <c:v>49</c:v>
                </c:pt>
                <c:pt idx="597">
                  <c:v>49</c:v>
                </c:pt>
                <c:pt idx="598">
                  <c:v>39</c:v>
                </c:pt>
                <c:pt idx="599">
                  <c:v>50</c:v>
                </c:pt>
                <c:pt idx="600">
                  <c:v>49</c:v>
                </c:pt>
                <c:pt idx="601">
                  <c:v>47</c:v>
                </c:pt>
                <c:pt idx="602">
                  <c:v>48</c:v>
                </c:pt>
                <c:pt idx="603">
                  <c:v>48</c:v>
                </c:pt>
                <c:pt idx="604">
                  <c:v>48</c:v>
                </c:pt>
                <c:pt idx="605">
                  <c:v>50</c:v>
                </c:pt>
                <c:pt idx="606">
                  <c:v>50</c:v>
                </c:pt>
                <c:pt idx="607">
                  <c:v>48</c:v>
                </c:pt>
                <c:pt idx="608">
                  <c:v>41</c:v>
                </c:pt>
                <c:pt idx="609">
                  <c:v>48</c:v>
                </c:pt>
                <c:pt idx="610">
                  <c:v>49</c:v>
                </c:pt>
                <c:pt idx="611">
                  <c:v>46</c:v>
                </c:pt>
                <c:pt idx="612">
                  <c:v>49</c:v>
                </c:pt>
                <c:pt idx="613">
                  <c:v>49</c:v>
                </c:pt>
                <c:pt idx="614">
                  <c:v>48</c:v>
                </c:pt>
                <c:pt idx="615">
                  <c:v>46</c:v>
                </c:pt>
                <c:pt idx="616">
                  <c:v>49</c:v>
                </c:pt>
                <c:pt idx="617">
                  <c:v>48</c:v>
                </c:pt>
                <c:pt idx="618">
                  <c:v>49</c:v>
                </c:pt>
                <c:pt idx="619">
                  <c:v>50</c:v>
                </c:pt>
                <c:pt idx="620">
                  <c:v>50</c:v>
                </c:pt>
                <c:pt idx="621">
                  <c:v>46</c:v>
                </c:pt>
                <c:pt idx="622">
                  <c:v>49</c:v>
                </c:pt>
                <c:pt idx="623">
                  <c:v>48</c:v>
                </c:pt>
                <c:pt idx="624">
                  <c:v>48</c:v>
                </c:pt>
                <c:pt idx="625">
                  <c:v>46</c:v>
                </c:pt>
                <c:pt idx="626">
                  <c:v>50</c:v>
                </c:pt>
                <c:pt idx="627">
                  <c:v>48</c:v>
                </c:pt>
                <c:pt idx="628">
                  <c:v>46</c:v>
                </c:pt>
                <c:pt idx="629">
                  <c:v>33</c:v>
                </c:pt>
                <c:pt idx="630">
                  <c:v>47</c:v>
                </c:pt>
                <c:pt idx="631">
                  <c:v>26</c:v>
                </c:pt>
                <c:pt idx="632">
                  <c:v>46</c:v>
                </c:pt>
                <c:pt idx="633">
                  <c:v>50</c:v>
                </c:pt>
                <c:pt idx="634">
                  <c:v>50</c:v>
                </c:pt>
                <c:pt idx="635">
                  <c:v>47</c:v>
                </c:pt>
                <c:pt idx="636">
                  <c:v>49</c:v>
                </c:pt>
                <c:pt idx="637">
                  <c:v>47</c:v>
                </c:pt>
                <c:pt idx="638">
                  <c:v>47</c:v>
                </c:pt>
                <c:pt idx="639">
                  <c:v>46</c:v>
                </c:pt>
                <c:pt idx="640">
                  <c:v>50</c:v>
                </c:pt>
                <c:pt idx="641">
                  <c:v>48</c:v>
                </c:pt>
                <c:pt idx="642">
                  <c:v>43</c:v>
                </c:pt>
                <c:pt idx="643">
                  <c:v>48</c:v>
                </c:pt>
                <c:pt idx="644">
                  <c:v>47</c:v>
                </c:pt>
                <c:pt idx="645">
                  <c:v>48</c:v>
                </c:pt>
                <c:pt idx="646">
                  <c:v>47</c:v>
                </c:pt>
                <c:pt idx="647">
                  <c:v>50</c:v>
                </c:pt>
                <c:pt idx="648">
                  <c:v>49</c:v>
                </c:pt>
                <c:pt idx="649">
                  <c:v>46</c:v>
                </c:pt>
                <c:pt idx="650">
                  <c:v>46</c:v>
                </c:pt>
                <c:pt idx="651">
                  <c:v>49</c:v>
                </c:pt>
                <c:pt idx="652">
                  <c:v>47</c:v>
                </c:pt>
                <c:pt idx="653">
                  <c:v>45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47</c:v>
                </c:pt>
                <c:pt idx="658">
                  <c:v>47</c:v>
                </c:pt>
                <c:pt idx="659">
                  <c:v>49</c:v>
                </c:pt>
                <c:pt idx="660">
                  <c:v>47</c:v>
                </c:pt>
                <c:pt idx="661">
                  <c:v>49</c:v>
                </c:pt>
                <c:pt idx="662">
                  <c:v>34</c:v>
                </c:pt>
                <c:pt idx="663">
                  <c:v>33</c:v>
                </c:pt>
                <c:pt idx="664">
                  <c:v>44</c:v>
                </c:pt>
                <c:pt idx="665">
                  <c:v>41</c:v>
                </c:pt>
                <c:pt idx="666">
                  <c:v>41</c:v>
                </c:pt>
                <c:pt idx="667">
                  <c:v>44</c:v>
                </c:pt>
                <c:pt idx="668">
                  <c:v>45</c:v>
                </c:pt>
                <c:pt idx="669">
                  <c:v>47</c:v>
                </c:pt>
                <c:pt idx="670">
                  <c:v>46</c:v>
                </c:pt>
                <c:pt idx="671">
                  <c:v>43</c:v>
                </c:pt>
                <c:pt idx="672">
                  <c:v>44</c:v>
                </c:pt>
                <c:pt idx="673">
                  <c:v>43</c:v>
                </c:pt>
                <c:pt idx="674">
                  <c:v>39</c:v>
                </c:pt>
                <c:pt idx="675">
                  <c:v>44</c:v>
                </c:pt>
                <c:pt idx="676">
                  <c:v>42</c:v>
                </c:pt>
                <c:pt idx="677">
                  <c:v>39</c:v>
                </c:pt>
                <c:pt idx="678">
                  <c:v>41</c:v>
                </c:pt>
                <c:pt idx="679">
                  <c:v>45</c:v>
                </c:pt>
                <c:pt idx="680">
                  <c:v>41</c:v>
                </c:pt>
                <c:pt idx="681">
                  <c:v>43</c:v>
                </c:pt>
                <c:pt idx="682">
                  <c:v>44</c:v>
                </c:pt>
                <c:pt idx="683">
                  <c:v>38</c:v>
                </c:pt>
                <c:pt idx="684">
                  <c:v>49</c:v>
                </c:pt>
                <c:pt idx="685">
                  <c:v>26</c:v>
                </c:pt>
                <c:pt idx="686">
                  <c:v>20</c:v>
                </c:pt>
                <c:pt idx="687">
                  <c:v>48</c:v>
                </c:pt>
                <c:pt idx="688">
                  <c:v>46</c:v>
                </c:pt>
                <c:pt idx="689">
                  <c:v>49</c:v>
                </c:pt>
                <c:pt idx="690">
                  <c:v>50</c:v>
                </c:pt>
                <c:pt idx="691">
                  <c:v>50</c:v>
                </c:pt>
                <c:pt idx="692">
                  <c:v>47</c:v>
                </c:pt>
                <c:pt idx="693">
                  <c:v>47</c:v>
                </c:pt>
                <c:pt idx="694">
                  <c:v>48</c:v>
                </c:pt>
                <c:pt idx="695">
                  <c:v>47</c:v>
                </c:pt>
                <c:pt idx="696">
                  <c:v>50</c:v>
                </c:pt>
                <c:pt idx="697">
                  <c:v>50</c:v>
                </c:pt>
                <c:pt idx="698">
                  <c:v>48</c:v>
                </c:pt>
                <c:pt idx="699">
                  <c:v>48</c:v>
                </c:pt>
                <c:pt idx="700">
                  <c:v>47</c:v>
                </c:pt>
                <c:pt idx="701">
                  <c:v>48</c:v>
                </c:pt>
                <c:pt idx="702">
                  <c:v>47</c:v>
                </c:pt>
                <c:pt idx="703">
                  <c:v>50</c:v>
                </c:pt>
                <c:pt idx="704">
                  <c:v>47</c:v>
                </c:pt>
                <c:pt idx="705">
                  <c:v>48</c:v>
                </c:pt>
                <c:pt idx="706">
                  <c:v>48</c:v>
                </c:pt>
                <c:pt idx="707">
                  <c:v>42</c:v>
                </c:pt>
                <c:pt idx="708">
                  <c:v>46</c:v>
                </c:pt>
                <c:pt idx="709">
                  <c:v>46</c:v>
                </c:pt>
                <c:pt idx="710">
                  <c:v>49</c:v>
                </c:pt>
                <c:pt idx="711">
                  <c:v>50</c:v>
                </c:pt>
                <c:pt idx="712">
                  <c:v>49</c:v>
                </c:pt>
                <c:pt idx="713">
                  <c:v>47</c:v>
                </c:pt>
                <c:pt idx="714">
                  <c:v>50</c:v>
                </c:pt>
                <c:pt idx="715">
                  <c:v>50</c:v>
                </c:pt>
                <c:pt idx="716">
                  <c:v>50</c:v>
                </c:pt>
                <c:pt idx="717">
                  <c:v>47</c:v>
                </c:pt>
                <c:pt idx="718">
                  <c:v>45</c:v>
                </c:pt>
                <c:pt idx="719">
                  <c:v>48</c:v>
                </c:pt>
                <c:pt idx="720">
                  <c:v>44</c:v>
                </c:pt>
                <c:pt idx="721">
                  <c:v>50</c:v>
                </c:pt>
                <c:pt idx="722">
                  <c:v>48</c:v>
                </c:pt>
                <c:pt idx="723">
                  <c:v>50</c:v>
                </c:pt>
                <c:pt idx="724">
                  <c:v>48</c:v>
                </c:pt>
                <c:pt idx="725">
                  <c:v>46</c:v>
                </c:pt>
                <c:pt idx="726">
                  <c:v>48</c:v>
                </c:pt>
                <c:pt idx="727">
                  <c:v>47</c:v>
                </c:pt>
                <c:pt idx="728">
                  <c:v>37</c:v>
                </c:pt>
                <c:pt idx="729">
                  <c:v>30</c:v>
                </c:pt>
                <c:pt idx="730">
                  <c:v>47</c:v>
                </c:pt>
                <c:pt idx="731">
                  <c:v>49</c:v>
                </c:pt>
                <c:pt idx="732">
                  <c:v>48</c:v>
                </c:pt>
                <c:pt idx="733">
                  <c:v>50</c:v>
                </c:pt>
                <c:pt idx="734">
                  <c:v>49</c:v>
                </c:pt>
                <c:pt idx="735">
                  <c:v>50</c:v>
                </c:pt>
                <c:pt idx="736">
                  <c:v>50</c:v>
                </c:pt>
                <c:pt idx="737">
                  <c:v>47</c:v>
                </c:pt>
                <c:pt idx="738">
                  <c:v>48</c:v>
                </c:pt>
                <c:pt idx="739">
                  <c:v>47</c:v>
                </c:pt>
                <c:pt idx="740">
                  <c:v>50</c:v>
                </c:pt>
                <c:pt idx="741">
                  <c:v>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809216"/>
        <c:axId val="356809776"/>
      </c:scatterChart>
      <c:valAx>
        <c:axId val="3568092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56809776"/>
        <c:crosses val="autoZero"/>
        <c:crossBetween val="midCat"/>
      </c:valAx>
      <c:valAx>
        <c:axId val="356809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809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DailySums.csv!$I$2:$I$196</c:f>
              <c:numCache>
                <c:formatCode>General</c:formatCode>
                <c:ptCount val="195"/>
                <c:pt idx="0">
                  <c:v>57</c:v>
                </c:pt>
                <c:pt idx="1">
                  <c:v>52</c:v>
                </c:pt>
                <c:pt idx="2">
                  <c:v>53</c:v>
                </c:pt>
                <c:pt idx="3">
                  <c:v>60</c:v>
                </c:pt>
                <c:pt idx="4">
                  <c:v>41</c:v>
                </c:pt>
                <c:pt idx="5">
                  <c:v>50</c:v>
                </c:pt>
                <c:pt idx="6">
                  <c:v>42</c:v>
                </c:pt>
                <c:pt idx="7">
                  <c:v>31</c:v>
                </c:pt>
                <c:pt idx="8">
                  <c:v>40</c:v>
                </c:pt>
                <c:pt idx="9">
                  <c:v>45</c:v>
                </c:pt>
                <c:pt idx="10">
                  <c:v>41</c:v>
                </c:pt>
                <c:pt idx="11">
                  <c:v>36</c:v>
                </c:pt>
                <c:pt idx="12">
                  <c:v>45</c:v>
                </c:pt>
                <c:pt idx="13">
                  <c:v>41</c:v>
                </c:pt>
                <c:pt idx="14">
                  <c:v>46</c:v>
                </c:pt>
                <c:pt idx="15">
                  <c:v>52</c:v>
                </c:pt>
                <c:pt idx="16">
                  <c:v>47</c:v>
                </c:pt>
                <c:pt idx="17">
                  <c:v>60</c:v>
                </c:pt>
                <c:pt idx="18">
                  <c:v>63</c:v>
                </c:pt>
                <c:pt idx="19">
                  <c:v>81</c:v>
                </c:pt>
                <c:pt idx="20">
                  <c:v>73</c:v>
                </c:pt>
                <c:pt idx="21">
                  <c:v>83</c:v>
                </c:pt>
                <c:pt idx="22">
                  <c:v>90</c:v>
                </c:pt>
                <c:pt idx="23">
                  <c:v>86</c:v>
                </c:pt>
                <c:pt idx="24">
                  <c:v>87</c:v>
                </c:pt>
                <c:pt idx="25">
                  <c:v>103</c:v>
                </c:pt>
                <c:pt idx="26">
                  <c:v>102</c:v>
                </c:pt>
                <c:pt idx="27">
                  <c:v>112</c:v>
                </c:pt>
                <c:pt idx="28">
                  <c:v>120</c:v>
                </c:pt>
                <c:pt idx="29">
                  <c:v>121</c:v>
                </c:pt>
                <c:pt idx="30">
                  <c:v>111</c:v>
                </c:pt>
                <c:pt idx="31">
                  <c:v>120</c:v>
                </c:pt>
                <c:pt idx="32">
                  <c:v>122</c:v>
                </c:pt>
                <c:pt idx="33">
                  <c:v>124</c:v>
                </c:pt>
                <c:pt idx="34">
                  <c:v>134</c:v>
                </c:pt>
                <c:pt idx="35">
                  <c:v>126</c:v>
                </c:pt>
                <c:pt idx="36">
                  <c:v>124</c:v>
                </c:pt>
                <c:pt idx="37">
                  <c:v>121</c:v>
                </c:pt>
                <c:pt idx="38">
                  <c:v>125</c:v>
                </c:pt>
                <c:pt idx="39">
                  <c:v>120</c:v>
                </c:pt>
                <c:pt idx="40">
                  <c:v>105</c:v>
                </c:pt>
                <c:pt idx="41">
                  <c:v>106</c:v>
                </c:pt>
                <c:pt idx="42">
                  <c:v>101</c:v>
                </c:pt>
                <c:pt idx="43">
                  <c:v>97</c:v>
                </c:pt>
                <c:pt idx="44">
                  <c:v>102</c:v>
                </c:pt>
                <c:pt idx="45">
                  <c:v>91</c:v>
                </c:pt>
                <c:pt idx="46">
                  <c:v>89</c:v>
                </c:pt>
                <c:pt idx="47">
                  <c:v>82</c:v>
                </c:pt>
                <c:pt idx="48">
                  <c:v>75</c:v>
                </c:pt>
                <c:pt idx="49">
                  <c:v>71</c:v>
                </c:pt>
                <c:pt idx="50">
                  <c:v>75</c:v>
                </c:pt>
                <c:pt idx="51">
                  <c:v>80</c:v>
                </c:pt>
                <c:pt idx="52">
                  <c:v>69</c:v>
                </c:pt>
                <c:pt idx="53">
                  <c:v>59</c:v>
                </c:pt>
                <c:pt idx="54">
                  <c:v>39</c:v>
                </c:pt>
                <c:pt idx="55">
                  <c:v>34</c:v>
                </c:pt>
                <c:pt idx="56">
                  <c:v>40</c:v>
                </c:pt>
                <c:pt idx="57">
                  <c:v>38</c:v>
                </c:pt>
                <c:pt idx="58">
                  <c:v>55</c:v>
                </c:pt>
                <c:pt idx="59">
                  <c:v>44</c:v>
                </c:pt>
                <c:pt idx="60">
                  <c:v>47</c:v>
                </c:pt>
                <c:pt idx="61">
                  <c:v>45</c:v>
                </c:pt>
                <c:pt idx="62">
                  <c:v>37</c:v>
                </c:pt>
                <c:pt idx="63">
                  <c:v>35</c:v>
                </c:pt>
                <c:pt idx="64">
                  <c:v>37</c:v>
                </c:pt>
                <c:pt idx="65">
                  <c:v>35</c:v>
                </c:pt>
                <c:pt idx="66">
                  <c:v>37</c:v>
                </c:pt>
                <c:pt idx="67">
                  <c:v>24</c:v>
                </c:pt>
                <c:pt idx="68">
                  <c:v>21</c:v>
                </c:pt>
                <c:pt idx="69">
                  <c:v>17</c:v>
                </c:pt>
                <c:pt idx="70">
                  <c:v>21</c:v>
                </c:pt>
                <c:pt idx="71">
                  <c:v>20</c:v>
                </c:pt>
                <c:pt idx="72">
                  <c:v>13</c:v>
                </c:pt>
                <c:pt idx="73">
                  <c:v>33</c:v>
                </c:pt>
                <c:pt idx="74">
                  <c:v>42</c:v>
                </c:pt>
                <c:pt idx="75">
                  <c:v>52</c:v>
                </c:pt>
                <c:pt idx="76">
                  <c:v>50</c:v>
                </c:pt>
                <c:pt idx="77">
                  <c:v>54</c:v>
                </c:pt>
                <c:pt idx="78">
                  <c:v>55</c:v>
                </c:pt>
                <c:pt idx="79">
                  <c:v>38</c:v>
                </c:pt>
                <c:pt idx="80">
                  <c:v>44</c:v>
                </c:pt>
                <c:pt idx="81">
                  <c:v>40</c:v>
                </c:pt>
                <c:pt idx="82">
                  <c:v>53</c:v>
                </c:pt>
                <c:pt idx="83">
                  <c:v>54</c:v>
                </c:pt>
                <c:pt idx="84">
                  <c:v>56</c:v>
                </c:pt>
                <c:pt idx="85">
                  <c:v>55</c:v>
                </c:pt>
                <c:pt idx="86">
                  <c:v>58</c:v>
                </c:pt>
                <c:pt idx="87">
                  <c:v>64</c:v>
                </c:pt>
                <c:pt idx="88">
                  <c:v>70</c:v>
                </c:pt>
                <c:pt idx="89">
                  <c:v>69</c:v>
                </c:pt>
                <c:pt idx="90">
                  <c:v>69</c:v>
                </c:pt>
                <c:pt idx="91">
                  <c:v>78</c:v>
                </c:pt>
                <c:pt idx="92">
                  <c:v>75</c:v>
                </c:pt>
                <c:pt idx="93">
                  <c:v>87</c:v>
                </c:pt>
                <c:pt idx="94">
                  <c:v>76</c:v>
                </c:pt>
                <c:pt idx="95">
                  <c:v>80</c:v>
                </c:pt>
                <c:pt idx="96">
                  <c:v>82</c:v>
                </c:pt>
                <c:pt idx="97">
                  <c:v>84</c:v>
                </c:pt>
                <c:pt idx="98">
                  <c:v>88</c:v>
                </c:pt>
                <c:pt idx="99">
                  <c:v>80</c:v>
                </c:pt>
                <c:pt idx="100">
                  <c:v>85</c:v>
                </c:pt>
                <c:pt idx="101">
                  <c:v>84</c:v>
                </c:pt>
                <c:pt idx="102">
                  <c:v>92</c:v>
                </c:pt>
                <c:pt idx="103">
                  <c:v>81</c:v>
                </c:pt>
                <c:pt idx="104">
                  <c:v>78</c:v>
                </c:pt>
                <c:pt idx="105">
                  <c:v>79</c:v>
                </c:pt>
                <c:pt idx="106">
                  <c:v>79</c:v>
                </c:pt>
                <c:pt idx="107">
                  <c:v>68</c:v>
                </c:pt>
                <c:pt idx="108">
                  <c:v>57</c:v>
                </c:pt>
                <c:pt idx="109">
                  <c:v>61</c:v>
                </c:pt>
                <c:pt idx="110">
                  <c:v>69</c:v>
                </c:pt>
                <c:pt idx="111">
                  <c:v>79</c:v>
                </c:pt>
                <c:pt idx="112">
                  <c:v>74</c:v>
                </c:pt>
                <c:pt idx="113">
                  <c:v>62</c:v>
                </c:pt>
                <c:pt idx="114">
                  <c:v>59</c:v>
                </c:pt>
                <c:pt idx="115">
                  <c:v>57</c:v>
                </c:pt>
                <c:pt idx="116">
                  <c:v>56</c:v>
                </c:pt>
                <c:pt idx="117">
                  <c:v>47</c:v>
                </c:pt>
                <c:pt idx="118">
                  <c:v>50</c:v>
                </c:pt>
                <c:pt idx="119">
                  <c:v>40</c:v>
                </c:pt>
                <c:pt idx="120">
                  <c:v>41</c:v>
                </c:pt>
                <c:pt idx="121">
                  <c:v>43</c:v>
                </c:pt>
                <c:pt idx="122">
                  <c:v>38</c:v>
                </c:pt>
                <c:pt idx="123">
                  <c:v>22</c:v>
                </c:pt>
                <c:pt idx="124">
                  <c:v>31</c:v>
                </c:pt>
                <c:pt idx="125">
                  <c:v>33</c:v>
                </c:pt>
                <c:pt idx="126">
                  <c:v>33</c:v>
                </c:pt>
                <c:pt idx="127">
                  <c:v>31</c:v>
                </c:pt>
                <c:pt idx="128">
                  <c:v>38</c:v>
                </c:pt>
                <c:pt idx="129">
                  <c:v>44</c:v>
                </c:pt>
                <c:pt idx="130">
                  <c:v>45</c:v>
                </c:pt>
                <c:pt idx="131">
                  <c:v>36</c:v>
                </c:pt>
                <c:pt idx="132">
                  <c:v>28</c:v>
                </c:pt>
                <c:pt idx="133">
                  <c:v>30</c:v>
                </c:pt>
                <c:pt idx="134">
                  <c:v>42</c:v>
                </c:pt>
                <c:pt idx="135">
                  <c:v>38</c:v>
                </c:pt>
                <c:pt idx="136">
                  <c:v>42</c:v>
                </c:pt>
                <c:pt idx="137">
                  <c:v>39</c:v>
                </c:pt>
                <c:pt idx="138">
                  <c:v>55</c:v>
                </c:pt>
                <c:pt idx="139">
                  <c:v>55</c:v>
                </c:pt>
                <c:pt idx="140">
                  <c:v>61</c:v>
                </c:pt>
                <c:pt idx="141">
                  <c:v>58</c:v>
                </c:pt>
                <c:pt idx="142">
                  <c:v>59</c:v>
                </c:pt>
                <c:pt idx="143">
                  <c:v>61</c:v>
                </c:pt>
                <c:pt idx="144">
                  <c:v>77</c:v>
                </c:pt>
                <c:pt idx="145">
                  <c:v>76</c:v>
                </c:pt>
                <c:pt idx="146">
                  <c:v>78</c:v>
                </c:pt>
                <c:pt idx="147">
                  <c:v>83</c:v>
                </c:pt>
                <c:pt idx="148">
                  <c:v>86</c:v>
                </c:pt>
                <c:pt idx="149">
                  <c:v>88</c:v>
                </c:pt>
                <c:pt idx="150">
                  <c:v>88</c:v>
                </c:pt>
                <c:pt idx="151">
                  <c:v>87</c:v>
                </c:pt>
                <c:pt idx="152">
                  <c:v>91</c:v>
                </c:pt>
                <c:pt idx="153">
                  <c:v>99</c:v>
                </c:pt>
                <c:pt idx="154">
                  <c:v>94</c:v>
                </c:pt>
                <c:pt idx="155">
                  <c:v>105</c:v>
                </c:pt>
                <c:pt idx="156">
                  <c:v>115</c:v>
                </c:pt>
                <c:pt idx="157">
                  <c:v>118</c:v>
                </c:pt>
                <c:pt idx="158">
                  <c:v>122</c:v>
                </c:pt>
                <c:pt idx="159">
                  <c:v>120</c:v>
                </c:pt>
                <c:pt idx="160">
                  <c:v>116</c:v>
                </c:pt>
                <c:pt idx="161">
                  <c:v>111</c:v>
                </c:pt>
                <c:pt idx="162">
                  <c:v>116</c:v>
                </c:pt>
                <c:pt idx="163">
                  <c:v>114</c:v>
                </c:pt>
                <c:pt idx="164">
                  <c:v>111</c:v>
                </c:pt>
                <c:pt idx="165">
                  <c:v>104</c:v>
                </c:pt>
                <c:pt idx="166">
                  <c:v>100</c:v>
                </c:pt>
                <c:pt idx="167">
                  <c:v>101</c:v>
                </c:pt>
                <c:pt idx="168">
                  <c:v>92</c:v>
                </c:pt>
                <c:pt idx="169">
                  <c:v>91</c:v>
                </c:pt>
                <c:pt idx="170">
                  <c:v>93</c:v>
                </c:pt>
                <c:pt idx="171">
                  <c:v>96</c:v>
                </c:pt>
                <c:pt idx="172">
                  <c:v>93</c:v>
                </c:pt>
                <c:pt idx="173">
                  <c:v>80</c:v>
                </c:pt>
                <c:pt idx="174">
                  <c:v>68</c:v>
                </c:pt>
                <c:pt idx="175">
                  <c:v>79</c:v>
                </c:pt>
                <c:pt idx="176">
                  <c:v>62</c:v>
                </c:pt>
                <c:pt idx="177">
                  <c:v>50</c:v>
                </c:pt>
                <c:pt idx="178">
                  <c:v>37</c:v>
                </c:pt>
                <c:pt idx="179">
                  <c:v>19</c:v>
                </c:pt>
                <c:pt idx="180">
                  <c:v>19</c:v>
                </c:pt>
                <c:pt idx="181">
                  <c:v>24</c:v>
                </c:pt>
                <c:pt idx="182">
                  <c:v>37</c:v>
                </c:pt>
                <c:pt idx="183">
                  <c:v>37</c:v>
                </c:pt>
                <c:pt idx="184">
                  <c:v>45</c:v>
                </c:pt>
                <c:pt idx="185">
                  <c:v>58</c:v>
                </c:pt>
                <c:pt idx="186">
                  <c:v>50</c:v>
                </c:pt>
                <c:pt idx="187">
                  <c:v>49</c:v>
                </c:pt>
                <c:pt idx="188">
                  <c:v>57</c:v>
                </c:pt>
                <c:pt idx="189">
                  <c:v>63</c:v>
                </c:pt>
                <c:pt idx="190">
                  <c:v>68</c:v>
                </c:pt>
                <c:pt idx="191">
                  <c:v>62</c:v>
                </c:pt>
                <c:pt idx="192">
                  <c:v>65</c:v>
                </c:pt>
                <c:pt idx="193">
                  <c:v>62</c:v>
                </c:pt>
                <c:pt idx="194">
                  <c:v>78</c:v>
                </c:pt>
              </c:numCache>
            </c:numRef>
          </c:xVal>
          <c:yVal>
            <c:numRef>
              <c:f>DailySums.csv!$J$2:$J$196</c:f>
              <c:numCache>
                <c:formatCode>General</c:formatCode>
                <c:ptCount val="195"/>
                <c:pt idx="0">
                  <c:v>498</c:v>
                </c:pt>
                <c:pt idx="1">
                  <c:v>763.89999999999986</c:v>
                </c:pt>
                <c:pt idx="2">
                  <c:v>593.29999999999984</c:v>
                </c:pt>
                <c:pt idx="3">
                  <c:v>784.09999999999991</c:v>
                </c:pt>
                <c:pt idx="4">
                  <c:v>785.69999999999982</c:v>
                </c:pt>
                <c:pt idx="5">
                  <c:v>769.19999999999993</c:v>
                </c:pt>
                <c:pt idx="6">
                  <c:v>781.59999999999991</c:v>
                </c:pt>
                <c:pt idx="7">
                  <c:v>781.59999999999991</c:v>
                </c:pt>
                <c:pt idx="8">
                  <c:v>761.89999999999986</c:v>
                </c:pt>
                <c:pt idx="9">
                  <c:v>609.59999999999991</c:v>
                </c:pt>
                <c:pt idx="10">
                  <c:v>754.89999999999986</c:v>
                </c:pt>
                <c:pt idx="11">
                  <c:v>633.29999999999984</c:v>
                </c:pt>
                <c:pt idx="12">
                  <c:v>639.99999999999989</c:v>
                </c:pt>
                <c:pt idx="13">
                  <c:v>433.39999999999986</c:v>
                </c:pt>
                <c:pt idx="14">
                  <c:v>433.39999999999986</c:v>
                </c:pt>
                <c:pt idx="15">
                  <c:v>327.19999999999993</c:v>
                </c:pt>
                <c:pt idx="16">
                  <c:v>436.59999999999991</c:v>
                </c:pt>
                <c:pt idx="17">
                  <c:v>497.69999999999987</c:v>
                </c:pt>
                <c:pt idx="18">
                  <c:v>159.59999999999997</c:v>
                </c:pt>
                <c:pt idx="19">
                  <c:v>102.30000000000004</c:v>
                </c:pt>
                <c:pt idx="20">
                  <c:v>305.90000000000003</c:v>
                </c:pt>
                <c:pt idx="21">
                  <c:v>305.90000000000003</c:v>
                </c:pt>
                <c:pt idx="22">
                  <c:v>311.00000000000006</c:v>
                </c:pt>
                <c:pt idx="23">
                  <c:v>214.5</c:v>
                </c:pt>
                <c:pt idx="24">
                  <c:v>56.200000000000017</c:v>
                </c:pt>
                <c:pt idx="25">
                  <c:v>-56.499999999999972</c:v>
                </c:pt>
                <c:pt idx="26">
                  <c:v>91.199999999999989</c:v>
                </c:pt>
                <c:pt idx="27">
                  <c:v>-16.700000000000017</c:v>
                </c:pt>
                <c:pt idx="28">
                  <c:v>-16.700000000000017</c:v>
                </c:pt>
                <c:pt idx="29">
                  <c:v>4.9999999999999716</c:v>
                </c:pt>
                <c:pt idx="30">
                  <c:v>-17.40000000000002</c:v>
                </c:pt>
                <c:pt idx="31">
                  <c:v>50.699999999999974</c:v>
                </c:pt>
                <c:pt idx="32">
                  <c:v>-111.90000000000005</c:v>
                </c:pt>
                <c:pt idx="33">
                  <c:v>-578.69999999999993</c:v>
                </c:pt>
                <c:pt idx="34">
                  <c:v>-539.9</c:v>
                </c:pt>
                <c:pt idx="35">
                  <c:v>-539.9</c:v>
                </c:pt>
                <c:pt idx="36">
                  <c:v>-526.9</c:v>
                </c:pt>
                <c:pt idx="37">
                  <c:v>-715.7</c:v>
                </c:pt>
                <c:pt idx="38">
                  <c:v>-545.20000000000005</c:v>
                </c:pt>
                <c:pt idx="39">
                  <c:v>-398.99999999999989</c:v>
                </c:pt>
                <c:pt idx="40">
                  <c:v>-308.2</c:v>
                </c:pt>
                <c:pt idx="41">
                  <c:v>-415.2</c:v>
                </c:pt>
                <c:pt idx="42">
                  <c:v>-415.2</c:v>
                </c:pt>
                <c:pt idx="43">
                  <c:v>-415.2</c:v>
                </c:pt>
                <c:pt idx="44">
                  <c:v>-453.9</c:v>
                </c:pt>
                <c:pt idx="45">
                  <c:v>-399.39999999999992</c:v>
                </c:pt>
                <c:pt idx="46">
                  <c:v>-353.19999999999993</c:v>
                </c:pt>
                <c:pt idx="47">
                  <c:v>-146.59999999999997</c:v>
                </c:pt>
                <c:pt idx="48">
                  <c:v>-6.2999999999999545</c:v>
                </c:pt>
                <c:pt idx="49">
                  <c:v>-6.2999999999999545</c:v>
                </c:pt>
                <c:pt idx="50">
                  <c:v>-136.69999999999999</c:v>
                </c:pt>
                <c:pt idx="51">
                  <c:v>28.5</c:v>
                </c:pt>
                <c:pt idx="52">
                  <c:v>307.80000000000007</c:v>
                </c:pt>
                <c:pt idx="53">
                  <c:v>216.40000000000009</c:v>
                </c:pt>
                <c:pt idx="54">
                  <c:v>175.70000000000002</c:v>
                </c:pt>
                <c:pt idx="55">
                  <c:v>179.3</c:v>
                </c:pt>
                <c:pt idx="56">
                  <c:v>179.3</c:v>
                </c:pt>
                <c:pt idx="57">
                  <c:v>188.49999999999994</c:v>
                </c:pt>
                <c:pt idx="58">
                  <c:v>322.50000000000011</c:v>
                </c:pt>
                <c:pt idx="59">
                  <c:v>424.6</c:v>
                </c:pt>
                <c:pt idx="60">
                  <c:v>254.60000000000002</c:v>
                </c:pt>
                <c:pt idx="61">
                  <c:v>445.10000000000014</c:v>
                </c:pt>
                <c:pt idx="62">
                  <c:v>464.50000000000011</c:v>
                </c:pt>
                <c:pt idx="63">
                  <c:v>464.50000000000011</c:v>
                </c:pt>
                <c:pt idx="64">
                  <c:v>363.30000000000007</c:v>
                </c:pt>
                <c:pt idx="65">
                  <c:v>233</c:v>
                </c:pt>
                <c:pt idx="66">
                  <c:v>457.00000000000006</c:v>
                </c:pt>
                <c:pt idx="67">
                  <c:v>769.70000000000016</c:v>
                </c:pt>
                <c:pt idx="68">
                  <c:v>747.30000000000007</c:v>
                </c:pt>
                <c:pt idx="69">
                  <c:v>758.2</c:v>
                </c:pt>
                <c:pt idx="70">
                  <c:v>758.2</c:v>
                </c:pt>
                <c:pt idx="71">
                  <c:v>894.40000000000009</c:v>
                </c:pt>
                <c:pt idx="72">
                  <c:v>768.7</c:v>
                </c:pt>
                <c:pt idx="73">
                  <c:v>614.70000000000005</c:v>
                </c:pt>
                <c:pt idx="74">
                  <c:v>482.40000000000009</c:v>
                </c:pt>
                <c:pt idx="75">
                  <c:v>713.50000000000011</c:v>
                </c:pt>
                <c:pt idx="76">
                  <c:v>744.30000000000007</c:v>
                </c:pt>
                <c:pt idx="77">
                  <c:v>744.30000000000007</c:v>
                </c:pt>
                <c:pt idx="78">
                  <c:v>680.9</c:v>
                </c:pt>
                <c:pt idx="79">
                  <c:v>683.6</c:v>
                </c:pt>
                <c:pt idx="80">
                  <c:v>529.20000000000005</c:v>
                </c:pt>
                <c:pt idx="81">
                  <c:v>483.70000000000005</c:v>
                </c:pt>
                <c:pt idx="82">
                  <c:v>364.39999999999992</c:v>
                </c:pt>
                <c:pt idx="83">
                  <c:v>293.29999999999995</c:v>
                </c:pt>
                <c:pt idx="84">
                  <c:v>293.29999999999995</c:v>
                </c:pt>
                <c:pt idx="85">
                  <c:v>205.79999999999998</c:v>
                </c:pt>
                <c:pt idx="86">
                  <c:v>138.49999999999997</c:v>
                </c:pt>
                <c:pt idx="87">
                  <c:v>175.1</c:v>
                </c:pt>
                <c:pt idx="88">
                  <c:v>-97.800000000000011</c:v>
                </c:pt>
                <c:pt idx="89">
                  <c:v>-321.89999999999998</c:v>
                </c:pt>
                <c:pt idx="90">
                  <c:v>-353</c:v>
                </c:pt>
                <c:pt idx="91">
                  <c:v>-353</c:v>
                </c:pt>
                <c:pt idx="92">
                  <c:v>-377.6</c:v>
                </c:pt>
                <c:pt idx="93">
                  <c:v>-410.6</c:v>
                </c:pt>
                <c:pt idx="94">
                  <c:v>-433.00000000000006</c:v>
                </c:pt>
                <c:pt idx="95">
                  <c:v>-611.80000000000007</c:v>
                </c:pt>
                <c:pt idx="96">
                  <c:v>-576.1</c:v>
                </c:pt>
                <c:pt idx="97">
                  <c:v>-554.4</c:v>
                </c:pt>
                <c:pt idx="98">
                  <c:v>-554.4</c:v>
                </c:pt>
                <c:pt idx="99">
                  <c:v>-556</c:v>
                </c:pt>
                <c:pt idx="100">
                  <c:v>-644.79999999999995</c:v>
                </c:pt>
                <c:pt idx="101">
                  <c:v>-773.5</c:v>
                </c:pt>
                <c:pt idx="102">
                  <c:v>-736.39999999999986</c:v>
                </c:pt>
                <c:pt idx="103">
                  <c:v>-724.19999999999993</c:v>
                </c:pt>
                <c:pt idx="104">
                  <c:v>-757.99999999999989</c:v>
                </c:pt>
                <c:pt idx="105">
                  <c:v>-757.99999999999989</c:v>
                </c:pt>
                <c:pt idx="106">
                  <c:v>-722.9</c:v>
                </c:pt>
                <c:pt idx="107">
                  <c:v>-708.99999999999989</c:v>
                </c:pt>
                <c:pt idx="108">
                  <c:v>-647.5</c:v>
                </c:pt>
                <c:pt idx="109">
                  <c:v>-673.09999999999991</c:v>
                </c:pt>
                <c:pt idx="110">
                  <c:v>-695.89999999999986</c:v>
                </c:pt>
                <c:pt idx="111">
                  <c:v>-714.99999999999989</c:v>
                </c:pt>
                <c:pt idx="112">
                  <c:v>-714.99999999999989</c:v>
                </c:pt>
                <c:pt idx="113">
                  <c:v>-675.1</c:v>
                </c:pt>
                <c:pt idx="114">
                  <c:v>-449.5</c:v>
                </c:pt>
                <c:pt idx="115">
                  <c:v>-280.10000000000002</c:v>
                </c:pt>
                <c:pt idx="116">
                  <c:v>-168.60000000000002</c:v>
                </c:pt>
                <c:pt idx="117">
                  <c:v>-123.99999999999986</c:v>
                </c:pt>
                <c:pt idx="118">
                  <c:v>-60.799999999999855</c:v>
                </c:pt>
                <c:pt idx="119">
                  <c:v>-60.799999999999855</c:v>
                </c:pt>
                <c:pt idx="120">
                  <c:v>-65.299999999999855</c:v>
                </c:pt>
                <c:pt idx="121">
                  <c:v>17.79999999999994</c:v>
                </c:pt>
                <c:pt idx="122">
                  <c:v>154.29999999999995</c:v>
                </c:pt>
                <c:pt idx="123">
                  <c:v>518.70000000000005</c:v>
                </c:pt>
                <c:pt idx="124">
                  <c:v>508.50000000000006</c:v>
                </c:pt>
                <c:pt idx="125">
                  <c:v>324.50000000000006</c:v>
                </c:pt>
                <c:pt idx="126">
                  <c:v>324.50000000000006</c:v>
                </c:pt>
                <c:pt idx="127">
                  <c:v>390.6</c:v>
                </c:pt>
                <c:pt idx="128">
                  <c:v>348.50000000000011</c:v>
                </c:pt>
                <c:pt idx="129">
                  <c:v>376.80000000000007</c:v>
                </c:pt>
                <c:pt idx="130">
                  <c:v>256.00000000000017</c:v>
                </c:pt>
                <c:pt idx="131">
                  <c:v>288.2000000000001</c:v>
                </c:pt>
                <c:pt idx="132">
                  <c:v>228.90000000000009</c:v>
                </c:pt>
                <c:pt idx="133">
                  <c:v>228.90000000000009</c:v>
                </c:pt>
                <c:pt idx="134">
                  <c:v>297.00000000000011</c:v>
                </c:pt>
                <c:pt idx="135">
                  <c:v>340.10000000000014</c:v>
                </c:pt>
                <c:pt idx="136">
                  <c:v>345.8</c:v>
                </c:pt>
                <c:pt idx="137">
                  <c:v>273.09999999999997</c:v>
                </c:pt>
                <c:pt idx="138">
                  <c:v>176.20000000000005</c:v>
                </c:pt>
                <c:pt idx="139">
                  <c:v>254.10000000000005</c:v>
                </c:pt>
                <c:pt idx="140">
                  <c:v>254.10000000000005</c:v>
                </c:pt>
                <c:pt idx="141">
                  <c:v>254.10000000000005</c:v>
                </c:pt>
                <c:pt idx="142">
                  <c:v>88.60000000000008</c:v>
                </c:pt>
                <c:pt idx="143">
                  <c:v>-171.39999999999984</c:v>
                </c:pt>
                <c:pt idx="144">
                  <c:v>-154.59999999999982</c:v>
                </c:pt>
                <c:pt idx="145">
                  <c:v>184.20000000000007</c:v>
                </c:pt>
                <c:pt idx="146">
                  <c:v>294.80000000000007</c:v>
                </c:pt>
                <c:pt idx="147">
                  <c:v>294.80000000000007</c:v>
                </c:pt>
                <c:pt idx="148">
                  <c:v>158.90000000000006</c:v>
                </c:pt>
                <c:pt idx="149">
                  <c:v>104.99999999999997</c:v>
                </c:pt>
                <c:pt idx="150">
                  <c:v>-159.8000000000001</c:v>
                </c:pt>
                <c:pt idx="151">
                  <c:v>69.800000000000068</c:v>
                </c:pt>
                <c:pt idx="152">
                  <c:v>8.7999999999999652</c:v>
                </c:pt>
                <c:pt idx="153">
                  <c:v>36.799999999999969</c:v>
                </c:pt>
                <c:pt idx="154">
                  <c:v>36.799999999999969</c:v>
                </c:pt>
                <c:pt idx="155">
                  <c:v>-76.600000000000094</c:v>
                </c:pt>
                <c:pt idx="156">
                  <c:v>-112.20000000000016</c:v>
                </c:pt>
                <c:pt idx="157">
                  <c:v>-182.60000000000019</c:v>
                </c:pt>
                <c:pt idx="158">
                  <c:v>-193.30000000000018</c:v>
                </c:pt>
                <c:pt idx="159">
                  <c:v>84.999999999999858</c:v>
                </c:pt>
                <c:pt idx="160">
                  <c:v>131.59999999999985</c:v>
                </c:pt>
                <c:pt idx="161">
                  <c:v>131.59999999999985</c:v>
                </c:pt>
                <c:pt idx="162">
                  <c:v>182.4999999999998</c:v>
                </c:pt>
                <c:pt idx="163">
                  <c:v>250.1</c:v>
                </c:pt>
                <c:pt idx="164">
                  <c:v>424</c:v>
                </c:pt>
                <c:pt idx="165">
                  <c:v>308.2</c:v>
                </c:pt>
                <c:pt idx="166">
                  <c:v>293.33</c:v>
                </c:pt>
                <c:pt idx="167">
                  <c:v>293.33</c:v>
                </c:pt>
                <c:pt idx="168">
                  <c:v>293.33</c:v>
                </c:pt>
                <c:pt idx="169">
                  <c:v>431.35</c:v>
                </c:pt>
                <c:pt idx="170">
                  <c:v>359.15000000000003</c:v>
                </c:pt>
                <c:pt idx="171">
                  <c:v>526.91</c:v>
                </c:pt>
                <c:pt idx="172">
                  <c:v>500.28</c:v>
                </c:pt>
                <c:pt idx="173">
                  <c:v>592.61999999999989</c:v>
                </c:pt>
                <c:pt idx="174">
                  <c:v>592.61999999999989</c:v>
                </c:pt>
                <c:pt idx="175">
                  <c:v>592.61999999999989</c:v>
                </c:pt>
                <c:pt idx="176">
                  <c:v>749.54000000000008</c:v>
                </c:pt>
                <c:pt idx="177">
                  <c:v>888.56000000000006</c:v>
                </c:pt>
                <c:pt idx="178">
                  <c:v>945.89</c:v>
                </c:pt>
                <c:pt idx="179">
                  <c:v>696.18999999999994</c:v>
                </c:pt>
                <c:pt idx="180">
                  <c:v>671.12999999999988</c:v>
                </c:pt>
                <c:pt idx="181">
                  <c:v>671.12999999999988</c:v>
                </c:pt>
                <c:pt idx="182">
                  <c:v>671.12999999999988</c:v>
                </c:pt>
                <c:pt idx="183">
                  <c:v>614.42999999999984</c:v>
                </c:pt>
                <c:pt idx="184">
                  <c:v>739.69999999999993</c:v>
                </c:pt>
                <c:pt idx="185">
                  <c:v>466.21999999999991</c:v>
                </c:pt>
                <c:pt idx="186">
                  <c:v>565.93999999999994</c:v>
                </c:pt>
                <c:pt idx="187">
                  <c:v>594</c:v>
                </c:pt>
                <c:pt idx="188">
                  <c:v>594</c:v>
                </c:pt>
                <c:pt idx="189">
                  <c:v>594</c:v>
                </c:pt>
                <c:pt idx="190">
                  <c:v>603.54999999999995</c:v>
                </c:pt>
                <c:pt idx="191">
                  <c:v>531.92000000000019</c:v>
                </c:pt>
                <c:pt idx="192">
                  <c:v>607.88000000000022</c:v>
                </c:pt>
                <c:pt idx="193">
                  <c:v>513.58000000000004</c:v>
                </c:pt>
                <c:pt idx="194">
                  <c:v>448.23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396688"/>
        <c:axId val="355397248"/>
      </c:scatterChart>
      <c:valAx>
        <c:axId val="355396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23 Days of Sentiment Before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5397248"/>
        <c:crosses val="autoZero"/>
        <c:crossBetween val="midCat"/>
      </c:valAx>
      <c:valAx>
        <c:axId val="355397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21 Days of Stcok Jump After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5396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DailySums.csv!$G$2:$G$205</c:f>
              <c:numCache>
                <c:formatCode>General</c:formatCode>
                <c:ptCount val="204"/>
                <c:pt idx="0">
                  <c:v>41</c:v>
                </c:pt>
                <c:pt idx="1">
                  <c:v>43</c:v>
                </c:pt>
                <c:pt idx="2">
                  <c:v>37</c:v>
                </c:pt>
                <c:pt idx="3">
                  <c:v>41</c:v>
                </c:pt>
                <c:pt idx="4">
                  <c:v>22</c:v>
                </c:pt>
                <c:pt idx="5">
                  <c:v>34</c:v>
                </c:pt>
                <c:pt idx="6">
                  <c:v>26</c:v>
                </c:pt>
                <c:pt idx="7">
                  <c:v>19</c:v>
                </c:pt>
                <c:pt idx="8">
                  <c:v>29</c:v>
                </c:pt>
                <c:pt idx="9">
                  <c:v>35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26</c:v>
                </c:pt>
                <c:pt idx="14">
                  <c:v>31</c:v>
                </c:pt>
                <c:pt idx="15">
                  <c:v>36</c:v>
                </c:pt>
                <c:pt idx="16">
                  <c:v>30</c:v>
                </c:pt>
                <c:pt idx="17">
                  <c:v>38</c:v>
                </c:pt>
                <c:pt idx="18">
                  <c:v>38</c:v>
                </c:pt>
                <c:pt idx="19">
                  <c:v>36</c:v>
                </c:pt>
                <c:pt idx="20">
                  <c:v>25</c:v>
                </c:pt>
                <c:pt idx="21">
                  <c:v>36</c:v>
                </c:pt>
                <c:pt idx="22">
                  <c:v>38</c:v>
                </c:pt>
                <c:pt idx="23">
                  <c:v>44</c:v>
                </c:pt>
                <c:pt idx="24">
                  <c:v>44</c:v>
                </c:pt>
                <c:pt idx="25">
                  <c:v>62</c:v>
                </c:pt>
                <c:pt idx="26">
                  <c:v>57</c:v>
                </c:pt>
                <c:pt idx="27">
                  <c:v>67</c:v>
                </c:pt>
                <c:pt idx="28">
                  <c:v>78</c:v>
                </c:pt>
                <c:pt idx="29">
                  <c:v>75</c:v>
                </c:pt>
                <c:pt idx="30">
                  <c:v>77</c:v>
                </c:pt>
                <c:pt idx="31">
                  <c:v>92</c:v>
                </c:pt>
                <c:pt idx="32">
                  <c:v>97</c:v>
                </c:pt>
                <c:pt idx="33">
                  <c:v>99</c:v>
                </c:pt>
                <c:pt idx="34">
                  <c:v>105</c:v>
                </c:pt>
                <c:pt idx="35">
                  <c:v>106</c:v>
                </c:pt>
                <c:pt idx="36">
                  <c:v>95</c:v>
                </c:pt>
                <c:pt idx="37">
                  <c:v>103</c:v>
                </c:pt>
                <c:pt idx="38">
                  <c:v>100</c:v>
                </c:pt>
                <c:pt idx="39">
                  <c:v>99</c:v>
                </c:pt>
                <c:pt idx="40">
                  <c:v>89</c:v>
                </c:pt>
                <c:pt idx="41">
                  <c:v>78</c:v>
                </c:pt>
                <c:pt idx="42">
                  <c:v>77</c:v>
                </c:pt>
                <c:pt idx="43">
                  <c:v>69</c:v>
                </c:pt>
                <c:pt idx="44">
                  <c:v>83</c:v>
                </c:pt>
                <c:pt idx="45">
                  <c:v>77</c:v>
                </c:pt>
                <c:pt idx="46">
                  <c:v>64</c:v>
                </c:pt>
                <c:pt idx="47">
                  <c:v>61</c:v>
                </c:pt>
                <c:pt idx="48">
                  <c:v>56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61</c:v>
                </c:pt>
                <c:pt idx="53">
                  <c:v>57</c:v>
                </c:pt>
                <c:pt idx="54">
                  <c:v>50</c:v>
                </c:pt>
                <c:pt idx="55">
                  <c:v>42</c:v>
                </c:pt>
                <c:pt idx="56">
                  <c:v>55</c:v>
                </c:pt>
                <c:pt idx="57">
                  <c:v>51</c:v>
                </c:pt>
                <c:pt idx="58">
                  <c:v>51</c:v>
                </c:pt>
                <c:pt idx="59">
                  <c:v>34</c:v>
                </c:pt>
                <c:pt idx="60">
                  <c:v>18</c:v>
                </c:pt>
                <c:pt idx="61">
                  <c:v>18</c:v>
                </c:pt>
                <c:pt idx="62">
                  <c:v>12</c:v>
                </c:pt>
                <c:pt idx="63">
                  <c:v>14</c:v>
                </c:pt>
                <c:pt idx="64">
                  <c:v>27</c:v>
                </c:pt>
                <c:pt idx="65">
                  <c:v>25</c:v>
                </c:pt>
                <c:pt idx="66">
                  <c:v>33</c:v>
                </c:pt>
                <c:pt idx="67">
                  <c:v>20</c:v>
                </c:pt>
                <c:pt idx="68">
                  <c:v>16</c:v>
                </c:pt>
                <c:pt idx="69">
                  <c:v>16</c:v>
                </c:pt>
                <c:pt idx="70">
                  <c:v>21</c:v>
                </c:pt>
                <c:pt idx="71">
                  <c:v>16</c:v>
                </c:pt>
                <c:pt idx="72">
                  <c:v>14</c:v>
                </c:pt>
                <c:pt idx="73">
                  <c:v>16</c:v>
                </c:pt>
                <c:pt idx="74">
                  <c:v>19</c:v>
                </c:pt>
                <c:pt idx="75">
                  <c:v>28</c:v>
                </c:pt>
                <c:pt idx="76">
                  <c:v>29</c:v>
                </c:pt>
                <c:pt idx="77">
                  <c:v>35</c:v>
                </c:pt>
                <c:pt idx="78">
                  <c:v>26</c:v>
                </c:pt>
                <c:pt idx="79">
                  <c:v>29</c:v>
                </c:pt>
                <c:pt idx="80">
                  <c:v>32</c:v>
                </c:pt>
                <c:pt idx="81">
                  <c:v>23</c:v>
                </c:pt>
                <c:pt idx="82">
                  <c:v>23</c:v>
                </c:pt>
                <c:pt idx="83">
                  <c:v>29</c:v>
                </c:pt>
                <c:pt idx="84">
                  <c:v>34</c:v>
                </c:pt>
                <c:pt idx="85">
                  <c:v>28</c:v>
                </c:pt>
                <c:pt idx="86">
                  <c:v>34</c:v>
                </c:pt>
                <c:pt idx="87">
                  <c:v>36</c:v>
                </c:pt>
                <c:pt idx="88">
                  <c:v>49</c:v>
                </c:pt>
                <c:pt idx="89">
                  <c:v>49</c:v>
                </c:pt>
                <c:pt idx="90">
                  <c:v>55</c:v>
                </c:pt>
                <c:pt idx="91">
                  <c:v>55</c:v>
                </c:pt>
                <c:pt idx="92">
                  <c:v>54</c:v>
                </c:pt>
                <c:pt idx="93">
                  <c:v>65</c:v>
                </c:pt>
                <c:pt idx="94">
                  <c:v>53</c:v>
                </c:pt>
                <c:pt idx="95">
                  <c:v>46</c:v>
                </c:pt>
                <c:pt idx="96">
                  <c:v>45</c:v>
                </c:pt>
                <c:pt idx="97">
                  <c:v>57</c:v>
                </c:pt>
                <c:pt idx="98">
                  <c:v>56</c:v>
                </c:pt>
                <c:pt idx="99">
                  <c:v>58</c:v>
                </c:pt>
                <c:pt idx="100">
                  <c:v>67</c:v>
                </c:pt>
                <c:pt idx="101">
                  <c:v>68</c:v>
                </c:pt>
                <c:pt idx="102">
                  <c:v>65</c:v>
                </c:pt>
                <c:pt idx="103">
                  <c:v>54</c:v>
                </c:pt>
                <c:pt idx="104">
                  <c:v>63</c:v>
                </c:pt>
                <c:pt idx="105">
                  <c:v>58</c:v>
                </c:pt>
                <c:pt idx="106">
                  <c:v>58</c:v>
                </c:pt>
                <c:pt idx="107">
                  <c:v>60</c:v>
                </c:pt>
                <c:pt idx="108">
                  <c:v>64</c:v>
                </c:pt>
                <c:pt idx="109">
                  <c:v>60</c:v>
                </c:pt>
                <c:pt idx="110">
                  <c:v>58</c:v>
                </c:pt>
                <c:pt idx="111">
                  <c:v>65</c:v>
                </c:pt>
                <c:pt idx="112">
                  <c:v>56</c:v>
                </c:pt>
                <c:pt idx="113">
                  <c:v>47</c:v>
                </c:pt>
                <c:pt idx="114">
                  <c:v>35</c:v>
                </c:pt>
                <c:pt idx="115">
                  <c:v>38</c:v>
                </c:pt>
                <c:pt idx="116">
                  <c:v>35</c:v>
                </c:pt>
                <c:pt idx="117">
                  <c:v>42</c:v>
                </c:pt>
                <c:pt idx="118">
                  <c:v>47</c:v>
                </c:pt>
                <c:pt idx="119">
                  <c:v>30</c:v>
                </c:pt>
                <c:pt idx="120">
                  <c:v>37</c:v>
                </c:pt>
                <c:pt idx="121">
                  <c:v>39</c:v>
                </c:pt>
                <c:pt idx="122">
                  <c:v>40</c:v>
                </c:pt>
                <c:pt idx="123">
                  <c:v>20</c:v>
                </c:pt>
                <c:pt idx="124">
                  <c:v>23</c:v>
                </c:pt>
                <c:pt idx="125">
                  <c:v>25</c:v>
                </c:pt>
                <c:pt idx="126">
                  <c:v>20</c:v>
                </c:pt>
                <c:pt idx="127">
                  <c:v>22</c:v>
                </c:pt>
                <c:pt idx="128">
                  <c:v>30</c:v>
                </c:pt>
                <c:pt idx="129">
                  <c:v>29</c:v>
                </c:pt>
                <c:pt idx="130">
                  <c:v>30</c:v>
                </c:pt>
                <c:pt idx="131">
                  <c:v>22</c:v>
                </c:pt>
                <c:pt idx="132">
                  <c:v>19</c:v>
                </c:pt>
                <c:pt idx="133">
                  <c:v>13</c:v>
                </c:pt>
                <c:pt idx="134">
                  <c:v>23</c:v>
                </c:pt>
                <c:pt idx="135">
                  <c:v>20</c:v>
                </c:pt>
                <c:pt idx="136">
                  <c:v>26</c:v>
                </c:pt>
                <c:pt idx="137">
                  <c:v>15</c:v>
                </c:pt>
                <c:pt idx="138">
                  <c:v>23</c:v>
                </c:pt>
                <c:pt idx="139">
                  <c:v>27</c:v>
                </c:pt>
                <c:pt idx="140">
                  <c:v>32</c:v>
                </c:pt>
                <c:pt idx="141">
                  <c:v>34</c:v>
                </c:pt>
                <c:pt idx="142">
                  <c:v>38</c:v>
                </c:pt>
                <c:pt idx="143">
                  <c:v>41</c:v>
                </c:pt>
                <c:pt idx="144">
                  <c:v>53</c:v>
                </c:pt>
                <c:pt idx="145">
                  <c:v>47</c:v>
                </c:pt>
                <c:pt idx="146">
                  <c:v>53</c:v>
                </c:pt>
                <c:pt idx="147">
                  <c:v>45</c:v>
                </c:pt>
                <c:pt idx="148">
                  <c:v>50</c:v>
                </c:pt>
                <c:pt idx="149">
                  <c:v>53</c:v>
                </c:pt>
                <c:pt idx="150">
                  <c:v>62</c:v>
                </c:pt>
                <c:pt idx="151">
                  <c:v>61</c:v>
                </c:pt>
                <c:pt idx="152">
                  <c:v>64</c:v>
                </c:pt>
                <c:pt idx="153">
                  <c:v>74</c:v>
                </c:pt>
                <c:pt idx="154">
                  <c:v>69</c:v>
                </c:pt>
                <c:pt idx="155">
                  <c:v>69</c:v>
                </c:pt>
                <c:pt idx="156">
                  <c:v>70</c:v>
                </c:pt>
                <c:pt idx="157">
                  <c:v>71</c:v>
                </c:pt>
                <c:pt idx="158">
                  <c:v>67</c:v>
                </c:pt>
                <c:pt idx="159">
                  <c:v>67</c:v>
                </c:pt>
                <c:pt idx="160">
                  <c:v>66</c:v>
                </c:pt>
                <c:pt idx="161">
                  <c:v>76</c:v>
                </c:pt>
                <c:pt idx="162">
                  <c:v>91</c:v>
                </c:pt>
                <c:pt idx="163">
                  <c:v>97</c:v>
                </c:pt>
                <c:pt idx="164">
                  <c:v>102</c:v>
                </c:pt>
                <c:pt idx="165">
                  <c:v>96</c:v>
                </c:pt>
                <c:pt idx="166">
                  <c:v>87</c:v>
                </c:pt>
                <c:pt idx="167">
                  <c:v>86</c:v>
                </c:pt>
                <c:pt idx="168">
                  <c:v>78</c:v>
                </c:pt>
                <c:pt idx="169">
                  <c:v>78</c:v>
                </c:pt>
                <c:pt idx="170">
                  <c:v>76</c:v>
                </c:pt>
                <c:pt idx="171">
                  <c:v>78</c:v>
                </c:pt>
                <c:pt idx="172">
                  <c:v>74</c:v>
                </c:pt>
                <c:pt idx="173">
                  <c:v>74</c:v>
                </c:pt>
                <c:pt idx="174">
                  <c:v>67</c:v>
                </c:pt>
                <c:pt idx="175">
                  <c:v>66</c:v>
                </c:pt>
                <c:pt idx="176">
                  <c:v>57</c:v>
                </c:pt>
                <c:pt idx="177">
                  <c:v>51</c:v>
                </c:pt>
                <c:pt idx="178">
                  <c:v>46</c:v>
                </c:pt>
                <c:pt idx="179">
                  <c:v>25</c:v>
                </c:pt>
                <c:pt idx="180">
                  <c:v>15</c:v>
                </c:pt>
                <c:pt idx="181">
                  <c:v>29</c:v>
                </c:pt>
                <c:pt idx="182">
                  <c:v>27</c:v>
                </c:pt>
                <c:pt idx="183">
                  <c:v>25</c:v>
                </c:pt>
                <c:pt idx="184">
                  <c:v>20</c:v>
                </c:pt>
                <c:pt idx="185">
                  <c:v>10</c:v>
                </c:pt>
                <c:pt idx="186">
                  <c:v>11</c:v>
                </c:pt>
                <c:pt idx="187">
                  <c:v>11</c:v>
                </c:pt>
                <c:pt idx="188">
                  <c:v>22</c:v>
                </c:pt>
                <c:pt idx="189">
                  <c:v>23</c:v>
                </c:pt>
                <c:pt idx="190">
                  <c:v>32</c:v>
                </c:pt>
                <c:pt idx="191">
                  <c:v>41</c:v>
                </c:pt>
                <c:pt idx="192">
                  <c:v>32</c:v>
                </c:pt>
                <c:pt idx="193">
                  <c:v>30</c:v>
                </c:pt>
                <c:pt idx="194">
                  <c:v>51</c:v>
                </c:pt>
                <c:pt idx="195">
                  <c:v>62</c:v>
                </c:pt>
                <c:pt idx="196">
                  <c:v>55</c:v>
                </c:pt>
                <c:pt idx="197">
                  <c:v>57</c:v>
                </c:pt>
                <c:pt idx="198">
                  <c:v>66</c:v>
                </c:pt>
                <c:pt idx="199">
                  <c:v>71</c:v>
                </c:pt>
                <c:pt idx="200">
                  <c:v>84</c:v>
                </c:pt>
                <c:pt idx="201">
                  <c:v>94</c:v>
                </c:pt>
                <c:pt idx="202">
                  <c:v>92</c:v>
                </c:pt>
                <c:pt idx="203">
                  <c:v>80</c:v>
                </c:pt>
              </c:numCache>
            </c:numRef>
          </c:xVal>
          <c:yVal>
            <c:numRef>
              <c:f>DailySums.csv!$H$2:$H$205</c:f>
              <c:numCache>
                <c:formatCode>General</c:formatCode>
                <c:ptCount val="204"/>
                <c:pt idx="0">
                  <c:v>797.79999999999984</c:v>
                </c:pt>
                <c:pt idx="1">
                  <c:v>749.59999999999991</c:v>
                </c:pt>
                <c:pt idx="2">
                  <c:v>676.59999999999991</c:v>
                </c:pt>
                <c:pt idx="3">
                  <c:v>600.5</c:v>
                </c:pt>
                <c:pt idx="4">
                  <c:v>457.70000000000005</c:v>
                </c:pt>
                <c:pt idx="5">
                  <c:v>451.6</c:v>
                </c:pt>
                <c:pt idx="6">
                  <c:v>464</c:v>
                </c:pt>
                <c:pt idx="7">
                  <c:v>464</c:v>
                </c:pt>
                <c:pt idx="8">
                  <c:v>729.89999999999986</c:v>
                </c:pt>
                <c:pt idx="9">
                  <c:v>572.29999999999984</c:v>
                </c:pt>
                <c:pt idx="10">
                  <c:v>812.59999999999991</c:v>
                </c:pt>
                <c:pt idx="11">
                  <c:v>796.99999999999977</c:v>
                </c:pt>
                <c:pt idx="12">
                  <c:v>805.09999999999991</c:v>
                </c:pt>
                <c:pt idx="13">
                  <c:v>598.49999999999989</c:v>
                </c:pt>
                <c:pt idx="14">
                  <c:v>598.49999999999989</c:v>
                </c:pt>
                <c:pt idx="15">
                  <c:v>578.79999999999984</c:v>
                </c:pt>
                <c:pt idx="16">
                  <c:v>556.89999999999986</c:v>
                </c:pt>
                <c:pt idx="17">
                  <c:v>522.39999999999975</c:v>
                </c:pt>
                <c:pt idx="18">
                  <c:v>290.39999999999981</c:v>
                </c:pt>
                <c:pt idx="19">
                  <c:v>363.69999999999982</c:v>
                </c:pt>
                <c:pt idx="20">
                  <c:v>567.29999999999984</c:v>
                </c:pt>
                <c:pt idx="21">
                  <c:v>567.29999999999984</c:v>
                </c:pt>
                <c:pt idx="22">
                  <c:v>461.09999999999991</c:v>
                </c:pt>
                <c:pt idx="23">
                  <c:v>430.89999999999992</c:v>
                </c:pt>
                <c:pt idx="24">
                  <c:v>460.29999999999984</c:v>
                </c:pt>
                <c:pt idx="25">
                  <c:v>194.49999999999994</c:v>
                </c:pt>
                <c:pt idx="26">
                  <c:v>235.70000000000005</c:v>
                </c:pt>
                <c:pt idx="27">
                  <c:v>127.80000000000004</c:v>
                </c:pt>
                <c:pt idx="28">
                  <c:v>127.80000000000004</c:v>
                </c:pt>
                <c:pt idx="29">
                  <c:v>132.90000000000006</c:v>
                </c:pt>
                <c:pt idx="30">
                  <c:v>146.80000000000001</c:v>
                </c:pt>
                <c:pt idx="31">
                  <c:v>229.8</c:v>
                </c:pt>
                <c:pt idx="32">
                  <c:v>49</c:v>
                </c:pt>
                <c:pt idx="33">
                  <c:v>-334.1</c:v>
                </c:pt>
                <c:pt idx="34">
                  <c:v>-295.3</c:v>
                </c:pt>
                <c:pt idx="35">
                  <c:v>-295.3</c:v>
                </c:pt>
                <c:pt idx="36">
                  <c:v>-273.60000000000002</c:v>
                </c:pt>
                <c:pt idx="37">
                  <c:v>-533.4</c:v>
                </c:pt>
                <c:pt idx="38">
                  <c:v>-506.6</c:v>
                </c:pt>
                <c:pt idx="39">
                  <c:v>-325.79999999999995</c:v>
                </c:pt>
                <c:pt idx="40">
                  <c:v>-342.19999999999987</c:v>
                </c:pt>
                <c:pt idx="41">
                  <c:v>-449.19999999999987</c:v>
                </c:pt>
                <c:pt idx="42">
                  <c:v>-449.19999999999987</c:v>
                </c:pt>
                <c:pt idx="43">
                  <c:v>-436.19999999999987</c:v>
                </c:pt>
                <c:pt idx="44">
                  <c:v>-425.40000000000003</c:v>
                </c:pt>
                <c:pt idx="45">
                  <c:v>-388.10000000000008</c:v>
                </c:pt>
                <c:pt idx="46">
                  <c:v>-317.29999999999995</c:v>
                </c:pt>
                <c:pt idx="47">
                  <c:v>-329.70000000000005</c:v>
                </c:pt>
                <c:pt idx="48">
                  <c:v>-189.40000000000003</c:v>
                </c:pt>
                <c:pt idx="49">
                  <c:v>-189.40000000000003</c:v>
                </c:pt>
                <c:pt idx="50">
                  <c:v>-189.40000000000003</c:v>
                </c:pt>
                <c:pt idx="51">
                  <c:v>-204</c:v>
                </c:pt>
                <c:pt idx="52">
                  <c:v>-35.099999999999923</c:v>
                </c:pt>
                <c:pt idx="53">
                  <c:v>-59.89999999999992</c:v>
                </c:pt>
                <c:pt idx="54">
                  <c:v>309.60000000000002</c:v>
                </c:pt>
                <c:pt idx="55">
                  <c:v>313.20000000000005</c:v>
                </c:pt>
                <c:pt idx="56">
                  <c:v>313.20000000000005</c:v>
                </c:pt>
                <c:pt idx="57">
                  <c:v>182.8</c:v>
                </c:pt>
                <c:pt idx="58">
                  <c:v>285.10000000000002</c:v>
                </c:pt>
                <c:pt idx="59">
                  <c:v>459.50000000000011</c:v>
                </c:pt>
                <c:pt idx="60">
                  <c:v>388.00000000000011</c:v>
                </c:pt>
                <c:pt idx="61">
                  <c:v>267</c:v>
                </c:pt>
                <c:pt idx="62">
                  <c:v>286.39999999999998</c:v>
                </c:pt>
                <c:pt idx="63">
                  <c:v>286.39999999999998</c:v>
                </c:pt>
                <c:pt idx="64">
                  <c:v>295.59999999999991</c:v>
                </c:pt>
                <c:pt idx="65">
                  <c:v>406.60000000000014</c:v>
                </c:pt>
                <c:pt idx="66">
                  <c:v>562.50000000000011</c:v>
                </c:pt>
                <c:pt idx="67">
                  <c:v>344.40000000000003</c:v>
                </c:pt>
                <c:pt idx="68">
                  <c:v>468.7000000000001</c:v>
                </c:pt>
                <c:pt idx="69">
                  <c:v>479.60000000000008</c:v>
                </c:pt>
                <c:pt idx="70">
                  <c:v>479.60000000000008</c:v>
                </c:pt>
                <c:pt idx="71">
                  <c:v>378.40000000000003</c:v>
                </c:pt>
                <c:pt idx="72">
                  <c:v>211.4</c:v>
                </c:pt>
                <c:pt idx="73">
                  <c:v>400.8</c:v>
                </c:pt>
                <c:pt idx="74">
                  <c:v>718.90000000000009</c:v>
                </c:pt>
                <c:pt idx="75">
                  <c:v>804.2</c:v>
                </c:pt>
                <c:pt idx="76">
                  <c:v>835</c:v>
                </c:pt>
                <c:pt idx="77">
                  <c:v>835</c:v>
                </c:pt>
                <c:pt idx="78">
                  <c:v>971.2</c:v>
                </c:pt>
                <c:pt idx="79">
                  <c:v>840.7</c:v>
                </c:pt>
                <c:pt idx="80">
                  <c:v>610.9</c:v>
                </c:pt>
                <c:pt idx="81">
                  <c:v>462.2000000000001</c:v>
                </c:pt>
                <c:pt idx="82">
                  <c:v>590.20000000000005</c:v>
                </c:pt>
                <c:pt idx="83">
                  <c:v>519.1</c:v>
                </c:pt>
                <c:pt idx="84">
                  <c:v>519.1</c:v>
                </c:pt>
                <c:pt idx="85">
                  <c:v>455.69999999999993</c:v>
                </c:pt>
                <c:pt idx="86">
                  <c:v>502.79999999999995</c:v>
                </c:pt>
                <c:pt idx="87">
                  <c:v>468.40000000000003</c:v>
                </c:pt>
                <c:pt idx="88">
                  <c:v>358.40000000000003</c:v>
                </c:pt>
                <c:pt idx="89">
                  <c:v>-2.4000000000000341</c:v>
                </c:pt>
                <c:pt idx="90">
                  <c:v>-33.500000000000036</c:v>
                </c:pt>
                <c:pt idx="91">
                  <c:v>-33.500000000000036</c:v>
                </c:pt>
                <c:pt idx="92">
                  <c:v>-121</c:v>
                </c:pt>
                <c:pt idx="93">
                  <c:v>-258.89999999999998</c:v>
                </c:pt>
                <c:pt idx="94">
                  <c:v>-261.39999999999998</c:v>
                </c:pt>
                <c:pt idx="95">
                  <c:v>-520.5</c:v>
                </c:pt>
                <c:pt idx="96">
                  <c:v>-469</c:v>
                </c:pt>
                <c:pt idx="97">
                  <c:v>-447.3</c:v>
                </c:pt>
                <c:pt idx="98">
                  <c:v>-447.3</c:v>
                </c:pt>
                <c:pt idx="99">
                  <c:v>-471.90000000000003</c:v>
                </c:pt>
                <c:pt idx="100">
                  <c:v>-506.9</c:v>
                </c:pt>
                <c:pt idx="101">
                  <c:v>-683.7</c:v>
                </c:pt>
                <c:pt idx="102">
                  <c:v>-712.8</c:v>
                </c:pt>
                <c:pt idx="103">
                  <c:v>-709.1</c:v>
                </c:pt>
                <c:pt idx="104">
                  <c:v>-742.9</c:v>
                </c:pt>
                <c:pt idx="105">
                  <c:v>-742.9</c:v>
                </c:pt>
                <c:pt idx="106">
                  <c:v>-744.49999999999989</c:v>
                </c:pt>
                <c:pt idx="107">
                  <c:v>-765.19999999999993</c:v>
                </c:pt>
                <c:pt idx="108">
                  <c:v>-698.3</c:v>
                </c:pt>
                <c:pt idx="109">
                  <c:v>-616.19999999999982</c:v>
                </c:pt>
                <c:pt idx="110">
                  <c:v>-619.09999999999991</c:v>
                </c:pt>
                <c:pt idx="111">
                  <c:v>-638.19999999999993</c:v>
                </c:pt>
                <c:pt idx="112">
                  <c:v>-638.19999999999993</c:v>
                </c:pt>
                <c:pt idx="113">
                  <c:v>-603.1</c:v>
                </c:pt>
                <c:pt idx="114">
                  <c:v>-453.29999999999995</c:v>
                </c:pt>
                <c:pt idx="115">
                  <c:v>-300.30000000000007</c:v>
                </c:pt>
                <c:pt idx="116">
                  <c:v>-291.89999999999998</c:v>
                </c:pt>
                <c:pt idx="117">
                  <c:v>-349.19999999999993</c:v>
                </c:pt>
                <c:pt idx="118">
                  <c:v>-285.99999999999994</c:v>
                </c:pt>
                <c:pt idx="119">
                  <c:v>-285.99999999999994</c:v>
                </c:pt>
                <c:pt idx="120">
                  <c:v>-246.10000000000008</c:v>
                </c:pt>
                <c:pt idx="121">
                  <c:v>-43.000000000000028</c:v>
                </c:pt>
                <c:pt idx="122">
                  <c:v>28.999999999999986</c:v>
                </c:pt>
                <c:pt idx="123">
                  <c:v>151.89999999999998</c:v>
                </c:pt>
                <c:pt idx="124">
                  <c:v>181.70000000000016</c:v>
                </c:pt>
                <c:pt idx="125">
                  <c:v>-2.2999999999998408</c:v>
                </c:pt>
                <c:pt idx="126">
                  <c:v>-2.2999999999998408</c:v>
                </c:pt>
                <c:pt idx="127">
                  <c:v>-6.7999999999998408</c:v>
                </c:pt>
                <c:pt idx="128">
                  <c:v>-88.000000000000085</c:v>
                </c:pt>
                <c:pt idx="129">
                  <c:v>-45.900000000000084</c:v>
                </c:pt>
                <c:pt idx="130">
                  <c:v>108.90000000000002</c:v>
                </c:pt>
                <c:pt idx="131">
                  <c:v>193.90000000000006</c:v>
                </c:pt>
                <c:pt idx="132">
                  <c:v>134.60000000000008</c:v>
                </c:pt>
                <c:pt idx="133">
                  <c:v>134.60000000000008</c:v>
                </c:pt>
                <c:pt idx="134">
                  <c:v>200.70000000000005</c:v>
                </c:pt>
                <c:pt idx="135">
                  <c:v>89.400000000000119</c:v>
                </c:pt>
                <c:pt idx="136">
                  <c:v>244.80000000000007</c:v>
                </c:pt>
                <c:pt idx="137">
                  <c:v>140.10000000000016</c:v>
                </c:pt>
                <c:pt idx="138">
                  <c:v>-12.299999999999869</c:v>
                </c:pt>
                <c:pt idx="139">
                  <c:v>65.600000000000136</c:v>
                </c:pt>
                <c:pt idx="140">
                  <c:v>65.600000000000136</c:v>
                </c:pt>
                <c:pt idx="141">
                  <c:v>133.70000000000016</c:v>
                </c:pt>
                <c:pt idx="142">
                  <c:v>163.8000000000001</c:v>
                </c:pt>
                <c:pt idx="143">
                  <c:v>-51.199999999999989</c:v>
                </c:pt>
                <c:pt idx="144">
                  <c:v>-49.500000000000014</c:v>
                </c:pt>
                <c:pt idx="145">
                  <c:v>304.00000000000006</c:v>
                </c:pt>
                <c:pt idx="146">
                  <c:v>414.6</c:v>
                </c:pt>
                <c:pt idx="147">
                  <c:v>414.6</c:v>
                </c:pt>
                <c:pt idx="148">
                  <c:v>414.6</c:v>
                </c:pt>
                <c:pt idx="149">
                  <c:v>452.20000000000005</c:v>
                </c:pt>
                <c:pt idx="150">
                  <c:v>221.40000000000015</c:v>
                </c:pt>
                <c:pt idx="151">
                  <c:v>416.50000000000011</c:v>
                </c:pt>
                <c:pt idx="152">
                  <c:v>437.8</c:v>
                </c:pt>
                <c:pt idx="153">
                  <c:v>465.8</c:v>
                </c:pt>
                <c:pt idx="154">
                  <c:v>465.8</c:v>
                </c:pt>
                <c:pt idx="155">
                  <c:v>329.90000000000003</c:v>
                </c:pt>
                <c:pt idx="156">
                  <c:v>196.89999999999995</c:v>
                </c:pt>
                <c:pt idx="157">
                  <c:v>137.89999999999992</c:v>
                </c:pt>
                <c:pt idx="158">
                  <c:v>112.40000000000009</c:v>
                </c:pt>
                <c:pt idx="159">
                  <c:v>143.49999999999994</c:v>
                </c:pt>
                <c:pt idx="160">
                  <c:v>190.09999999999994</c:v>
                </c:pt>
                <c:pt idx="161">
                  <c:v>190.09999999999994</c:v>
                </c:pt>
                <c:pt idx="162">
                  <c:v>76.699999999999903</c:v>
                </c:pt>
                <c:pt idx="163">
                  <c:v>49.899999999999842</c:v>
                </c:pt>
                <c:pt idx="164">
                  <c:v>14.199999999999818</c:v>
                </c:pt>
                <c:pt idx="165">
                  <c:v>-6.4000000000001762</c:v>
                </c:pt>
                <c:pt idx="166">
                  <c:v>103.42999999999982</c:v>
                </c:pt>
                <c:pt idx="167">
                  <c:v>103.42999999999982</c:v>
                </c:pt>
                <c:pt idx="168">
                  <c:v>103.42999999999982</c:v>
                </c:pt>
                <c:pt idx="169">
                  <c:v>172.24999999999983</c:v>
                </c:pt>
                <c:pt idx="170">
                  <c:v>227.15000000000003</c:v>
                </c:pt>
                <c:pt idx="171">
                  <c:v>411.01</c:v>
                </c:pt>
                <c:pt idx="172">
                  <c:v>199.78</c:v>
                </c:pt>
                <c:pt idx="173">
                  <c:v>429.31999999999994</c:v>
                </c:pt>
                <c:pt idx="174">
                  <c:v>429.31999999999994</c:v>
                </c:pt>
                <c:pt idx="175">
                  <c:v>429.31999999999994</c:v>
                </c:pt>
                <c:pt idx="176">
                  <c:v>573.24</c:v>
                </c:pt>
                <c:pt idx="177">
                  <c:v>491.56000000000006</c:v>
                </c:pt>
                <c:pt idx="178">
                  <c:v>623.29</c:v>
                </c:pt>
                <c:pt idx="179">
                  <c:v>823.99</c:v>
                </c:pt>
                <c:pt idx="180">
                  <c:v>831.62999999999988</c:v>
                </c:pt>
                <c:pt idx="181">
                  <c:v>831.62999999999988</c:v>
                </c:pt>
                <c:pt idx="182">
                  <c:v>831.62999999999988</c:v>
                </c:pt>
                <c:pt idx="183">
                  <c:v>978.03</c:v>
                </c:pt>
                <c:pt idx="184">
                  <c:v>1132.5</c:v>
                </c:pt>
                <c:pt idx="185">
                  <c:v>1037.3200000000002</c:v>
                </c:pt>
                <c:pt idx="186">
                  <c:v>819.53999999999985</c:v>
                </c:pt>
                <c:pt idx="187">
                  <c:v>764.99999999999977</c:v>
                </c:pt>
                <c:pt idx="188">
                  <c:v>764.99999999999977</c:v>
                </c:pt>
                <c:pt idx="189">
                  <c:v>764.99999999999977</c:v>
                </c:pt>
                <c:pt idx="190">
                  <c:v>695.44999999999982</c:v>
                </c:pt>
                <c:pt idx="191">
                  <c:v>829.62</c:v>
                </c:pt>
                <c:pt idx="192">
                  <c:v>650.4799999999999</c:v>
                </c:pt>
                <c:pt idx="193">
                  <c:v>648.28000000000009</c:v>
                </c:pt>
                <c:pt idx="194">
                  <c:v>601.53000000000009</c:v>
                </c:pt>
                <c:pt idx="195">
                  <c:v>601.53000000000009</c:v>
                </c:pt>
                <c:pt idx="196">
                  <c:v>601.53000000000009</c:v>
                </c:pt>
                <c:pt idx="197">
                  <c:v>610.63</c:v>
                </c:pt>
                <c:pt idx="198">
                  <c:v>537.13000000000022</c:v>
                </c:pt>
                <c:pt idx="199">
                  <c:v>589.13000000000022</c:v>
                </c:pt>
                <c:pt idx="200">
                  <c:v>494.83000000000004</c:v>
                </c:pt>
                <c:pt idx="201">
                  <c:v>448.23</c:v>
                </c:pt>
                <c:pt idx="202">
                  <c:v>448.23</c:v>
                </c:pt>
                <c:pt idx="203">
                  <c:v>448.23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399488"/>
        <c:axId val="355400048"/>
      </c:scatterChart>
      <c:valAx>
        <c:axId val="35539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5400048"/>
        <c:crosses val="autoZero"/>
        <c:crossBetween val="midCat"/>
      </c:valAx>
      <c:valAx>
        <c:axId val="355400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53994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Sentiment for next 3 weeks</c:v>
          </c:tx>
          <c:xVal>
            <c:numRef>
              <c:f>DailySums.csv!$A$2:$A$245</c:f>
              <c:numCache>
                <c:formatCode>m/d/yyyy</c:formatCode>
                <c:ptCount val="244"/>
                <c:pt idx="0">
                  <c:v>41357</c:v>
                </c:pt>
                <c:pt idx="1">
                  <c:v>41358</c:v>
                </c:pt>
                <c:pt idx="2">
                  <c:v>41359</c:v>
                </c:pt>
                <c:pt idx="3">
                  <c:v>41360</c:v>
                </c:pt>
                <c:pt idx="4">
                  <c:v>41361</c:v>
                </c:pt>
                <c:pt idx="5">
                  <c:v>41362</c:v>
                </c:pt>
                <c:pt idx="6">
                  <c:v>41363</c:v>
                </c:pt>
                <c:pt idx="7">
                  <c:v>41364</c:v>
                </c:pt>
                <c:pt idx="8">
                  <c:v>41365</c:v>
                </c:pt>
                <c:pt idx="9">
                  <c:v>41366</c:v>
                </c:pt>
                <c:pt idx="10">
                  <c:v>41367</c:v>
                </c:pt>
                <c:pt idx="11">
                  <c:v>41368</c:v>
                </c:pt>
                <c:pt idx="12">
                  <c:v>41369</c:v>
                </c:pt>
                <c:pt idx="13">
                  <c:v>41370</c:v>
                </c:pt>
                <c:pt idx="14">
                  <c:v>41371</c:v>
                </c:pt>
                <c:pt idx="15">
                  <c:v>41372</c:v>
                </c:pt>
                <c:pt idx="16">
                  <c:v>41373</c:v>
                </c:pt>
                <c:pt idx="17">
                  <c:v>41374</c:v>
                </c:pt>
                <c:pt idx="18">
                  <c:v>41375</c:v>
                </c:pt>
                <c:pt idx="19">
                  <c:v>41376</c:v>
                </c:pt>
                <c:pt idx="20">
                  <c:v>41377</c:v>
                </c:pt>
                <c:pt idx="21">
                  <c:v>41378</c:v>
                </c:pt>
                <c:pt idx="22">
                  <c:v>41379</c:v>
                </c:pt>
                <c:pt idx="23">
                  <c:v>41380</c:v>
                </c:pt>
                <c:pt idx="24">
                  <c:v>41381</c:v>
                </c:pt>
                <c:pt idx="25">
                  <c:v>41382</c:v>
                </c:pt>
                <c:pt idx="26">
                  <c:v>41383</c:v>
                </c:pt>
                <c:pt idx="27">
                  <c:v>41384</c:v>
                </c:pt>
                <c:pt idx="28">
                  <c:v>41385</c:v>
                </c:pt>
                <c:pt idx="29">
                  <c:v>41386</c:v>
                </c:pt>
                <c:pt idx="30">
                  <c:v>41387</c:v>
                </c:pt>
                <c:pt idx="31">
                  <c:v>41388</c:v>
                </c:pt>
                <c:pt idx="32">
                  <c:v>41389</c:v>
                </c:pt>
                <c:pt idx="33">
                  <c:v>41390</c:v>
                </c:pt>
                <c:pt idx="34">
                  <c:v>41391</c:v>
                </c:pt>
                <c:pt idx="35">
                  <c:v>41392</c:v>
                </c:pt>
                <c:pt idx="36">
                  <c:v>41393</c:v>
                </c:pt>
                <c:pt idx="37">
                  <c:v>41394</c:v>
                </c:pt>
                <c:pt idx="38">
                  <c:v>41395</c:v>
                </c:pt>
                <c:pt idx="39">
                  <c:v>41396</c:v>
                </c:pt>
                <c:pt idx="40">
                  <c:v>41397</c:v>
                </c:pt>
                <c:pt idx="41">
                  <c:v>41398</c:v>
                </c:pt>
                <c:pt idx="42">
                  <c:v>41399</c:v>
                </c:pt>
                <c:pt idx="43">
                  <c:v>41400</c:v>
                </c:pt>
                <c:pt idx="44">
                  <c:v>41401</c:v>
                </c:pt>
                <c:pt idx="45">
                  <c:v>41402</c:v>
                </c:pt>
                <c:pt idx="46">
                  <c:v>41403</c:v>
                </c:pt>
                <c:pt idx="47">
                  <c:v>41404</c:v>
                </c:pt>
                <c:pt idx="48">
                  <c:v>41405</c:v>
                </c:pt>
                <c:pt idx="49">
                  <c:v>41406</c:v>
                </c:pt>
                <c:pt idx="50">
                  <c:v>41407</c:v>
                </c:pt>
                <c:pt idx="51">
                  <c:v>41408</c:v>
                </c:pt>
                <c:pt idx="52">
                  <c:v>41409</c:v>
                </c:pt>
                <c:pt idx="53">
                  <c:v>41410</c:v>
                </c:pt>
                <c:pt idx="54">
                  <c:v>41411</c:v>
                </c:pt>
                <c:pt idx="55">
                  <c:v>41412</c:v>
                </c:pt>
                <c:pt idx="56">
                  <c:v>41413</c:v>
                </c:pt>
                <c:pt idx="57">
                  <c:v>41414</c:v>
                </c:pt>
                <c:pt idx="58">
                  <c:v>41415</c:v>
                </c:pt>
                <c:pt idx="59">
                  <c:v>41416</c:v>
                </c:pt>
                <c:pt idx="60">
                  <c:v>41417</c:v>
                </c:pt>
                <c:pt idx="61">
                  <c:v>41418</c:v>
                </c:pt>
                <c:pt idx="62">
                  <c:v>41419</c:v>
                </c:pt>
                <c:pt idx="63">
                  <c:v>41420</c:v>
                </c:pt>
                <c:pt idx="64">
                  <c:v>41421</c:v>
                </c:pt>
                <c:pt idx="65">
                  <c:v>41422</c:v>
                </c:pt>
                <c:pt idx="66">
                  <c:v>41423</c:v>
                </c:pt>
                <c:pt idx="67">
                  <c:v>41424</c:v>
                </c:pt>
                <c:pt idx="68">
                  <c:v>41425</c:v>
                </c:pt>
                <c:pt idx="69">
                  <c:v>41426</c:v>
                </c:pt>
                <c:pt idx="70">
                  <c:v>41427</c:v>
                </c:pt>
                <c:pt idx="71">
                  <c:v>41428</c:v>
                </c:pt>
                <c:pt idx="72">
                  <c:v>41429</c:v>
                </c:pt>
                <c:pt idx="73">
                  <c:v>41430</c:v>
                </c:pt>
                <c:pt idx="74">
                  <c:v>41431</c:v>
                </c:pt>
                <c:pt idx="75">
                  <c:v>41432</c:v>
                </c:pt>
                <c:pt idx="76">
                  <c:v>41433</c:v>
                </c:pt>
                <c:pt idx="77">
                  <c:v>41434</c:v>
                </c:pt>
                <c:pt idx="78">
                  <c:v>41435</c:v>
                </c:pt>
                <c:pt idx="79">
                  <c:v>41436</c:v>
                </c:pt>
                <c:pt idx="80">
                  <c:v>41437</c:v>
                </c:pt>
                <c:pt idx="81">
                  <c:v>41438</c:v>
                </c:pt>
                <c:pt idx="82">
                  <c:v>41439</c:v>
                </c:pt>
                <c:pt idx="83">
                  <c:v>41440</c:v>
                </c:pt>
                <c:pt idx="84">
                  <c:v>41441</c:v>
                </c:pt>
                <c:pt idx="85">
                  <c:v>41442</c:v>
                </c:pt>
                <c:pt idx="86">
                  <c:v>41443</c:v>
                </c:pt>
                <c:pt idx="87">
                  <c:v>41444</c:v>
                </c:pt>
                <c:pt idx="88">
                  <c:v>41445</c:v>
                </c:pt>
                <c:pt idx="89">
                  <c:v>41446</c:v>
                </c:pt>
                <c:pt idx="90">
                  <c:v>41447</c:v>
                </c:pt>
                <c:pt idx="91">
                  <c:v>41448</c:v>
                </c:pt>
                <c:pt idx="92">
                  <c:v>41449</c:v>
                </c:pt>
                <c:pt idx="93">
                  <c:v>41450</c:v>
                </c:pt>
                <c:pt idx="94">
                  <c:v>41451</c:v>
                </c:pt>
                <c:pt idx="95">
                  <c:v>41452</c:v>
                </c:pt>
                <c:pt idx="96">
                  <c:v>41453</c:v>
                </c:pt>
                <c:pt idx="97">
                  <c:v>41454</c:v>
                </c:pt>
                <c:pt idx="98">
                  <c:v>41455</c:v>
                </c:pt>
                <c:pt idx="99">
                  <c:v>41456</c:v>
                </c:pt>
                <c:pt idx="100">
                  <c:v>41457</c:v>
                </c:pt>
                <c:pt idx="101">
                  <c:v>41458</c:v>
                </c:pt>
                <c:pt idx="102">
                  <c:v>41459</c:v>
                </c:pt>
                <c:pt idx="103">
                  <c:v>41460</c:v>
                </c:pt>
                <c:pt idx="104">
                  <c:v>41461</c:v>
                </c:pt>
                <c:pt idx="105">
                  <c:v>41462</c:v>
                </c:pt>
                <c:pt idx="106">
                  <c:v>41463</c:v>
                </c:pt>
                <c:pt idx="107">
                  <c:v>41464</c:v>
                </c:pt>
                <c:pt idx="108">
                  <c:v>41465</c:v>
                </c:pt>
                <c:pt idx="109">
                  <c:v>41466</c:v>
                </c:pt>
                <c:pt idx="110">
                  <c:v>41467</c:v>
                </c:pt>
                <c:pt idx="111">
                  <c:v>41468</c:v>
                </c:pt>
                <c:pt idx="112">
                  <c:v>41469</c:v>
                </c:pt>
                <c:pt idx="113">
                  <c:v>41470</c:v>
                </c:pt>
                <c:pt idx="114">
                  <c:v>41471</c:v>
                </c:pt>
                <c:pt idx="115">
                  <c:v>41472</c:v>
                </c:pt>
                <c:pt idx="116">
                  <c:v>41473</c:v>
                </c:pt>
                <c:pt idx="117">
                  <c:v>41474</c:v>
                </c:pt>
                <c:pt idx="118">
                  <c:v>41475</c:v>
                </c:pt>
                <c:pt idx="119">
                  <c:v>41476</c:v>
                </c:pt>
                <c:pt idx="120">
                  <c:v>41477</c:v>
                </c:pt>
                <c:pt idx="121">
                  <c:v>41478</c:v>
                </c:pt>
                <c:pt idx="122">
                  <c:v>41479</c:v>
                </c:pt>
                <c:pt idx="123">
                  <c:v>41480</c:v>
                </c:pt>
                <c:pt idx="124">
                  <c:v>41481</c:v>
                </c:pt>
                <c:pt idx="125">
                  <c:v>41482</c:v>
                </c:pt>
                <c:pt idx="126">
                  <c:v>41483</c:v>
                </c:pt>
                <c:pt idx="127">
                  <c:v>41484</c:v>
                </c:pt>
                <c:pt idx="128">
                  <c:v>41485</c:v>
                </c:pt>
                <c:pt idx="129">
                  <c:v>41486</c:v>
                </c:pt>
                <c:pt idx="130">
                  <c:v>41487</c:v>
                </c:pt>
                <c:pt idx="131">
                  <c:v>41488</c:v>
                </c:pt>
                <c:pt idx="132">
                  <c:v>41489</c:v>
                </c:pt>
                <c:pt idx="133">
                  <c:v>41490</c:v>
                </c:pt>
                <c:pt idx="134">
                  <c:v>41491</c:v>
                </c:pt>
                <c:pt idx="135">
                  <c:v>41492</c:v>
                </c:pt>
                <c:pt idx="136">
                  <c:v>41493</c:v>
                </c:pt>
                <c:pt idx="137">
                  <c:v>41494</c:v>
                </c:pt>
                <c:pt idx="138">
                  <c:v>41495</c:v>
                </c:pt>
                <c:pt idx="139">
                  <c:v>41496</c:v>
                </c:pt>
                <c:pt idx="140">
                  <c:v>41497</c:v>
                </c:pt>
                <c:pt idx="141">
                  <c:v>41498</c:v>
                </c:pt>
                <c:pt idx="142">
                  <c:v>41499</c:v>
                </c:pt>
                <c:pt idx="143">
                  <c:v>41500</c:v>
                </c:pt>
                <c:pt idx="144">
                  <c:v>41501</c:v>
                </c:pt>
                <c:pt idx="145">
                  <c:v>41502</c:v>
                </c:pt>
                <c:pt idx="146">
                  <c:v>41503</c:v>
                </c:pt>
                <c:pt idx="147">
                  <c:v>41504</c:v>
                </c:pt>
                <c:pt idx="148">
                  <c:v>41505</c:v>
                </c:pt>
                <c:pt idx="149">
                  <c:v>41506</c:v>
                </c:pt>
                <c:pt idx="150">
                  <c:v>41507</c:v>
                </c:pt>
                <c:pt idx="151">
                  <c:v>41508</c:v>
                </c:pt>
                <c:pt idx="152">
                  <c:v>41509</c:v>
                </c:pt>
                <c:pt idx="153">
                  <c:v>41510</c:v>
                </c:pt>
                <c:pt idx="154">
                  <c:v>41511</c:v>
                </c:pt>
                <c:pt idx="155">
                  <c:v>41512</c:v>
                </c:pt>
                <c:pt idx="156">
                  <c:v>41513</c:v>
                </c:pt>
                <c:pt idx="157">
                  <c:v>41514</c:v>
                </c:pt>
                <c:pt idx="158">
                  <c:v>41515</c:v>
                </c:pt>
                <c:pt idx="159">
                  <c:v>41516</c:v>
                </c:pt>
                <c:pt idx="160">
                  <c:v>41517</c:v>
                </c:pt>
                <c:pt idx="161">
                  <c:v>41518</c:v>
                </c:pt>
                <c:pt idx="162">
                  <c:v>41519</c:v>
                </c:pt>
                <c:pt idx="163">
                  <c:v>41520</c:v>
                </c:pt>
                <c:pt idx="164">
                  <c:v>41521</c:v>
                </c:pt>
                <c:pt idx="165">
                  <c:v>41522</c:v>
                </c:pt>
                <c:pt idx="166">
                  <c:v>41523</c:v>
                </c:pt>
                <c:pt idx="167">
                  <c:v>41524</c:v>
                </c:pt>
                <c:pt idx="168">
                  <c:v>41525</c:v>
                </c:pt>
                <c:pt idx="169">
                  <c:v>41526</c:v>
                </c:pt>
                <c:pt idx="170">
                  <c:v>41527</c:v>
                </c:pt>
                <c:pt idx="171">
                  <c:v>41528</c:v>
                </c:pt>
                <c:pt idx="172">
                  <c:v>41529</c:v>
                </c:pt>
                <c:pt idx="173">
                  <c:v>41530</c:v>
                </c:pt>
                <c:pt idx="174">
                  <c:v>41531</c:v>
                </c:pt>
                <c:pt idx="175">
                  <c:v>41532</c:v>
                </c:pt>
                <c:pt idx="176">
                  <c:v>41533</c:v>
                </c:pt>
                <c:pt idx="177">
                  <c:v>41534</c:v>
                </c:pt>
                <c:pt idx="178">
                  <c:v>41535</c:v>
                </c:pt>
                <c:pt idx="179">
                  <c:v>41536</c:v>
                </c:pt>
                <c:pt idx="180">
                  <c:v>41537</c:v>
                </c:pt>
                <c:pt idx="181">
                  <c:v>41538</c:v>
                </c:pt>
                <c:pt idx="182">
                  <c:v>41539</c:v>
                </c:pt>
                <c:pt idx="183">
                  <c:v>41540</c:v>
                </c:pt>
                <c:pt idx="184">
                  <c:v>41541</c:v>
                </c:pt>
                <c:pt idx="185">
                  <c:v>41542</c:v>
                </c:pt>
                <c:pt idx="186">
                  <c:v>41543</c:v>
                </c:pt>
                <c:pt idx="187">
                  <c:v>41544</c:v>
                </c:pt>
                <c:pt idx="188">
                  <c:v>41545</c:v>
                </c:pt>
                <c:pt idx="189">
                  <c:v>41546</c:v>
                </c:pt>
                <c:pt idx="190">
                  <c:v>41547</c:v>
                </c:pt>
                <c:pt idx="191">
                  <c:v>41548</c:v>
                </c:pt>
                <c:pt idx="192">
                  <c:v>41549</c:v>
                </c:pt>
                <c:pt idx="193">
                  <c:v>41550</c:v>
                </c:pt>
                <c:pt idx="194">
                  <c:v>41551</c:v>
                </c:pt>
                <c:pt idx="195">
                  <c:v>41552</c:v>
                </c:pt>
                <c:pt idx="196">
                  <c:v>41553</c:v>
                </c:pt>
                <c:pt idx="197">
                  <c:v>41554</c:v>
                </c:pt>
                <c:pt idx="198">
                  <c:v>41555</c:v>
                </c:pt>
                <c:pt idx="199">
                  <c:v>41556</c:v>
                </c:pt>
                <c:pt idx="200">
                  <c:v>41557</c:v>
                </c:pt>
                <c:pt idx="201">
                  <c:v>41558</c:v>
                </c:pt>
                <c:pt idx="202">
                  <c:v>41559</c:v>
                </c:pt>
                <c:pt idx="203">
                  <c:v>41560</c:v>
                </c:pt>
                <c:pt idx="204">
                  <c:v>41561</c:v>
                </c:pt>
                <c:pt idx="205">
                  <c:v>41562</c:v>
                </c:pt>
                <c:pt idx="206">
                  <c:v>41563</c:v>
                </c:pt>
                <c:pt idx="207">
                  <c:v>41564</c:v>
                </c:pt>
                <c:pt idx="208">
                  <c:v>41565</c:v>
                </c:pt>
                <c:pt idx="209">
                  <c:v>41566</c:v>
                </c:pt>
                <c:pt idx="210">
                  <c:v>41567</c:v>
                </c:pt>
                <c:pt idx="211">
                  <c:v>41568</c:v>
                </c:pt>
                <c:pt idx="212">
                  <c:v>41569</c:v>
                </c:pt>
                <c:pt idx="213">
                  <c:v>41570</c:v>
                </c:pt>
                <c:pt idx="214">
                  <c:v>41571</c:v>
                </c:pt>
                <c:pt idx="215">
                  <c:v>41572</c:v>
                </c:pt>
                <c:pt idx="216">
                  <c:v>41573</c:v>
                </c:pt>
                <c:pt idx="217">
                  <c:v>41574</c:v>
                </c:pt>
                <c:pt idx="218">
                  <c:v>41575</c:v>
                </c:pt>
                <c:pt idx="219">
                  <c:v>41576</c:v>
                </c:pt>
                <c:pt idx="220">
                  <c:v>41577</c:v>
                </c:pt>
                <c:pt idx="221">
                  <c:v>41578</c:v>
                </c:pt>
                <c:pt idx="222">
                  <c:v>41580</c:v>
                </c:pt>
                <c:pt idx="223">
                  <c:v>41581</c:v>
                </c:pt>
                <c:pt idx="224">
                  <c:v>41582</c:v>
                </c:pt>
                <c:pt idx="225">
                  <c:v>41583</c:v>
                </c:pt>
                <c:pt idx="226">
                  <c:v>41584</c:v>
                </c:pt>
                <c:pt idx="227">
                  <c:v>41585</c:v>
                </c:pt>
                <c:pt idx="228">
                  <c:v>41586</c:v>
                </c:pt>
                <c:pt idx="229">
                  <c:v>41587</c:v>
                </c:pt>
                <c:pt idx="230">
                  <c:v>41588</c:v>
                </c:pt>
                <c:pt idx="231">
                  <c:v>41589</c:v>
                </c:pt>
                <c:pt idx="232">
                  <c:v>41590</c:v>
                </c:pt>
                <c:pt idx="233">
                  <c:v>41591</c:v>
                </c:pt>
                <c:pt idx="234">
                  <c:v>41592</c:v>
                </c:pt>
                <c:pt idx="235">
                  <c:v>41593</c:v>
                </c:pt>
                <c:pt idx="236">
                  <c:v>41594</c:v>
                </c:pt>
                <c:pt idx="237">
                  <c:v>41595</c:v>
                </c:pt>
                <c:pt idx="238">
                  <c:v>41596</c:v>
                </c:pt>
                <c:pt idx="239">
                  <c:v>41597</c:v>
                </c:pt>
                <c:pt idx="240">
                  <c:v>41598</c:v>
                </c:pt>
                <c:pt idx="241">
                  <c:v>41599</c:v>
                </c:pt>
                <c:pt idx="242">
                  <c:v>41600</c:v>
                </c:pt>
                <c:pt idx="243">
                  <c:v>41601</c:v>
                </c:pt>
              </c:numCache>
            </c:numRef>
          </c:xVal>
          <c:yVal>
            <c:numRef>
              <c:f>DailySums.csv!$I$2:$I$180</c:f>
              <c:numCache>
                <c:formatCode>General</c:formatCode>
                <c:ptCount val="179"/>
                <c:pt idx="0">
                  <c:v>57</c:v>
                </c:pt>
                <c:pt idx="1">
                  <c:v>52</c:v>
                </c:pt>
                <c:pt idx="2">
                  <c:v>53</c:v>
                </c:pt>
                <c:pt idx="3">
                  <c:v>60</c:v>
                </c:pt>
                <c:pt idx="4">
                  <c:v>41</c:v>
                </c:pt>
                <c:pt idx="5">
                  <c:v>50</c:v>
                </c:pt>
                <c:pt idx="6">
                  <c:v>42</c:v>
                </c:pt>
                <c:pt idx="7">
                  <c:v>31</c:v>
                </c:pt>
                <c:pt idx="8">
                  <c:v>40</c:v>
                </c:pt>
                <c:pt idx="9">
                  <c:v>45</c:v>
                </c:pt>
                <c:pt idx="10">
                  <c:v>41</c:v>
                </c:pt>
                <c:pt idx="11">
                  <c:v>36</c:v>
                </c:pt>
                <c:pt idx="12">
                  <c:v>45</c:v>
                </c:pt>
                <c:pt idx="13">
                  <c:v>41</c:v>
                </c:pt>
                <c:pt idx="14">
                  <c:v>46</c:v>
                </c:pt>
                <c:pt idx="15">
                  <c:v>52</c:v>
                </c:pt>
                <c:pt idx="16">
                  <c:v>47</c:v>
                </c:pt>
                <c:pt idx="17">
                  <c:v>60</c:v>
                </c:pt>
                <c:pt idx="18">
                  <c:v>63</c:v>
                </c:pt>
                <c:pt idx="19">
                  <c:v>81</c:v>
                </c:pt>
                <c:pt idx="20">
                  <c:v>73</c:v>
                </c:pt>
                <c:pt idx="21">
                  <c:v>83</c:v>
                </c:pt>
                <c:pt idx="22">
                  <c:v>90</c:v>
                </c:pt>
                <c:pt idx="23">
                  <c:v>86</c:v>
                </c:pt>
                <c:pt idx="24">
                  <c:v>87</c:v>
                </c:pt>
                <c:pt idx="25">
                  <c:v>103</c:v>
                </c:pt>
                <c:pt idx="26">
                  <c:v>102</c:v>
                </c:pt>
                <c:pt idx="27">
                  <c:v>112</c:v>
                </c:pt>
                <c:pt idx="28">
                  <c:v>120</c:v>
                </c:pt>
                <c:pt idx="29">
                  <c:v>121</c:v>
                </c:pt>
                <c:pt idx="30">
                  <c:v>111</c:v>
                </c:pt>
                <c:pt idx="31">
                  <c:v>120</c:v>
                </c:pt>
                <c:pt idx="32">
                  <c:v>122</c:v>
                </c:pt>
                <c:pt idx="33">
                  <c:v>124</c:v>
                </c:pt>
                <c:pt idx="34">
                  <c:v>134</c:v>
                </c:pt>
                <c:pt idx="35">
                  <c:v>126</c:v>
                </c:pt>
                <c:pt idx="36">
                  <c:v>124</c:v>
                </c:pt>
                <c:pt idx="37">
                  <c:v>121</c:v>
                </c:pt>
                <c:pt idx="38">
                  <c:v>125</c:v>
                </c:pt>
                <c:pt idx="39">
                  <c:v>120</c:v>
                </c:pt>
                <c:pt idx="40">
                  <c:v>105</c:v>
                </c:pt>
                <c:pt idx="41">
                  <c:v>106</c:v>
                </c:pt>
                <c:pt idx="42">
                  <c:v>101</c:v>
                </c:pt>
                <c:pt idx="43">
                  <c:v>97</c:v>
                </c:pt>
                <c:pt idx="44">
                  <c:v>102</c:v>
                </c:pt>
                <c:pt idx="45">
                  <c:v>91</c:v>
                </c:pt>
                <c:pt idx="46">
                  <c:v>89</c:v>
                </c:pt>
                <c:pt idx="47">
                  <c:v>82</c:v>
                </c:pt>
                <c:pt idx="48">
                  <c:v>75</c:v>
                </c:pt>
                <c:pt idx="49">
                  <c:v>71</c:v>
                </c:pt>
                <c:pt idx="50">
                  <c:v>75</c:v>
                </c:pt>
                <c:pt idx="51">
                  <c:v>80</c:v>
                </c:pt>
                <c:pt idx="52">
                  <c:v>69</c:v>
                </c:pt>
                <c:pt idx="53">
                  <c:v>59</c:v>
                </c:pt>
                <c:pt idx="54">
                  <c:v>39</c:v>
                </c:pt>
                <c:pt idx="55">
                  <c:v>34</c:v>
                </c:pt>
                <c:pt idx="56">
                  <c:v>40</c:v>
                </c:pt>
                <c:pt idx="57">
                  <c:v>38</c:v>
                </c:pt>
                <c:pt idx="58">
                  <c:v>55</c:v>
                </c:pt>
                <c:pt idx="59">
                  <c:v>44</c:v>
                </c:pt>
                <c:pt idx="60">
                  <c:v>47</c:v>
                </c:pt>
                <c:pt idx="61">
                  <c:v>45</c:v>
                </c:pt>
                <c:pt idx="62">
                  <c:v>37</c:v>
                </c:pt>
                <c:pt idx="63">
                  <c:v>35</c:v>
                </c:pt>
                <c:pt idx="64">
                  <c:v>37</c:v>
                </c:pt>
                <c:pt idx="65">
                  <c:v>35</c:v>
                </c:pt>
                <c:pt idx="66">
                  <c:v>37</c:v>
                </c:pt>
                <c:pt idx="67">
                  <c:v>24</c:v>
                </c:pt>
                <c:pt idx="68">
                  <c:v>21</c:v>
                </c:pt>
                <c:pt idx="69">
                  <c:v>17</c:v>
                </c:pt>
                <c:pt idx="70">
                  <c:v>21</c:v>
                </c:pt>
                <c:pt idx="71">
                  <c:v>20</c:v>
                </c:pt>
                <c:pt idx="72">
                  <c:v>13</c:v>
                </c:pt>
                <c:pt idx="73">
                  <c:v>33</c:v>
                </c:pt>
                <c:pt idx="74">
                  <c:v>42</c:v>
                </c:pt>
                <c:pt idx="75">
                  <c:v>52</c:v>
                </c:pt>
                <c:pt idx="76">
                  <c:v>50</c:v>
                </c:pt>
                <c:pt idx="77">
                  <c:v>54</c:v>
                </c:pt>
                <c:pt idx="78">
                  <c:v>55</c:v>
                </c:pt>
                <c:pt idx="79">
                  <c:v>38</c:v>
                </c:pt>
                <c:pt idx="80">
                  <c:v>44</c:v>
                </c:pt>
                <c:pt idx="81">
                  <c:v>40</c:v>
                </c:pt>
                <c:pt idx="82">
                  <c:v>53</c:v>
                </c:pt>
                <c:pt idx="83">
                  <c:v>54</c:v>
                </c:pt>
                <c:pt idx="84">
                  <c:v>56</c:v>
                </c:pt>
                <c:pt idx="85">
                  <c:v>55</c:v>
                </c:pt>
                <c:pt idx="86">
                  <c:v>58</c:v>
                </c:pt>
                <c:pt idx="87">
                  <c:v>64</c:v>
                </c:pt>
                <c:pt idx="88">
                  <c:v>70</c:v>
                </c:pt>
                <c:pt idx="89">
                  <c:v>69</c:v>
                </c:pt>
                <c:pt idx="90">
                  <c:v>69</c:v>
                </c:pt>
                <c:pt idx="91">
                  <c:v>78</c:v>
                </c:pt>
                <c:pt idx="92">
                  <c:v>75</c:v>
                </c:pt>
                <c:pt idx="93">
                  <c:v>87</c:v>
                </c:pt>
                <c:pt idx="94">
                  <c:v>76</c:v>
                </c:pt>
                <c:pt idx="95">
                  <c:v>80</c:v>
                </c:pt>
                <c:pt idx="96">
                  <c:v>82</c:v>
                </c:pt>
                <c:pt idx="97">
                  <c:v>84</c:v>
                </c:pt>
                <c:pt idx="98">
                  <c:v>88</c:v>
                </c:pt>
                <c:pt idx="99">
                  <c:v>80</c:v>
                </c:pt>
                <c:pt idx="100">
                  <c:v>85</c:v>
                </c:pt>
                <c:pt idx="101">
                  <c:v>84</c:v>
                </c:pt>
                <c:pt idx="102">
                  <c:v>92</c:v>
                </c:pt>
                <c:pt idx="103">
                  <c:v>81</c:v>
                </c:pt>
                <c:pt idx="104">
                  <c:v>78</c:v>
                </c:pt>
                <c:pt idx="105">
                  <c:v>79</c:v>
                </c:pt>
                <c:pt idx="106">
                  <c:v>79</c:v>
                </c:pt>
                <c:pt idx="107">
                  <c:v>68</c:v>
                </c:pt>
                <c:pt idx="108">
                  <c:v>57</c:v>
                </c:pt>
                <c:pt idx="109">
                  <c:v>61</c:v>
                </c:pt>
                <c:pt idx="110">
                  <c:v>69</c:v>
                </c:pt>
                <c:pt idx="111">
                  <c:v>79</c:v>
                </c:pt>
                <c:pt idx="112">
                  <c:v>74</c:v>
                </c:pt>
                <c:pt idx="113">
                  <c:v>62</c:v>
                </c:pt>
                <c:pt idx="114">
                  <c:v>59</c:v>
                </c:pt>
                <c:pt idx="115">
                  <c:v>57</c:v>
                </c:pt>
                <c:pt idx="116">
                  <c:v>56</c:v>
                </c:pt>
                <c:pt idx="117">
                  <c:v>47</c:v>
                </c:pt>
                <c:pt idx="118">
                  <c:v>50</c:v>
                </c:pt>
                <c:pt idx="119">
                  <c:v>40</c:v>
                </c:pt>
                <c:pt idx="120">
                  <c:v>41</c:v>
                </c:pt>
                <c:pt idx="121">
                  <c:v>43</c:v>
                </c:pt>
                <c:pt idx="122">
                  <c:v>38</c:v>
                </c:pt>
                <c:pt idx="123">
                  <c:v>22</c:v>
                </c:pt>
                <c:pt idx="124">
                  <c:v>31</c:v>
                </c:pt>
                <c:pt idx="125">
                  <c:v>33</c:v>
                </c:pt>
                <c:pt idx="126">
                  <c:v>33</c:v>
                </c:pt>
                <c:pt idx="127">
                  <c:v>31</c:v>
                </c:pt>
                <c:pt idx="128">
                  <c:v>38</c:v>
                </c:pt>
                <c:pt idx="129">
                  <c:v>44</c:v>
                </c:pt>
                <c:pt idx="130">
                  <c:v>45</c:v>
                </c:pt>
                <c:pt idx="131">
                  <c:v>36</c:v>
                </c:pt>
                <c:pt idx="132">
                  <c:v>28</c:v>
                </c:pt>
                <c:pt idx="133">
                  <c:v>30</c:v>
                </c:pt>
                <c:pt idx="134">
                  <c:v>42</c:v>
                </c:pt>
                <c:pt idx="135">
                  <c:v>38</c:v>
                </c:pt>
                <c:pt idx="136">
                  <c:v>42</c:v>
                </c:pt>
                <c:pt idx="137">
                  <c:v>39</c:v>
                </c:pt>
                <c:pt idx="138">
                  <c:v>55</c:v>
                </c:pt>
                <c:pt idx="139">
                  <c:v>55</c:v>
                </c:pt>
                <c:pt idx="140">
                  <c:v>61</c:v>
                </c:pt>
                <c:pt idx="141">
                  <c:v>58</c:v>
                </c:pt>
                <c:pt idx="142">
                  <c:v>59</c:v>
                </c:pt>
                <c:pt idx="143">
                  <c:v>61</c:v>
                </c:pt>
                <c:pt idx="144">
                  <c:v>77</c:v>
                </c:pt>
                <c:pt idx="145">
                  <c:v>76</c:v>
                </c:pt>
                <c:pt idx="146">
                  <c:v>78</c:v>
                </c:pt>
                <c:pt idx="147">
                  <c:v>83</c:v>
                </c:pt>
                <c:pt idx="148">
                  <c:v>86</c:v>
                </c:pt>
                <c:pt idx="149">
                  <c:v>88</c:v>
                </c:pt>
                <c:pt idx="150">
                  <c:v>88</c:v>
                </c:pt>
                <c:pt idx="151">
                  <c:v>87</c:v>
                </c:pt>
                <c:pt idx="152">
                  <c:v>91</c:v>
                </c:pt>
                <c:pt idx="153">
                  <c:v>99</c:v>
                </c:pt>
                <c:pt idx="154">
                  <c:v>94</c:v>
                </c:pt>
                <c:pt idx="155">
                  <c:v>105</c:v>
                </c:pt>
                <c:pt idx="156">
                  <c:v>115</c:v>
                </c:pt>
                <c:pt idx="157">
                  <c:v>118</c:v>
                </c:pt>
                <c:pt idx="158">
                  <c:v>122</c:v>
                </c:pt>
                <c:pt idx="159">
                  <c:v>120</c:v>
                </c:pt>
                <c:pt idx="160">
                  <c:v>116</c:v>
                </c:pt>
                <c:pt idx="161">
                  <c:v>111</c:v>
                </c:pt>
                <c:pt idx="162">
                  <c:v>116</c:v>
                </c:pt>
                <c:pt idx="163">
                  <c:v>114</c:v>
                </c:pt>
                <c:pt idx="164">
                  <c:v>111</c:v>
                </c:pt>
                <c:pt idx="165">
                  <c:v>104</c:v>
                </c:pt>
                <c:pt idx="166">
                  <c:v>100</c:v>
                </c:pt>
                <c:pt idx="167">
                  <c:v>101</c:v>
                </c:pt>
                <c:pt idx="168">
                  <c:v>92</c:v>
                </c:pt>
                <c:pt idx="169">
                  <c:v>91</c:v>
                </c:pt>
                <c:pt idx="170">
                  <c:v>93</c:v>
                </c:pt>
                <c:pt idx="171">
                  <c:v>96</c:v>
                </c:pt>
                <c:pt idx="172">
                  <c:v>93</c:v>
                </c:pt>
                <c:pt idx="173">
                  <c:v>80</c:v>
                </c:pt>
                <c:pt idx="174">
                  <c:v>68</c:v>
                </c:pt>
                <c:pt idx="175">
                  <c:v>79</c:v>
                </c:pt>
                <c:pt idx="176">
                  <c:v>62</c:v>
                </c:pt>
                <c:pt idx="177">
                  <c:v>50</c:v>
                </c:pt>
                <c:pt idx="178">
                  <c:v>37</c:v>
                </c:pt>
              </c:numCache>
            </c:numRef>
          </c:yVal>
          <c:smooth val="1"/>
        </c:ser>
        <c:ser>
          <c:idx val="1"/>
          <c:order val="1"/>
          <c:tx>
            <c:v>Dow Jump between 3 and 7 weeks</c:v>
          </c:tx>
          <c:xVal>
            <c:numRef>
              <c:f>DailySums.csv!$A$2:$A$245</c:f>
              <c:numCache>
                <c:formatCode>m/d/yyyy</c:formatCode>
                <c:ptCount val="244"/>
                <c:pt idx="0">
                  <c:v>41357</c:v>
                </c:pt>
                <c:pt idx="1">
                  <c:v>41358</c:v>
                </c:pt>
                <c:pt idx="2">
                  <c:v>41359</c:v>
                </c:pt>
                <c:pt idx="3">
                  <c:v>41360</c:v>
                </c:pt>
                <c:pt idx="4">
                  <c:v>41361</c:v>
                </c:pt>
                <c:pt idx="5">
                  <c:v>41362</c:v>
                </c:pt>
                <c:pt idx="6">
                  <c:v>41363</c:v>
                </c:pt>
                <c:pt idx="7">
                  <c:v>41364</c:v>
                </c:pt>
                <c:pt idx="8">
                  <c:v>41365</c:v>
                </c:pt>
                <c:pt idx="9">
                  <c:v>41366</c:v>
                </c:pt>
                <c:pt idx="10">
                  <c:v>41367</c:v>
                </c:pt>
                <c:pt idx="11">
                  <c:v>41368</c:v>
                </c:pt>
                <c:pt idx="12">
                  <c:v>41369</c:v>
                </c:pt>
                <c:pt idx="13">
                  <c:v>41370</c:v>
                </c:pt>
                <c:pt idx="14">
                  <c:v>41371</c:v>
                </c:pt>
                <c:pt idx="15">
                  <c:v>41372</c:v>
                </c:pt>
                <c:pt idx="16">
                  <c:v>41373</c:v>
                </c:pt>
                <c:pt idx="17">
                  <c:v>41374</c:v>
                </c:pt>
                <c:pt idx="18">
                  <c:v>41375</c:v>
                </c:pt>
                <c:pt idx="19">
                  <c:v>41376</c:v>
                </c:pt>
                <c:pt idx="20">
                  <c:v>41377</c:v>
                </c:pt>
                <c:pt idx="21">
                  <c:v>41378</c:v>
                </c:pt>
                <c:pt idx="22">
                  <c:v>41379</c:v>
                </c:pt>
                <c:pt idx="23">
                  <c:v>41380</c:v>
                </c:pt>
                <c:pt idx="24">
                  <c:v>41381</c:v>
                </c:pt>
                <c:pt idx="25">
                  <c:v>41382</c:v>
                </c:pt>
                <c:pt idx="26">
                  <c:v>41383</c:v>
                </c:pt>
                <c:pt idx="27">
                  <c:v>41384</c:v>
                </c:pt>
                <c:pt idx="28">
                  <c:v>41385</c:v>
                </c:pt>
                <c:pt idx="29">
                  <c:v>41386</c:v>
                </c:pt>
                <c:pt idx="30">
                  <c:v>41387</c:v>
                </c:pt>
                <c:pt idx="31">
                  <c:v>41388</c:v>
                </c:pt>
                <c:pt idx="32">
                  <c:v>41389</c:v>
                </c:pt>
                <c:pt idx="33">
                  <c:v>41390</c:v>
                </c:pt>
                <c:pt idx="34">
                  <c:v>41391</c:v>
                </c:pt>
                <c:pt idx="35">
                  <c:v>41392</c:v>
                </c:pt>
                <c:pt idx="36">
                  <c:v>41393</c:v>
                </c:pt>
                <c:pt idx="37">
                  <c:v>41394</c:v>
                </c:pt>
                <c:pt idx="38">
                  <c:v>41395</c:v>
                </c:pt>
                <c:pt idx="39">
                  <c:v>41396</c:v>
                </c:pt>
                <c:pt idx="40">
                  <c:v>41397</c:v>
                </c:pt>
                <c:pt idx="41">
                  <c:v>41398</c:v>
                </c:pt>
                <c:pt idx="42">
                  <c:v>41399</c:v>
                </c:pt>
                <c:pt idx="43">
                  <c:v>41400</c:v>
                </c:pt>
                <c:pt idx="44">
                  <c:v>41401</c:v>
                </c:pt>
                <c:pt idx="45">
                  <c:v>41402</c:v>
                </c:pt>
                <c:pt idx="46">
                  <c:v>41403</c:v>
                </c:pt>
                <c:pt idx="47">
                  <c:v>41404</c:v>
                </c:pt>
                <c:pt idx="48">
                  <c:v>41405</c:v>
                </c:pt>
                <c:pt idx="49">
                  <c:v>41406</c:v>
                </c:pt>
                <c:pt idx="50">
                  <c:v>41407</c:v>
                </c:pt>
                <c:pt idx="51">
                  <c:v>41408</c:v>
                </c:pt>
                <c:pt idx="52">
                  <c:v>41409</c:v>
                </c:pt>
                <c:pt idx="53">
                  <c:v>41410</c:v>
                </c:pt>
                <c:pt idx="54">
                  <c:v>41411</c:v>
                </c:pt>
                <c:pt idx="55">
                  <c:v>41412</c:v>
                </c:pt>
                <c:pt idx="56">
                  <c:v>41413</c:v>
                </c:pt>
                <c:pt idx="57">
                  <c:v>41414</c:v>
                </c:pt>
                <c:pt idx="58">
                  <c:v>41415</c:v>
                </c:pt>
                <c:pt idx="59">
                  <c:v>41416</c:v>
                </c:pt>
                <c:pt idx="60">
                  <c:v>41417</c:v>
                </c:pt>
                <c:pt idx="61">
                  <c:v>41418</c:v>
                </c:pt>
                <c:pt idx="62">
                  <c:v>41419</c:v>
                </c:pt>
                <c:pt idx="63">
                  <c:v>41420</c:v>
                </c:pt>
                <c:pt idx="64">
                  <c:v>41421</c:v>
                </c:pt>
                <c:pt idx="65">
                  <c:v>41422</c:v>
                </c:pt>
                <c:pt idx="66">
                  <c:v>41423</c:v>
                </c:pt>
                <c:pt idx="67">
                  <c:v>41424</c:v>
                </c:pt>
                <c:pt idx="68">
                  <c:v>41425</c:v>
                </c:pt>
                <c:pt idx="69">
                  <c:v>41426</c:v>
                </c:pt>
                <c:pt idx="70">
                  <c:v>41427</c:v>
                </c:pt>
                <c:pt idx="71">
                  <c:v>41428</c:v>
                </c:pt>
                <c:pt idx="72">
                  <c:v>41429</c:v>
                </c:pt>
                <c:pt idx="73">
                  <c:v>41430</c:v>
                </c:pt>
                <c:pt idx="74">
                  <c:v>41431</c:v>
                </c:pt>
                <c:pt idx="75">
                  <c:v>41432</c:v>
                </c:pt>
                <c:pt idx="76">
                  <c:v>41433</c:v>
                </c:pt>
                <c:pt idx="77">
                  <c:v>41434</c:v>
                </c:pt>
                <c:pt idx="78">
                  <c:v>41435</c:v>
                </c:pt>
                <c:pt idx="79">
                  <c:v>41436</c:v>
                </c:pt>
                <c:pt idx="80">
                  <c:v>41437</c:v>
                </c:pt>
                <c:pt idx="81">
                  <c:v>41438</c:v>
                </c:pt>
                <c:pt idx="82">
                  <c:v>41439</c:v>
                </c:pt>
                <c:pt idx="83">
                  <c:v>41440</c:v>
                </c:pt>
                <c:pt idx="84">
                  <c:v>41441</c:v>
                </c:pt>
                <c:pt idx="85">
                  <c:v>41442</c:v>
                </c:pt>
                <c:pt idx="86">
                  <c:v>41443</c:v>
                </c:pt>
                <c:pt idx="87">
                  <c:v>41444</c:v>
                </c:pt>
                <c:pt idx="88">
                  <c:v>41445</c:v>
                </c:pt>
                <c:pt idx="89">
                  <c:v>41446</c:v>
                </c:pt>
                <c:pt idx="90">
                  <c:v>41447</c:v>
                </c:pt>
                <c:pt idx="91">
                  <c:v>41448</c:v>
                </c:pt>
                <c:pt idx="92">
                  <c:v>41449</c:v>
                </c:pt>
                <c:pt idx="93">
                  <c:v>41450</c:v>
                </c:pt>
                <c:pt idx="94">
                  <c:v>41451</c:v>
                </c:pt>
                <c:pt idx="95">
                  <c:v>41452</c:v>
                </c:pt>
                <c:pt idx="96">
                  <c:v>41453</c:v>
                </c:pt>
                <c:pt idx="97">
                  <c:v>41454</c:v>
                </c:pt>
                <c:pt idx="98">
                  <c:v>41455</c:v>
                </c:pt>
                <c:pt idx="99">
                  <c:v>41456</c:v>
                </c:pt>
                <c:pt idx="100">
                  <c:v>41457</c:v>
                </c:pt>
                <c:pt idx="101">
                  <c:v>41458</c:v>
                </c:pt>
                <c:pt idx="102">
                  <c:v>41459</c:v>
                </c:pt>
                <c:pt idx="103">
                  <c:v>41460</c:v>
                </c:pt>
                <c:pt idx="104">
                  <c:v>41461</c:v>
                </c:pt>
                <c:pt idx="105">
                  <c:v>41462</c:v>
                </c:pt>
                <c:pt idx="106">
                  <c:v>41463</c:v>
                </c:pt>
                <c:pt idx="107">
                  <c:v>41464</c:v>
                </c:pt>
                <c:pt idx="108">
                  <c:v>41465</c:v>
                </c:pt>
                <c:pt idx="109">
                  <c:v>41466</c:v>
                </c:pt>
                <c:pt idx="110">
                  <c:v>41467</c:v>
                </c:pt>
                <c:pt idx="111">
                  <c:v>41468</c:v>
                </c:pt>
                <c:pt idx="112">
                  <c:v>41469</c:v>
                </c:pt>
                <c:pt idx="113">
                  <c:v>41470</c:v>
                </c:pt>
                <c:pt idx="114">
                  <c:v>41471</c:v>
                </c:pt>
                <c:pt idx="115">
                  <c:v>41472</c:v>
                </c:pt>
                <c:pt idx="116">
                  <c:v>41473</c:v>
                </c:pt>
                <c:pt idx="117">
                  <c:v>41474</c:v>
                </c:pt>
                <c:pt idx="118">
                  <c:v>41475</c:v>
                </c:pt>
                <c:pt idx="119">
                  <c:v>41476</c:v>
                </c:pt>
                <c:pt idx="120">
                  <c:v>41477</c:v>
                </c:pt>
                <c:pt idx="121">
                  <c:v>41478</c:v>
                </c:pt>
                <c:pt idx="122">
                  <c:v>41479</c:v>
                </c:pt>
                <c:pt idx="123">
                  <c:v>41480</c:v>
                </c:pt>
                <c:pt idx="124">
                  <c:v>41481</c:v>
                </c:pt>
                <c:pt idx="125">
                  <c:v>41482</c:v>
                </c:pt>
                <c:pt idx="126">
                  <c:v>41483</c:v>
                </c:pt>
                <c:pt idx="127">
                  <c:v>41484</c:v>
                </c:pt>
                <c:pt idx="128">
                  <c:v>41485</c:v>
                </c:pt>
                <c:pt idx="129">
                  <c:v>41486</c:v>
                </c:pt>
                <c:pt idx="130">
                  <c:v>41487</c:v>
                </c:pt>
                <c:pt idx="131">
                  <c:v>41488</c:v>
                </c:pt>
                <c:pt idx="132">
                  <c:v>41489</c:v>
                </c:pt>
                <c:pt idx="133">
                  <c:v>41490</c:v>
                </c:pt>
                <c:pt idx="134">
                  <c:v>41491</c:v>
                </c:pt>
                <c:pt idx="135">
                  <c:v>41492</c:v>
                </c:pt>
                <c:pt idx="136">
                  <c:v>41493</c:v>
                </c:pt>
                <c:pt idx="137">
                  <c:v>41494</c:v>
                </c:pt>
                <c:pt idx="138">
                  <c:v>41495</c:v>
                </c:pt>
                <c:pt idx="139">
                  <c:v>41496</c:v>
                </c:pt>
                <c:pt idx="140">
                  <c:v>41497</c:v>
                </c:pt>
                <c:pt idx="141">
                  <c:v>41498</c:v>
                </c:pt>
                <c:pt idx="142">
                  <c:v>41499</c:v>
                </c:pt>
                <c:pt idx="143">
                  <c:v>41500</c:v>
                </c:pt>
                <c:pt idx="144">
                  <c:v>41501</c:v>
                </c:pt>
                <c:pt idx="145">
                  <c:v>41502</c:v>
                </c:pt>
                <c:pt idx="146">
                  <c:v>41503</c:v>
                </c:pt>
                <c:pt idx="147">
                  <c:v>41504</c:v>
                </c:pt>
                <c:pt idx="148">
                  <c:v>41505</c:v>
                </c:pt>
                <c:pt idx="149">
                  <c:v>41506</c:v>
                </c:pt>
                <c:pt idx="150">
                  <c:v>41507</c:v>
                </c:pt>
                <c:pt idx="151">
                  <c:v>41508</c:v>
                </c:pt>
                <c:pt idx="152">
                  <c:v>41509</c:v>
                </c:pt>
                <c:pt idx="153">
                  <c:v>41510</c:v>
                </c:pt>
                <c:pt idx="154">
                  <c:v>41511</c:v>
                </c:pt>
                <c:pt idx="155">
                  <c:v>41512</c:v>
                </c:pt>
                <c:pt idx="156">
                  <c:v>41513</c:v>
                </c:pt>
                <c:pt idx="157">
                  <c:v>41514</c:v>
                </c:pt>
                <c:pt idx="158">
                  <c:v>41515</c:v>
                </c:pt>
                <c:pt idx="159">
                  <c:v>41516</c:v>
                </c:pt>
                <c:pt idx="160">
                  <c:v>41517</c:v>
                </c:pt>
                <c:pt idx="161">
                  <c:v>41518</c:v>
                </c:pt>
                <c:pt idx="162">
                  <c:v>41519</c:v>
                </c:pt>
                <c:pt idx="163">
                  <c:v>41520</c:v>
                </c:pt>
                <c:pt idx="164">
                  <c:v>41521</c:v>
                </c:pt>
                <c:pt idx="165">
                  <c:v>41522</c:v>
                </c:pt>
                <c:pt idx="166">
                  <c:v>41523</c:v>
                </c:pt>
                <c:pt idx="167">
                  <c:v>41524</c:v>
                </c:pt>
                <c:pt idx="168">
                  <c:v>41525</c:v>
                </c:pt>
                <c:pt idx="169">
                  <c:v>41526</c:v>
                </c:pt>
                <c:pt idx="170">
                  <c:v>41527</c:v>
                </c:pt>
                <c:pt idx="171">
                  <c:v>41528</c:v>
                </c:pt>
                <c:pt idx="172">
                  <c:v>41529</c:v>
                </c:pt>
                <c:pt idx="173">
                  <c:v>41530</c:v>
                </c:pt>
                <c:pt idx="174">
                  <c:v>41531</c:v>
                </c:pt>
                <c:pt idx="175">
                  <c:v>41532</c:v>
                </c:pt>
                <c:pt idx="176">
                  <c:v>41533</c:v>
                </c:pt>
                <c:pt idx="177">
                  <c:v>41534</c:v>
                </c:pt>
                <c:pt idx="178">
                  <c:v>41535</c:v>
                </c:pt>
                <c:pt idx="179">
                  <c:v>41536</c:v>
                </c:pt>
                <c:pt idx="180">
                  <c:v>41537</c:v>
                </c:pt>
                <c:pt idx="181">
                  <c:v>41538</c:v>
                </c:pt>
                <c:pt idx="182">
                  <c:v>41539</c:v>
                </c:pt>
                <c:pt idx="183">
                  <c:v>41540</c:v>
                </c:pt>
                <c:pt idx="184">
                  <c:v>41541</c:v>
                </c:pt>
                <c:pt idx="185">
                  <c:v>41542</c:v>
                </c:pt>
                <c:pt idx="186">
                  <c:v>41543</c:v>
                </c:pt>
                <c:pt idx="187">
                  <c:v>41544</c:v>
                </c:pt>
                <c:pt idx="188">
                  <c:v>41545</c:v>
                </c:pt>
                <c:pt idx="189">
                  <c:v>41546</c:v>
                </c:pt>
                <c:pt idx="190">
                  <c:v>41547</c:v>
                </c:pt>
                <c:pt idx="191">
                  <c:v>41548</c:v>
                </c:pt>
                <c:pt idx="192">
                  <c:v>41549</c:v>
                </c:pt>
                <c:pt idx="193">
                  <c:v>41550</c:v>
                </c:pt>
                <c:pt idx="194">
                  <c:v>41551</c:v>
                </c:pt>
                <c:pt idx="195">
                  <c:v>41552</c:v>
                </c:pt>
                <c:pt idx="196">
                  <c:v>41553</c:v>
                </c:pt>
                <c:pt idx="197">
                  <c:v>41554</c:v>
                </c:pt>
                <c:pt idx="198">
                  <c:v>41555</c:v>
                </c:pt>
                <c:pt idx="199">
                  <c:v>41556</c:v>
                </c:pt>
                <c:pt idx="200">
                  <c:v>41557</c:v>
                </c:pt>
                <c:pt idx="201">
                  <c:v>41558</c:v>
                </c:pt>
                <c:pt idx="202">
                  <c:v>41559</c:v>
                </c:pt>
                <c:pt idx="203">
                  <c:v>41560</c:v>
                </c:pt>
                <c:pt idx="204">
                  <c:v>41561</c:v>
                </c:pt>
                <c:pt idx="205">
                  <c:v>41562</c:v>
                </c:pt>
                <c:pt idx="206">
                  <c:v>41563</c:v>
                </c:pt>
                <c:pt idx="207">
                  <c:v>41564</c:v>
                </c:pt>
                <c:pt idx="208">
                  <c:v>41565</c:v>
                </c:pt>
                <c:pt idx="209">
                  <c:v>41566</c:v>
                </c:pt>
                <c:pt idx="210">
                  <c:v>41567</c:v>
                </c:pt>
                <c:pt idx="211">
                  <c:v>41568</c:v>
                </c:pt>
                <c:pt idx="212">
                  <c:v>41569</c:v>
                </c:pt>
                <c:pt idx="213">
                  <c:v>41570</c:v>
                </c:pt>
                <c:pt idx="214">
                  <c:v>41571</c:v>
                </c:pt>
                <c:pt idx="215">
                  <c:v>41572</c:v>
                </c:pt>
                <c:pt idx="216">
                  <c:v>41573</c:v>
                </c:pt>
                <c:pt idx="217">
                  <c:v>41574</c:v>
                </c:pt>
                <c:pt idx="218">
                  <c:v>41575</c:v>
                </c:pt>
                <c:pt idx="219">
                  <c:v>41576</c:v>
                </c:pt>
                <c:pt idx="220">
                  <c:v>41577</c:v>
                </c:pt>
                <c:pt idx="221">
                  <c:v>41578</c:v>
                </c:pt>
                <c:pt idx="222">
                  <c:v>41580</c:v>
                </c:pt>
                <c:pt idx="223">
                  <c:v>41581</c:v>
                </c:pt>
                <c:pt idx="224">
                  <c:v>41582</c:v>
                </c:pt>
                <c:pt idx="225">
                  <c:v>41583</c:v>
                </c:pt>
                <c:pt idx="226">
                  <c:v>41584</c:v>
                </c:pt>
                <c:pt idx="227">
                  <c:v>41585</c:v>
                </c:pt>
                <c:pt idx="228">
                  <c:v>41586</c:v>
                </c:pt>
                <c:pt idx="229">
                  <c:v>41587</c:v>
                </c:pt>
                <c:pt idx="230">
                  <c:v>41588</c:v>
                </c:pt>
                <c:pt idx="231">
                  <c:v>41589</c:v>
                </c:pt>
                <c:pt idx="232">
                  <c:v>41590</c:v>
                </c:pt>
                <c:pt idx="233">
                  <c:v>41591</c:v>
                </c:pt>
                <c:pt idx="234">
                  <c:v>41592</c:v>
                </c:pt>
                <c:pt idx="235">
                  <c:v>41593</c:v>
                </c:pt>
                <c:pt idx="236">
                  <c:v>41594</c:v>
                </c:pt>
                <c:pt idx="237">
                  <c:v>41595</c:v>
                </c:pt>
                <c:pt idx="238">
                  <c:v>41596</c:v>
                </c:pt>
                <c:pt idx="239">
                  <c:v>41597</c:v>
                </c:pt>
                <c:pt idx="240">
                  <c:v>41598</c:v>
                </c:pt>
                <c:pt idx="241">
                  <c:v>41599</c:v>
                </c:pt>
                <c:pt idx="242">
                  <c:v>41600</c:v>
                </c:pt>
                <c:pt idx="243">
                  <c:v>41601</c:v>
                </c:pt>
              </c:numCache>
            </c:numRef>
          </c:xVal>
          <c:yVal>
            <c:numRef>
              <c:f>DailySums.csv!$J$2:$J$180</c:f>
              <c:numCache>
                <c:formatCode>General</c:formatCode>
                <c:ptCount val="179"/>
                <c:pt idx="0">
                  <c:v>498</c:v>
                </c:pt>
                <c:pt idx="1">
                  <c:v>763.89999999999986</c:v>
                </c:pt>
                <c:pt idx="2">
                  <c:v>593.29999999999984</c:v>
                </c:pt>
                <c:pt idx="3">
                  <c:v>784.09999999999991</c:v>
                </c:pt>
                <c:pt idx="4">
                  <c:v>785.69999999999982</c:v>
                </c:pt>
                <c:pt idx="5">
                  <c:v>769.19999999999993</c:v>
                </c:pt>
                <c:pt idx="6">
                  <c:v>781.59999999999991</c:v>
                </c:pt>
                <c:pt idx="7">
                  <c:v>781.59999999999991</c:v>
                </c:pt>
                <c:pt idx="8">
                  <c:v>761.89999999999986</c:v>
                </c:pt>
                <c:pt idx="9">
                  <c:v>609.59999999999991</c:v>
                </c:pt>
                <c:pt idx="10">
                  <c:v>754.89999999999986</c:v>
                </c:pt>
                <c:pt idx="11">
                  <c:v>633.29999999999984</c:v>
                </c:pt>
                <c:pt idx="12">
                  <c:v>639.99999999999989</c:v>
                </c:pt>
                <c:pt idx="13">
                  <c:v>433.39999999999986</c:v>
                </c:pt>
                <c:pt idx="14">
                  <c:v>433.39999999999986</c:v>
                </c:pt>
                <c:pt idx="15">
                  <c:v>327.19999999999993</c:v>
                </c:pt>
                <c:pt idx="16">
                  <c:v>436.59999999999991</c:v>
                </c:pt>
                <c:pt idx="17">
                  <c:v>497.69999999999987</c:v>
                </c:pt>
                <c:pt idx="18">
                  <c:v>159.59999999999997</c:v>
                </c:pt>
                <c:pt idx="19">
                  <c:v>102.30000000000004</c:v>
                </c:pt>
                <c:pt idx="20">
                  <c:v>305.90000000000003</c:v>
                </c:pt>
                <c:pt idx="21">
                  <c:v>305.90000000000003</c:v>
                </c:pt>
                <c:pt idx="22">
                  <c:v>311.00000000000006</c:v>
                </c:pt>
                <c:pt idx="23">
                  <c:v>214.5</c:v>
                </c:pt>
                <c:pt idx="24">
                  <c:v>56.200000000000017</c:v>
                </c:pt>
                <c:pt idx="25">
                  <c:v>-56.499999999999972</c:v>
                </c:pt>
                <c:pt idx="26">
                  <c:v>91.199999999999989</c:v>
                </c:pt>
                <c:pt idx="27">
                  <c:v>-16.700000000000017</c:v>
                </c:pt>
                <c:pt idx="28">
                  <c:v>-16.700000000000017</c:v>
                </c:pt>
                <c:pt idx="29">
                  <c:v>4.9999999999999716</c:v>
                </c:pt>
                <c:pt idx="30">
                  <c:v>-17.40000000000002</c:v>
                </c:pt>
                <c:pt idx="31">
                  <c:v>50.699999999999974</c:v>
                </c:pt>
                <c:pt idx="32">
                  <c:v>-111.90000000000005</c:v>
                </c:pt>
                <c:pt idx="33">
                  <c:v>-578.69999999999993</c:v>
                </c:pt>
                <c:pt idx="34">
                  <c:v>-539.9</c:v>
                </c:pt>
                <c:pt idx="35">
                  <c:v>-539.9</c:v>
                </c:pt>
                <c:pt idx="36">
                  <c:v>-526.9</c:v>
                </c:pt>
                <c:pt idx="37">
                  <c:v>-715.7</c:v>
                </c:pt>
                <c:pt idx="38">
                  <c:v>-545.20000000000005</c:v>
                </c:pt>
                <c:pt idx="39">
                  <c:v>-398.99999999999989</c:v>
                </c:pt>
                <c:pt idx="40">
                  <c:v>-308.2</c:v>
                </c:pt>
                <c:pt idx="41">
                  <c:v>-415.2</c:v>
                </c:pt>
                <c:pt idx="42">
                  <c:v>-415.2</c:v>
                </c:pt>
                <c:pt idx="43">
                  <c:v>-415.2</c:v>
                </c:pt>
                <c:pt idx="44">
                  <c:v>-453.9</c:v>
                </c:pt>
                <c:pt idx="45">
                  <c:v>-399.39999999999992</c:v>
                </c:pt>
                <c:pt idx="46">
                  <c:v>-353.19999999999993</c:v>
                </c:pt>
                <c:pt idx="47">
                  <c:v>-146.59999999999997</c:v>
                </c:pt>
                <c:pt idx="48">
                  <c:v>-6.2999999999999545</c:v>
                </c:pt>
                <c:pt idx="49">
                  <c:v>-6.2999999999999545</c:v>
                </c:pt>
                <c:pt idx="50">
                  <c:v>-136.69999999999999</c:v>
                </c:pt>
                <c:pt idx="51">
                  <c:v>28.5</c:v>
                </c:pt>
                <c:pt idx="52">
                  <c:v>307.80000000000007</c:v>
                </c:pt>
                <c:pt idx="53">
                  <c:v>216.40000000000009</c:v>
                </c:pt>
                <c:pt idx="54">
                  <c:v>175.70000000000002</c:v>
                </c:pt>
                <c:pt idx="55">
                  <c:v>179.3</c:v>
                </c:pt>
                <c:pt idx="56">
                  <c:v>179.3</c:v>
                </c:pt>
                <c:pt idx="57">
                  <c:v>188.49999999999994</c:v>
                </c:pt>
                <c:pt idx="58">
                  <c:v>322.50000000000011</c:v>
                </c:pt>
                <c:pt idx="59">
                  <c:v>424.6</c:v>
                </c:pt>
                <c:pt idx="60">
                  <c:v>254.60000000000002</c:v>
                </c:pt>
                <c:pt idx="61">
                  <c:v>445.10000000000014</c:v>
                </c:pt>
                <c:pt idx="62">
                  <c:v>464.50000000000011</c:v>
                </c:pt>
                <c:pt idx="63">
                  <c:v>464.50000000000011</c:v>
                </c:pt>
                <c:pt idx="64">
                  <c:v>363.30000000000007</c:v>
                </c:pt>
                <c:pt idx="65">
                  <c:v>233</c:v>
                </c:pt>
                <c:pt idx="66">
                  <c:v>457.00000000000006</c:v>
                </c:pt>
                <c:pt idx="67">
                  <c:v>769.70000000000016</c:v>
                </c:pt>
                <c:pt idx="68">
                  <c:v>747.30000000000007</c:v>
                </c:pt>
                <c:pt idx="69">
                  <c:v>758.2</c:v>
                </c:pt>
                <c:pt idx="70">
                  <c:v>758.2</c:v>
                </c:pt>
                <c:pt idx="71">
                  <c:v>894.40000000000009</c:v>
                </c:pt>
                <c:pt idx="72">
                  <c:v>768.7</c:v>
                </c:pt>
                <c:pt idx="73">
                  <c:v>614.70000000000005</c:v>
                </c:pt>
                <c:pt idx="74">
                  <c:v>482.40000000000009</c:v>
                </c:pt>
                <c:pt idx="75">
                  <c:v>713.50000000000011</c:v>
                </c:pt>
                <c:pt idx="76">
                  <c:v>744.30000000000007</c:v>
                </c:pt>
                <c:pt idx="77">
                  <c:v>744.30000000000007</c:v>
                </c:pt>
                <c:pt idx="78">
                  <c:v>680.9</c:v>
                </c:pt>
                <c:pt idx="79">
                  <c:v>683.6</c:v>
                </c:pt>
                <c:pt idx="80">
                  <c:v>529.20000000000005</c:v>
                </c:pt>
                <c:pt idx="81">
                  <c:v>483.70000000000005</c:v>
                </c:pt>
                <c:pt idx="82">
                  <c:v>364.39999999999992</c:v>
                </c:pt>
                <c:pt idx="83">
                  <c:v>293.29999999999995</c:v>
                </c:pt>
                <c:pt idx="84">
                  <c:v>293.29999999999995</c:v>
                </c:pt>
                <c:pt idx="85">
                  <c:v>205.79999999999998</c:v>
                </c:pt>
                <c:pt idx="86">
                  <c:v>138.49999999999997</c:v>
                </c:pt>
                <c:pt idx="87">
                  <c:v>175.1</c:v>
                </c:pt>
                <c:pt idx="88">
                  <c:v>-97.800000000000011</c:v>
                </c:pt>
                <c:pt idx="89">
                  <c:v>-321.89999999999998</c:v>
                </c:pt>
                <c:pt idx="90">
                  <c:v>-353</c:v>
                </c:pt>
                <c:pt idx="91">
                  <c:v>-353</c:v>
                </c:pt>
                <c:pt idx="92">
                  <c:v>-377.6</c:v>
                </c:pt>
                <c:pt idx="93">
                  <c:v>-410.6</c:v>
                </c:pt>
                <c:pt idx="94">
                  <c:v>-433.00000000000006</c:v>
                </c:pt>
                <c:pt idx="95">
                  <c:v>-611.80000000000007</c:v>
                </c:pt>
                <c:pt idx="96">
                  <c:v>-576.1</c:v>
                </c:pt>
                <c:pt idx="97">
                  <c:v>-554.4</c:v>
                </c:pt>
                <c:pt idx="98">
                  <c:v>-554.4</c:v>
                </c:pt>
                <c:pt idx="99">
                  <c:v>-556</c:v>
                </c:pt>
                <c:pt idx="100">
                  <c:v>-644.79999999999995</c:v>
                </c:pt>
                <c:pt idx="101">
                  <c:v>-773.5</c:v>
                </c:pt>
                <c:pt idx="102">
                  <c:v>-736.39999999999986</c:v>
                </c:pt>
                <c:pt idx="103">
                  <c:v>-724.19999999999993</c:v>
                </c:pt>
                <c:pt idx="104">
                  <c:v>-757.99999999999989</c:v>
                </c:pt>
                <c:pt idx="105">
                  <c:v>-757.99999999999989</c:v>
                </c:pt>
                <c:pt idx="106">
                  <c:v>-722.9</c:v>
                </c:pt>
                <c:pt idx="107">
                  <c:v>-708.99999999999989</c:v>
                </c:pt>
                <c:pt idx="108">
                  <c:v>-647.5</c:v>
                </c:pt>
                <c:pt idx="109">
                  <c:v>-673.09999999999991</c:v>
                </c:pt>
                <c:pt idx="110">
                  <c:v>-695.89999999999986</c:v>
                </c:pt>
                <c:pt idx="111">
                  <c:v>-714.99999999999989</c:v>
                </c:pt>
                <c:pt idx="112">
                  <c:v>-714.99999999999989</c:v>
                </c:pt>
                <c:pt idx="113">
                  <c:v>-675.1</c:v>
                </c:pt>
                <c:pt idx="114">
                  <c:v>-449.5</c:v>
                </c:pt>
                <c:pt idx="115">
                  <c:v>-280.10000000000002</c:v>
                </c:pt>
                <c:pt idx="116">
                  <c:v>-168.60000000000002</c:v>
                </c:pt>
                <c:pt idx="117">
                  <c:v>-123.99999999999986</c:v>
                </c:pt>
                <c:pt idx="118">
                  <c:v>-60.799999999999855</c:v>
                </c:pt>
                <c:pt idx="119">
                  <c:v>-60.799999999999855</c:v>
                </c:pt>
                <c:pt idx="120">
                  <c:v>-65.299999999999855</c:v>
                </c:pt>
                <c:pt idx="121">
                  <c:v>17.79999999999994</c:v>
                </c:pt>
                <c:pt idx="122">
                  <c:v>154.29999999999995</c:v>
                </c:pt>
                <c:pt idx="123">
                  <c:v>518.70000000000005</c:v>
                </c:pt>
                <c:pt idx="124">
                  <c:v>508.50000000000006</c:v>
                </c:pt>
                <c:pt idx="125">
                  <c:v>324.50000000000006</c:v>
                </c:pt>
                <c:pt idx="126">
                  <c:v>324.50000000000006</c:v>
                </c:pt>
                <c:pt idx="127">
                  <c:v>390.6</c:v>
                </c:pt>
                <c:pt idx="128">
                  <c:v>348.50000000000011</c:v>
                </c:pt>
                <c:pt idx="129">
                  <c:v>376.80000000000007</c:v>
                </c:pt>
                <c:pt idx="130">
                  <c:v>256.00000000000017</c:v>
                </c:pt>
                <c:pt idx="131">
                  <c:v>288.2000000000001</c:v>
                </c:pt>
                <c:pt idx="132">
                  <c:v>228.90000000000009</c:v>
                </c:pt>
                <c:pt idx="133">
                  <c:v>228.90000000000009</c:v>
                </c:pt>
                <c:pt idx="134">
                  <c:v>297.00000000000011</c:v>
                </c:pt>
                <c:pt idx="135">
                  <c:v>340.10000000000014</c:v>
                </c:pt>
                <c:pt idx="136">
                  <c:v>345.8</c:v>
                </c:pt>
                <c:pt idx="137">
                  <c:v>273.09999999999997</c:v>
                </c:pt>
                <c:pt idx="138">
                  <c:v>176.20000000000005</c:v>
                </c:pt>
                <c:pt idx="139">
                  <c:v>254.10000000000005</c:v>
                </c:pt>
                <c:pt idx="140">
                  <c:v>254.10000000000005</c:v>
                </c:pt>
                <c:pt idx="141">
                  <c:v>254.10000000000005</c:v>
                </c:pt>
                <c:pt idx="142">
                  <c:v>88.60000000000008</c:v>
                </c:pt>
                <c:pt idx="143">
                  <c:v>-171.39999999999984</c:v>
                </c:pt>
                <c:pt idx="144">
                  <c:v>-154.59999999999982</c:v>
                </c:pt>
                <c:pt idx="145">
                  <c:v>184.20000000000007</c:v>
                </c:pt>
                <c:pt idx="146">
                  <c:v>294.80000000000007</c:v>
                </c:pt>
                <c:pt idx="147">
                  <c:v>294.80000000000007</c:v>
                </c:pt>
                <c:pt idx="148">
                  <c:v>158.90000000000006</c:v>
                </c:pt>
                <c:pt idx="149">
                  <c:v>104.99999999999997</c:v>
                </c:pt>
                <c:pt idx="150">
                  <c:v>-159.8000000000001</c:v>
                </c:pt>
                <c:pt idx="151">
                  <c:v>69.800000000000068</c:v>
                </c:pt>
                <c:pt idx="152">
                  <c:v>8.7999999999999652</c:v>
                </c:pt>
                <c:pt idx="153">
                  <c:v>36.799999999999969</c:v>
                </c:pt>
                <c:pt idx="154">
                  <c:v>36.799999999999969</c:v>
                </c:pt>
                <c:pt idx="155">
                  <c:v>-76.600000000000094</c:v>
                </c:pt>
                <c:pt idx="156">
                  <c:v>-112.20000000000016</c:v>
                </c:pt>
                <c:pt idx="157">
                  <c:v>-182.60000000000019</c:v>
                </c:pt>
                <c:pt idx="158">
                  <c:v>-193.30000000000018</c:v>
                </c:pt>
                <c:pt idx="159">
                  <c:v>84.999999999999858</c:v>
                </c:pt>
                <c:pt idx="160">
                  <c:v>131.59999999999985</c:v>
                </c:pt>
                <c:pt idx="161">
                  <c:v>131.59999999999985</c:v>
                </c:pt>
                <c:pt idx="162">
                  <c:v>182.4999999999998</c:v>
                </c:pt>
                <c:pt idx="163">
                  <c:v>250.1</c:v>
                </c:pt>
                <c:pt idx="164">
                  <c:v>424</c:v>
                </c:pt>
                <c:pt idx="165">
                  <c:v>308.2</c:v>
                </c:pt>
                <c:pt idx="166">
                  <c:v>293.33</c:v>
                </c:pt>
                <c:pt idx="167">
                  <c:v>293.33</c:v>
                </c:pt>
                <c:pt idx="168">
                  <c:v>293.33</c:v>
                </c:pt>
                <c:pt idx="169">
                  <c:v>431.35</c:v>
                </c:pt>
                <c:pt idx="170">
                  <c:v>359.15000000000003</c:v>
                </c:pt>
                <c:pt idx="171">
                  <c:v>526.91</c:v>
                </c:pt>
                <c:pt idx="172">
                  <c:v>500.28</c:v>
                </c:pt>
                <c:pt idx="173">
                  <c:v>592.61999999999989</c:v>
                </c:pt>
                <c:pt idx="174">
                  <c:v>592.61999999999989</c:v>
                </c:pt>
                <c:pt idx="175">
                  <c:v>592.61999999999989</c:v>
                </c:pt>
                <c:pt idx="176">
                  <c:v>749.54000000000008</c:v>
                </c:pt>
                <c:pt idx="177">
                  <c:v>888.56000000000006</c:v>
                </c:pt>
                <c:pt idx="178">
                  <c:v>945.89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402848"/>
        <c:axId val="355403408"/>
      </c:scatterChart>
      <c:valAx>
        <c:axId val="3554028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55403408"/>
        <c:crosses val="autoZero"/>
        <c:crossBetween val="midCat"/>
      </c:valAx>
      <c:valAx>
        <c:axId val="35540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54028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071449862142599"/>
          <c:y val="3.2341977098507703E-2"/>
          <c:w val="0.27247162125239099"/>
          <c:h val="8.8568526508607595E-2"/>
        </c:manualLayout>
      </c:layout>
      <c:overlay val="1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Sheet1!$I$2:$I$75</c:f>
              <c:numCache>
                <c:formatCode>General</c:formatCode>
                <c:ptCount val="74"/>
                <c:pt idx="0">
                  <c:v>57</c:v>
                </c:pt>
                <c:pt idx="1">
                  <c:v>52</c:v>
                </c:pt>
                <c:pt idx="2">
                  <c:v>53</c:v>
                </c:pt>
                <c:pt idx="3">
                  <c:v>60</c:v>
                </c:pt>
                <c:pt idx="4">
                  <c:v>41</c:v>
                </c:pt>
                <c:pt idx="5">
                  <c:v>50</c:v>
                </c:pt>
                <c:pt idx="6">
                  <c:v>42</c:v>
                </c:pt>
                <c:pt idx="7">
                  <c:v>31</c:v>
                </c:pt>
                <c:pt idx="8">
                  <c:v>40</c:v>
                </c:pt>
                <c:pt idx="9">
                  <c:v>45</c:v>
                </c:pt>
                <c:pt idx="10">
                  <c:v>41</c:v>
                </c:pt>
                <c:pt idx="11">
                  <c:v>36</c:v>
                </c:pt>
                <c:pt idx="12">
                  <c:v>45</c:v>
                </c:pt>
                <c:pt idx="13">
                  <c:v>41</c:v>
                </c:pt>
                <c:pt idx="14">
                  <c:v>46</c:v>
                </c:pt>
                <c:pt idx="15">
                  <c:v>52</c:v>
                </c:pt>
                <c:pt idx="16">
                  <c:v>47</c:v>
                </c:pt>
                <c:pt idx="17">
                  <c:v>60</c:v>
                </c:pt>
                <c:pt idx="18">
                  <c:v>63</c:v>
                </c:pt>
                <c:pt idx="19">
                  <c:v>81</c:v>
                </c:pt>
                <c:pt idx="20">
                  <c:v>73</c:v>
                </c:pt>
                <c:pt idx="21">
                  <c:v>83</c:v>
                </c:pt>
                <c:pt idx="22">
                  <c:v>90</c:v>
                </c:pt>
                <c:pt idx="23">
                  <c:v>86</c:v>
                </c:pt>
                <c:pt idx="24">
                  <c:v>87</c:v>
                </c:pt>
                <c:pt idx="25">
                  <c:v>103</c:v>
                </c:pt>
                <c:pt idx="26">
                  <c:v>102</c:v>
                </c:pt>
                <c:pt idx="27">
                  <c:v>112</c:v>
                </c:pt>
                <c:pt idx="28">
                  <c:v>120</c:v>
                </c:pt>
                <c:pt idx="29">
                  <c:v>121</c:v>
                </c:pt>
                <c:pt idx="30">
                  <c:v>111</c:v>
                </c:pt>
                <c:pt idx="31">
                  <c:v>120</c:v>
                </c:pt>
                <c:pt idx="32">
                  <c:v>122</c:v>
                </c:pt>
                <c:pt idx="33">
                  <c:v>124</c:v>
                </c:pt>
                <c:pt idx="34">
                  <c:v>134</c:v>
                </c:pt>
                <c:pt idx="35">
                  <c:v>126</c:v>
                </c:pt>
                <c:pt idx="36">
                  <c:v>124</c:v>
                </c:pt>
                <c:pt idx="37">
                  <c:v>121</c:v>
                </c:pt>
                <c:pt idx="38">
                  <c:v>125</c:v>
                </c:pt>
                <c:pt idx="39">
                  <c:v>120</c:v>
                </c:pt>
                <c:pt idx="40">
                  <c:v>105</c:v>
                </c:pt>
                <c:pt idx="41">
                  <c:v>106</c:v>
                </c:pt>
                <c:pt idx="42">
                  <c:v>101</c:v>
                </c:pt>
                <c:pt idx="43">
                  <c:v>97</c:v>
                </c:pt>
                <c:pt idx="44">
                  <c:v>102</c:v>
                </c:pt>
                <c:pt idx="45">
                  <c:v>91</c:v>
                </c:pt>
                <c:pt idx="46">
                  <c:v>89</c:v>
                </c:pt>
                <c:pt idx="47">
                  <c:v>82</c:v>
                </c:pt>
                <c:pt idx="48">
                  <c:v>75</c:v>
                </c:pt>
                <c:pt idx="49">
                  <c:v>71</c:v>
                </c:pt>
                <c:pt idx="50">
                  <c:v>75</c:v>
                </c:pt>
                <c:pt idx="51">
                  <c:v>80</c:v>
                </c:pt>
                <c:pt idx="52">
                  <c:v>69</c:v>
                </c:pt>
                <c:pt idx="53">
                  <c:v>59</c:v>
                </c:pt>
                <c:pt idx="54">
                  <c:v>39</c:v>
                </c:pt>
                <c:pt idx="55">
                  <c:v>34</c:v>
                </c:pt>
                <c:pt idx="56">
                  <c:v>40</c:v>
                </c:pt>
                <c:pt idx="57">
                  <c:v>38</c:v>
                </c:pt>
                <c:pt idx="58">
                  <c:v>55</c:v>
                </c:pt>
                <c:pt idx="59">
                  <c:v>44</c:v>
                </c:pt>
                <c:pt idx="60">
                  <c:v>47</c:v>
                </c:pt>
                <c:pt idx="61">
                  <c:v>45</c:v>
                </c:pt>
                <c:pt idx="62">
                  <c:v>37</c:v>
                </c:pt>
                <c:pt idx="63">
                  <c:v>35</c:v>
                </c:pt>
                <c:pt idx="64">
                  <c:v>37</c:v>
                </c:pt>
                <c:pt idx="65">
                  <c:v>35</c:v>
                </c:pt>
                <c:pt idx="66">
                  <c:v>37</c:v>
                </c:pt>
                <c:pt idx="67">
                  <c:v>24</c:v>
                </c:pt>
                <c:pt idx="68">
                  <c:v>21</c:v>
                </c:pt>
                <c:pt idx="69">
                  <c:v>17</c:v>
                </c:pt>
                <c:pt idx="70">
                  <c:v>21</c:v>
                </c:pt>
                <c:pt idx="71">
                  <c:v>20</c:v>
                </c:pt>
                <c:pt idx="72">
                  <c:v>13</c:v>
                </c:pt>
                <c:pt idx="73">
                  <c:v>33</c:v>
                </c:pt>
              </c:numCache>
            </c:numRef>
          </c:xVal>
          <c:yVal>
            <c:numRef>
              <c:f>Sheet1!$J$2:$J$75</c:f>
              <c:numCache>
                <c:formatCode>General</c:formatCode>
                <c:ptCount val="74"/>
                <c:pt idx="0">
                  <c:v>103.79999999999998</c:v>
                </c:pt>
                <c:pt idx="1">
                  <c:v>457</c:v>
                </c:pt>
                <c:pt idx="2">
                  <c:v>348.29999999999995</c:v>
                </c:pt>
                <c:pt idx="3">
                  <c:v>463.99999999999994</c:v>
                </c:pt>
                <c:pt idx="4">
                  <c:v>581.39999999999986</c:v>
                </c:pt>
                <c:pt idx="5">
                  <c:v>571</c:v>
                </c:pt>
                <c:pt idx="6">
                  <c:v>571</c:v>
                </c:pt>
                <c:pt idx="7">
                  <c:v>549.29999999999995</c:v>
                </c:pt>
                <c:pt idx="8">
                  <c:v>653.19999999999993</c:v>
                </c:pt>
                <c:pt idx="9">
                  <c:v>564.69999999999993</c:v>
                </c:pt>
                <c:pt idx="10">
                  <c:v>567.19999999999982</c:v>
                </c:pt>
                <c:pt idx="11">
                  <c:v>662.29999999999984</c:v>
                </c:pt>
                <c:pt idx="12">
                  <c:v>650.49999999999989</c:v>
                </c:pt>
                <c:pt idx="13">
                  <c:v>650.49999999999989</c:v>
                </c:pt>
                <c:pt idx="14">
                  <c:v>637.49999999999989</c:v>
                </c:pt>
                <c:pt idx="15">
                  <c:v>583.9</c:v>
                </c:pt>
                <c:pt idx="16">
                  <c:v>483</c:v>
                </c:pt>
                <c:pt idx="17">
                  <c:v>615.69999999999993</c:v>
                </c:pt>
                <c:pt idx="18">
                  <c:v>497.5</c:v>
                </c:pt>
                <c:pt idx="19">
                  <c:v>355.1</c:v>
                </c:pt>
                <c:pt idx="20">
                  <c:v>355.1</c:v>
                </c:pt>
                <c:pt idx="21">
                  <c:v>355.1</c:v>
                </c:pt>
                <c:pt idx="22">
                  <c:v>462.30000000000007</c:v>
                </c:pt>
                <c:pt idx="23">
                  <c:v>277.89999999999998</c:v>
                </c:pt>
                <c:pt idx="24">
                  <c:v>247.50000000000003</c:v>
                </c:pt>
                <c:pt idx="25">
                  <c:v>63.400000000000006</c:v>
                </c:pt>
                <c:pt idx="26">
                  <c:v>27.5</c:v>
                </c:pt>
                <c:pt idx="27">
                  <c:v>27.5</c:v>
                </c:pt>
                <c:pt idx="28">
                  <c:v>157.9</c:v>
                </c:pt>
                <c:pt idx="29">
                  <c:v>101.89999999999999</c:v>
                </c:pt>
                <c:pt idx="30">
                  <c:v>-229.2</c:v>
                </c:pt>
                <c:pt idx="31">
                  <c:v>-207.9</c:v>
                </c:pt>
                <c:pt idx="32">
                  <c:v>36.399999999999977</c:v>
                </c:pt>
                <c:pt idx="33">
                  <c:v>-83.19999999999996</c:v>
                </c:pt>
                <c:pt idx="34">
                  <c:v>-83.19999999999996</c:v>
                </c:pt>
                <c:pt idx="35">
                  <c:v>-92.399999999999963</c:v>
                </c:pt>
                <c:pt idx="36">
                  <c:v>-188.79999999999995</c:v>
                </c:pt>
                <c:pt idx="37">
                  <c:v>-376.59999999999997</c:v>
                </c:pt>
                <c:pt idx="38">
                  <c:v>-113.10000000000005</c:v>
                </c:pt>
                <c:pt idx="39">
                  <c:v>-214.90000000000003</c:v>
                </c:pt>
                <c:pt idx="40">
                  <c:v>-227.3</c:v>
                </c:pt>
                <c:pt idx="41">
                  <c:v>-227.3</c:v>
                </c:pt>
                <c:pt idx="42">
                  <c:v>-126.10000000000001</c:v>
                </c:pt>
                <c:pt idx="43">
                  <c:v>5.7999999999999972</c:v>
                </c:pt>
                <c:pt idx="44">
                  <c:v>-299.60000000000002</c:v>
                </c:pt>
                <c:pt idx="45">
                  <c:v>-549.69999999999993</c:v>
                </c:pt>
                <c:pt idx="46">
                  <c:v>-529.4</c:v>
                </c:pt>
                <c:pt idx="47">
                  <c:v>-322.8</c:v>
                </c:pt>
                <c:pt idx="48">
                  <c:v>-322.8</c:v>
                </c:pt>
                <c:pt idx="49">
                  <c:v>-459</c:v>
                </c:pt>
                <c:pt idx="50">
                  <c:v>-498.79999999999995</c:v>
                </c:pt>
                <c:pt idx="51">
                  <c:v>-281</c:v>
                </c:pt>
                <c:pt idx="52">
                  <c:v>29.70000000000006</c:v>
                </c:pt>
                <c:pt idx="53">
                  <c:v>-162.39999999999992</c:v>
                </c:pt>
                <c:pt idx="54">
                  <c:v>-365.99999999999994</c:v>
                </c:pt>
                <c:pt idx="55">
                  <c:v>-365.99999999999994</c:v>
                </c:pt>
                <c:pt idx="56">
                  <c:v>-302.59999999999997</c:v>
                </c:pt>
                <c:pt idx="57">
                  <c:v>-336.00000000000006</c:v>
                </c:pt>
                <c:pt idx="58">
                  <c:v>-161.89999999999992</c:v>
                </c:pt>
                <c:pt idx="59">
                  <c:v>-26.700000000000031</c:v>
                </c:pt>
                <c:pt idx="60">
                  <c:v>-70</c:v>
                </c:pt>
                <c:pt idx="61">
                  <c:v>37.900000000000105</c:v>
                </c:pt>
                <c:pt idx="62">
                  <c:v>37.900000000000105</c:v>
                </c:pt>
                <c:pt idx="63">
                  <c:v>125.40000000000011</c:v>
                </c:pt>
                <c:pt idx="64">
                  <c:v>96.000000000000043</c:v>
                </c:pt>
                <c:pt idx="65">
                  <c:v>-42.199999999999989</c:v>
                </c:pt>
                <c:pt idx="66">
                  <c:v>324</c:v>
                </c:pt>
                <c:pt idx="67">
                  <c:v>674.80000000000007</c:v>
                </c:pt>
                <c:pt idx="68">
                  <c:v>636</c:v>
                </c:pt>
                <c:pt idx="69">
                  <c:v>636</c:v>
                </c:pt>
                <c:pt idx="70">
                  <c:v>660.6</c:v>
                </c:pt>
                <c:pt idx="71">
                  <c:v>763.7</c:v>
                </c:pt>
                <c:pt idx="72">
                  <c:v>686.7</c:v>
                </c:pt>
                <c:pt idx="73">
                  <c:v>629.20000000000005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405648"/>
        <c:axId val="355406208"/>
      </c:scatterChart>
      <c:valAx>
        <c:axId val="35540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5406208"/>
        <c:crosses val="autoZero"/>
        <c:crossBetween val="midCat"/>
      </c:valAx>
      <c:valAx>
        <c:axId val="355406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5405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5966549886110001"/>
                  <c:y val="0.122611144760751"/>
                </c:manualLayout>
              </c:layout>
              <c:numFmt formatCode="General" sourceLinked="0"/>
            </c:trendlineLbl>
          </c:trendline>
          <c:xVal>
            <c:numRef>
              <c:f>Sheet2!$I$475:$I$564</c:f>
              <c:numCache>
                <c:formatCode>#,##0.00</c:formatCode>
                <c:ptCount val="90"/>
                <c:pt idx="0">
                  <c:v>5.339999999999992E-2</c:v>
                </c:pt>
                <c:pt idx="1">
                  <c:v>0.15379999999999994</c:v>
                </c:pt>
                <c:pt idx="2">
                  <c:v>0.4395</c:v>
                </c:pt>
                <c:pt idx="3">
                  <c:v>0.6522</c:v>
                </c:pt>
                <c:pt idx="4">
                  <c:v>0.61140000000000005</c:v>
                </c:pt>
                <c:pt idx="5">
                  <c:v>0.32569999999999999</c:v>
                </c:pt>
                <c:pt idx="6">
                  <c:v>0.23609999999999995</c:v>
                </c:pt>
                <c:pt idx="7">
                  <c:v>0.37690000000000001</c:v>
                </c:pt>
                <c:pt idx="8">
                  <c:v>0.45979999999999993</c:v>
                </c:pt>
                <c:pt idx="9">
                  <c:v>0.42229999999999995</c:v>
                </c:pt>
                <c:pt idx="10">
                  <c:v>0.64629999999999999</c:v>
                </c:pt>
                <c:pt idx="11">
                  <c:v>0.81479999999999997</c:v>
                </c:pt>
                <c:pt idx="12">
                  <c:v>0.91769999999999996</c:v>
                </c:pt>
                <c:pt idx="13">
                  <c:v>1.1287</c:v>
                </c:pt>
                <c:pt idx="14">
                  <c:v>1.2710000000000001</c:v>
                </c:pt>
                <c:pt idx="15">
                  <c:v>1.3934000000000002</c:v>
                </c:pt>
                <c:pt idx="16">
                  <c:v>1.3989000000000003</c:v>
                </c:pt>
                <c:pt idx="17">
                  <c:v>1.5031000000000003</c:v>
                </c:pt>
                <c:pt idx="18">
                  <c:v>1.3194000000000004</c:v>
                </c:pt>
                <c:pt idx="19">
                  <c:v>1.2768999999999999</c:v>
                </c:pt>
                <c:pt idx="20">
                  <c:v>1.0872000000000002</c:v>
                </c:pt>
                <c:pt idx="21">
                  <c:v>1.1692000000000002</c:v>
                </c:pt>
                <c:pt idx="22">
                  <c:v>1.1962000000000002</c:v>
                </c:pt>
                <c:pt idx="23">
                  <c:v>1.1786999999999999</c:v>
                </c:pt>
                <c:pt idx="24">
                  <c:v>1.2528999999999999</c:v>
                </c:pt>
                <c:pt idx="25">
                  <c:v>1.2528999999999997</c:v>
                </c:pt>
                <c:pt idx="26">
                  <c:v>1.4471999999999998</c:v>
                </c:pt>
                <c:pt idx="27">
                  <c:v>1.5327999999999997</c:v>
                </c:pt>
                <c:pt idx="28">
                  <c:v>1.5631999999999993</c:v>
                </c:pt>
                <c:pt idx="29">
                  <c:v>1.5298999999999996</c:v>
                </c:pt>
                <c:pt idx="30">
                  <c:v>1.4894999999999994</c:v>
                </c:pt>
                <c:pt idx="31">
                  <c:v>1.7019999999999995</c:v>
                </c:pt>
                <c:pt idx="32">
                  <c:v>1.4140999999999997</c:v>
                </c:pt>
                <c:pt idx="33">
                  <c:v>1.2437999999999998</c:v>
                </c:pt>
                <c:pt idx="34">
                  <c:v>1.2025000000000001</c:v>
                </c:pt>
                <c:pt idx="35">
                  <c:v>1.1343000000000001</c:v>
                </c:pt>
                <c:pt idx="36">
                  <c:v>1.3021</c:v>
                </c:pt>
                <c:pt idx="37">
                  <c:v>1.1379999999999999</c:v>
                </c:pt>
                <c:pt idx="38">
                  <c:v>1.2258</c:v>
                </c:pt>
                <c:pt idx="39">
                  <c:v>1.04</c:v>
                </c:pt>
                <c:pt idx="40">
                  <c:v>1.2067000000000001</c:v>
                </c:pt>
                <c:pt idx="41">
                  <c:v>1.1259000000000001</c:v>
                </c:pt>
                <c:pt idx="42">
                  <c:v>1.1292</c:v>
                </c:pt>
                <c:pt idx="43">
                  <c:v>1.2534000000000001</c:v>
                </c:pt>
                <c:pt idx="44">
                  <c:v>1.3501000000000003</c:v>
                </c:pt>
                <c:pt idx="45">
                  <c:v>1.2043000000000001</c:v>
                </c:pt>
                <c:pt idx="46">
                  <c:v>1.1300999999999999</c:v>
                </c:pt>
                <c:pt idx="47">
                  <c:v>1.0101</c:v>
                </c:pt>
                <c:pt idx="48">
                  <c:v>0.6761999999999998</c:v>
                </c:pt>
                <c:pt idx="49">
                  <c:v>0.69099999999999995</c:v>
                </c:pt>
                <c:pt idx="50">
                  <c:v>0.95769999999999977</c:v>
                </c:pt>
                <c:pt idx="51">
                  <c:v>0.87059999999999982</c:v>
                </c:pt>
                <c:pt idx="52">
                  <c:v>0.97219999999999984</c:v>
                </c:pt>
                <c:pt idx="53">
                  <c:v>0.82759999999999989</c:v>
                </c:pt>
                <c:pt idx="54">
                  <c:v>0.74609999999999999</c:v>
                </c:pt>
                <c:pt idx="55">
                  <c:v>0.97919999999999985</c:v>
                </c:pt>
                <c:pt idx="56">
                  <c:v>1.1791999999999998</c:v>
                </c:pt>
                <c:pt idx="57">
                  <c:v>1.0364</c:v>
                </c:pt>
                <c:pt idx="58">
                  <c:v>1.1957</c:v>
                </c:pt>
                <c:pt idx="59">
                  <c:v>1.4289000000000001</c:v>
                </c:pt>
                <c:pt idx="60">
                  <c:v>1.5247999999999999</c:v>
                </c:pt>
                <c:pt idx="61">
                  <c:v>1.6864000000000001</c:v>
                </c:pt>
                <c:pt idx="62">
                  <c:v>1.6797</c:v>
                </c:pt>
                <c:pt idx="63">
                  <c:v>1.7808999999999999</c:v>
                </c:pt>
                <c:pt idx="64">
                  <c:v>1.8816999999999997</c:v>
                </c:pt>
                <c:pt idx="65">
                  <c:v>1.9857999999999998</c:v>
                </c:pt>
                <c:pt idx="66">
                  <c:v>2.0630000000000002</c:v>
                </c:pt>
                <c:pt idx="67">
                  <c:v>2.3755000000000002</c:v>
                </c:pt>
                <c:pt idx="68">
                  <c:v>2.2938999999999998</c:v>
                </c:pt>
                <c:pt idx="69">
                  <c:v>2.3527</c:v>
                </c:pt>
                <c:pt idx="70">
                  <c:v>2.6127000000000002</c:v>
                </c:pt>
                <c:pt idx="71">
                  <c:v>2.4901</c:v>
                </c:pt>
                <c:pt idx="72">
                  <c:v>2.4567000000000001</c:v>
                </c:pt>
                <c:pt idx="73">
                  <c:v>2.5453000000000001</c:v>
                </c:pt>
                <c:pt idx="74">
                  <c:v>2.5930999999999997</c:v>
                </c:pt>
                <c:pt idx="75">
                  <c:v>2.5478000000000001</c:v>
                </c:pt>
                <c:pt idx="76">
                  <c:v>2.5752000000000002</c:v>
                </c:pt>
                <c:pt idx="77">
                  <c:v>2.5596999999999999</c:v>
                </c:pt>
                <c:pt idx="78">
                  <c:v>2.2733000000000003</c:v>
                </c:pt>
                <c:pt idx="79">
                  <c:v>2.6266000000000003</c:v>
                </c:pt>
                <c:pt idx="80">
                  <c:v>2.4854000000000003</c:v>
                </c:pt>
                <c:pt idx="81">
                  <c:v>2.2606000000000002</c:v>
                </c:pt>
                <c:pt idx="82">
                  <c:v>2.2016</c:v>
                </c:pt>
                <c:pt idx="83">
                  <c:v>2.2004999999999999</c:v>
                </c:pt>
                <c:pt idx="84">
                  <c:v>2.0200999999999998</c:v>
                </c:pt>
                <c:pt idx="85">
                  <c:v>2.0789</c:v>
                </c:pt>
                <c:pt idx="86">
                  <c:v>2.0367999999999995</c:v>
                </c:pt>
                <c:pt idx="87">
                  <c:v>2.0367999999999995</c:v>
                </c:pt>
                <c:pt idx="88">
                  <c:v>1.8591999999999995</c:v>
                </c:pt>
                <c:pt idx="89">
                  <c:v>1.6503999999999994</c:v>
                </c:pt>
              </c:numCache>
            </c:numRef>
          </c:xVal>
          <c:yVal>
            <c:numRef>
              <c:f>Sheet2!$J$475:$J$564</c:f>
              <c:numCache>
                <c:formatCode>#,##0</c:formatCode>
                <c:ptCount val="90"/>
                <c:pt idx="0">
                  <c:v>665.5</c:v>
                </c:pt>
                <c:pt idx="1">
                  <c:v>564.69999999999891</c:v>
                </c:pt>
                <c:pt idx="2">
                  <c:v>781.09999999999854</c:v>
                </c:pt>
                <c:pt idx="3">
                  <c:v>689.29999999999927</c:v>
                </c:pt>
                <c:pt idx="4">
                  <c:v>538.10000000000036</c:v>
                </c:pt>
                <c:pt idx="5">
                  <c:v>344</c:v>
                </c:pt>
                <c:pt idx="6">
                  <c:v>472.70000000000073</c:v>
                </c:pt>
                <c:pt idx="7">
                  <c:v>501.80000000000109</c:v>
                </c:pt>
                <c:pt idx="8">
                  <c:v>468</c:v>
                </c:pt>
                <c:pt idx="9">
                  <c:v>417.80000000000109</c:v>
                </c:pt>
                <c:pt idx="10">
                  <c:v>282.05000000000109</c:v>
                </c:pt>
                <c:pt idx="11">
                  <c:v>143.90000000000146</c:v>
                </c:pt>
                <c:pt idx="12">
                  <c:v>217.69999999999891</c:v>
                </c:pt>
                <c:pt idx="13">
                  <c:v>79.5</c:v>
                </c:pt>
                <c:pt idx="14">
                  <c:v>10.5</c:v>
                </c:pt>
                <c:pt idx="15">
                  <c:v>33.399999999999636</c:v>
                </c:pt>
                <c:pt idx="16">
                  <c:v>95.399999999999636</c:v>
                </c:pt>
                <c:pt idx="17">
                  <c:v>101.55000000000109</c:v>
                </c:pt>
                <c:pt idx="18">
                  <c:v>55.5</c:v>
                </c:pt>
                <c:pt idx="19">
                  <c:v>298</c:v>
                </c:pt>
                <c:pt idx="20">
                  <c:v>209.54999999999927</c:v>
                </c:pt>
                <c:pt idx="21">
                  <c:v>188.79999999999927</c:v>
                </c:pt>
                <c:pt idx="22">
                  <c:v>264.80000000000109</c:v>
                </c:pt>
                <c:pt idx="23">
                  <c:v>152.89999999999964</c:v>
                </c:pt>
                <c:pt idx="24">
                  <c:v>239.5</c:v>
                </c:pt>
                <c:pt idx="25">
                  <c:v>292.59999999999854</c:v>
                </c:pt>
                <c:pt idx="26">
                  <c:v>313.59999999999854</c:v>
                </c:pt>
                <c:pt idx="27">
                  <c:v>148.64999999999964</c:v>
                </c:pt>
                <c:pt idx="28">
                  <c:v>253.10000000000036</c:v>
                </c:pt>
                <c:pt idx="29">
                  <c:v>401.10000000000036</c:v>
                </c:pt>
                <c:pt idx="30">
                  <c:v>312</c:v>
                </c:pt>
                <c:pt idx="31">
                  <c:v>421.05000000000109</c:v>
                </c:pt>
                <c:pt idx="32">
                  <c:v>362.79999999999927</c:v>
                </c:pt>
                <c:pt idx="33">
                  <c:v>450.10000000000036</c:v>
                </c:pt>
                <c:pt idx="34">
                  <c:v>519.39999999999964</c:v>
                </c:pt>
                <c:pt idx="35">
                  <c:v>517.30000000000109</c:v>
                </c:pt>
                <c:pt idx="36">
                  <c:v>505</c:v>
                </c:pt>
                <c:pt idx="37">
                  <c:v>445</c:v>
                </c:pt>
                <c:pt idx="38">
                  <c:v>302.89999999999964</c:v>
                </c:pt>
                <c:pt idx="39">
                  <c:v>226.60000000000036</c:v>
                </c:pt>
                <c:pt idx="40">
                  <c:v>350.19999999999891</c:v>
                </c:pt>
                <c:pt idx="41">
                  <c:v>410.60000000000036</c:v>
                </c:pt>
                <c:pt idx="42">
                  <c:v>368.10000000000036</c:v>
                </c:pt>
                <c:pt idx="43">
                  <c:v>755.19999999999891</c:v>
                </c:pt>
                <c:pt idx="44">
                  <c:v>597.60000000000036</c:v>
                </c:pt>
                <c:pt idx="45">
                  <c:v>726.24999999999818</c:v>
                </c:pt>
                <c:pt idx="46">
                  <c:v>798.19999999999891</c:v>
                </c:pt>
                <c:pt idx="47">
                  <c:v>850.5</c:v>
                </c:pt>
                <c:pt idx="48">
                  <c:v>764.90000000000146</c:v>
                </c:pt>
                <c:pt idx="49">
                  <c:v>747</c:v>
                </c:pt>
                <c:pt idx="50">
                  <c:v>735.89999999999964</c:v>
                </c:pt>
                <c:pt idx="51">
                  <c:v>583.60000000000036</c:v>
                </c:pt>
                <c:pt idx="52">
                  <c:v>626.80000000000109</c:v>
                </c:pt>
                <c:pt idx="53">
                  <c:v>655.45000000000073</c:v>
                </c:pt>
                <c:pt idx="54">
                  <c:v>708.60000000000036</c:v>
                </c:pt>
                <c:pt idx="55">
                  <c:v>596.09999999999854</c:v>
                </c:pt>
                <c:pt idx="56">
                  <c:v>611.89999999999964</c:v>
                </c:pt>
                <c:pt idx="57">
                  <c:v>296.80000000000109</c:v>
                </c:pt>
                <c:pt idx="58">
                  <c:v>275.80000000000109</c:v>
                </c:pt>
                <c:pt idx="59">
                  <c:v>483.79999999999927</c:v>
                </c:pt>
                <c:pt idx="60">
                  <c:v>422.39999999999964</c:v>
                </c:pt>
                <c:pt idx="61">
                  <c:v>345.89999999999964</c:v>
                </c:pt>
                <c:pt idx="62">
                  <c:v>57.800000000001091</c:v>
                </c:pt>
                <c:pt idx="63">
                  <c:v>66.600000000000364</c:v>
                </c:pt>
                <c:pt idx="64">
                  <c:v>279.20000000000073</c:v>
                </c:pt>
                <c:pt idx="65">
                  <c:v>191.89999999999964</c:v>
                </c:pt>
                <c:pt idx="66">
                  <c:v>138.25</c:v>
                </c:pt>
                <c:pt idx="67">
                  <c:v>156</c:v>
                </c:pt>
                <c:pt idx="68">
                  <c:v>39.399999999999636</c:v>
                </c:pt>
                <c:pt idx="69">
                  <c:v>-102.79999999999927</c:v>
                </c:pt>
                <c:pt idx="70">
                  <c:v>62.700000000000728</c:v>
                </c:pt>
                <c:pt idx="71">
                  <c:v>-21.5</c:v>
                </c:pt>
                <c:pt idx="72">
                  <c:v>-141.69999999999891</c:v>
                </c:pt>
                <c:pt idx="73">
                  <c:v>-148.85000000000036</c:v>
                </c:pt>
                <c:pt idx="74">
                  <c:v>-54.899999999999636</c:v>
                </c:pt>
                <c:pt idx="75">
                  <c:v>83.400000000001455</c:v>
                </c:pt>
                <c:pt idx="76">
                  <c:v>-179.34999999999854</c:v>
                </c:pt>
                <c:pt idx="77">
                  <c:v>-590</c:v>
                </c:pt>
                <c:pt idx="78">
                  <c:v>-535.60000000000036</c:v>
                </c:pt>
                <c:pt idx="79">
                  <c:v>-587.70000000000073</c:v>
                </c:pt>
                <c:pt idx="80">
                  <c:v>-571.10000000000036</c:v>
                </c:pt>
                <c:pt idx="81">
                  <c:v>-631.10000000000036</c:v>
                </c:pt>
                <c:pt idx="82">
                  <c:v>-530.40000000000146</c:v>
                </c:pt>
                <c:pt idx="83">
                  <c:v>-380.60000000000036</c:v>
                </c:pt>
                <c:pt idx="84">
                  <c:v>-274.5</c:v>
                </c:pt>
                <c:pt idx="85">
                  <c:v>-397.69999999999891</c:v>
                </c:pt>
                <c:pt idx="86">
                  <c:v>-490.29999999999927</c:v>
                </c:pt>
                <c:pt idx="87">
                  <c:v>-363.70000000000073</c:v>
                </c:pt>
                <c:pt idx="88">
                  <c:v>-347.20000000000073</c:v>
                </c:pt>
                <c:pt idx="89">
                  <c:v>-389.80000000000109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408448"/>
        <c:axId val="355409008"/>
      </c:scatterChart>
      <c:valAx>
        <c:axId val="355408448"/>
        <c:scaling>
          <c:orientation val="minMax"/>
        </c:scaling>
        <c:delete val="0"/>
        <c:axPos val="b"/>
        <c:numFmt formatCode="#,##0.00" sourceLinked="1"/>
        <c:majorTickMark val="out"/>
        <c:minorTickMark val="none"/>
        <c:tickLblPos val="nextTo"/>
        <c:crossAx val="355409008"/>
        <c:crosses val="autoZero"/>
        <c:crossBetween val="midCat"/>
      </c:valAx>
      <c:valAx>
        <c:axId val="35540900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355408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8192428475766001"/>
                  <c:y val="0.14316269609521301"/>
                </c:manualLayout>
              </c:layout>
              <c:numFmt formatCode="General" sourceLinked="0"/>
            </c:trendlineLbl>
          </c:trendline>
          <c:xVal>
            <c:numRef>
              <c:f>Sheet2!$H$375:$H$711</c:f>
              <c:numCache>
                <c:formatCode>#,##0.00</c:formatCode>
                <c:ptCount val="337"/>
                <c:pt idx="0">
                  <c:v>-9</c:v>
                </c:pt>
                <c:pt idx="1">
                  <c:v>-24</c:v>
                </c:pt>
                <c:pt idx="2">
                  <c:v>-21</c:v>
                </c:pt>
                <c:pt idx="3">
                  <c:v>-17</c:v>
                </c:pt>
                <c:pt idx="4">
                  <c:v>-20</c:v>
                </c:pt>
                <c:pt idx="5">
                  <c:v>-17</c:v>
                </c:pt>
                <c:pt idx="6">
                  <c:v>-5</c:v>
                </c:pt>
                <c:pt idx="7">
                  <c:v>-28</c:v>
                </c:pt>
                <c:pt idx="8">
                  <c:v>-34</c:v>
                </c:pt>
                <c:pt idx="9">
                  <c:v>-34</c:v>
                </c:pt>
                <c:pt idx="10">
                  <c:v>-30</c:v>
                </c:pt>
                <c:pt idx="11">
                  <c:v>-34</c:v>
                </c:pt>
                <c:pt idx="12">
                  <c:v>-19</c:v>
                </c:pt>
                <c:pt idx="13">
                  <c:v>-19</c:v>
                </c:pt>
                <c:pt idx="14">
                  <c:v>-12</c:v>
                </c:pt>
                <c:pt idx="15">
                  <c:v>9</c:v>
                </c:pt>
                <c:pt idx="16">
                  <c:v>19</c:v>
                </c:pt>
                <c:pt idx="17">
                  <c:v>15</c:v>
                </c:pt>
                <c:pt idx="18">
                  <c:v>3</c:v>
                </c:pt>
                <c:pt idx="19">
                  <c:v>8</c:v>
                </c:pt>
                <c:pt idx="20">
                  <c:v>-1</c:v>
                </c:pt>
                <c:pt idx="21">
                  <c:v>10</c:v>
                </c:pt>
                <c:pt idx="22">
                  <c:v>14</c:v>
                </c:pt>
                <c:pt idx="23">
                  <c:v>17</c:v>
                </c:pt>
                <c:pt idx="24">
                  <c:v>16</c:v>
                </c:pt>
                <c:pt idx="25">
                  <c:v>14</c:v>
                </c:pt>
                <c:pt idx="26">
                  <c:v>25</c:v>
                </c:pt>
                <c:pt idx="27">
                  <c:v>37</c:v>
                </c:pt>
                <c:pt idx="28">
                  <c:v>34</c:v>
                </c:pt>
                <c:pt idx="29">
                  <c:v>45</c:v>
                </c:pt>
                <c:pt idx="30">
                  <c:v>40</c:v>
                </c:pt>
                <c:pt idx="31">
                  <c:v>27</c:v>
                </c:pt>
                <c:pt idx="32">
                  <c:v>34</c:v>
                </c:pt>
                <c:pt idx="33">
                  <c:v>41</c:v>
                </c:pt>
                <c:pt idx="34">
                  <c:v>33</c:v>
                </c:pt>
                <c:pt idx="35">
                  <c:v>42</c:v>
                </c:pt>
                <c:pt idx="36">
                  <c:v>49</c:v>
                </c:pt>
                <c:pt idx="37">
                  <c:v>47</c:v>
                </c:pt>
                <c:pt idx="38">
                  <c:v>46</c:v>
                </c:pt>
                <c:pt idx="39">
                  <c:v>48</c:v>
                </c:pt>
                <c:pt idx="40">
                  <c:v>47</c:v>
                </c:pt>
                <c:pt idx="41">
                  <c:v>35</c:v>
                </c:pt>
                <c:pt idx="42">
                  <c:v>32</c:v>
                </c:pt>
                <c:pt idx="43">
                  <c:v>31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20</c:v>
                </c:pt>
                <c:pt idx="49">
                  <c:v>13</c:v>
                </c:pt>
                <c:pt idx="50">
                  <c:v>5</c:v>
                </c:pt>
                <c:pt idx="51">
                  <c:v>6</c:v>
                </c:pt>
                <c:pt idx="52">
                  <c:v>17</c:v>
                </c:pt>
                <c:pt idx="53">
                  <c:v>28</c:v>
                </c:pt>
                <c:pt idx="54">
                  <c:v>22</c:v>
                </c:pt>
                <c:pt idx="55">
                  <c:v>18</c:v>
                </c:pt>
                <c:pt idx="56">
                  <c:v>12</c:v>
                </c:pt>
                <c:pt idx="57">
                  <c:v>-1</c:v>
                </c:pt>
                <c:pt idx="58">
                  <c:v>-11</c:v>
                </c:pt>
                <c:pt idx="59">
                  <c:v>-14</c:v>
                </c:pt>
                <c:pt idx="60">
                  <c:v>-18</c:v>
                </c:pt>
                <c:pt idx="61">
                  <c:v>-24</c:v>
                </c:pt>
                <c:pt idx="62">
                  <c:v>-20</c:v>
                </c:pt>
                <c:pt idx="63">
                  <c:v>-21</c:v>
                </c:pt>
                <c:pt idx="64">
                  <c:v>-15</c:v>
                </c:pt>
                <c:pt idx="65">
                  <c:v>-27</c:v>
                </c:pt>
                <c:pt idx="66">
                  <c:v>-14</c:v>
                </c:pt>
                <c:pt idx="67">
                  <c:v>-6</c:v>
                </c:pt>
                <c:pt idx="68">
                  <c:v>-14</c:v>
                </c:pt>
                <c:pt idx="69">
                  <c:v>-20</c:v>
                </c:pt>
                <c:pt idx="70">
                  <c:v>-27</c:v>
                </c:pt>
                <c:pt idx="71">
                  <c:v>-27</c:v>
                </c:pt>
                <c:pt idx="72">
                  <c:v>-26</c:v>
                </c:pt>
                <c:pt idx="73">
                  <c:v>-26</c:v>
                </c:pt>
                <c:pt idx="74">
                  <c:v>-38</c:v>
                </c:pt>
                <c:pt idx="75">
                  <c:v>-46</c:v>
                </c:pt>
                <c:pt idx="76">
                  <c:v>-64</c:v>
                </c:pt>
                <c:pt idx="77">
                  <c:v>-67</c:v>
                </c:pt>
                <c:pt idx="78">
                  <c:v>-64</c:v>
                </c:pt>
                <c:pt idx="79">
                  <c:v>-60</c:v>
                </c:pt>
                <c:pt idx="80">
                  <c:v>-57</c:v>
                </c:pt>
                <c:pt idx="81">
                  <c:v>-62</c:v>
                </c:pt>
                <c:pt idx="82">
                  <c:v>-57</c:v>
                </c:pt>
                <c:pt idx="83">
                  <c:v>-38</c:v>
                </c:pt>
                <c:pt idx="84">
                  <c:v>-38</c:v>
                </c:pt>
                <c:pt idx="85">
                  <c:v>-35</c:v>
                </c:pt>
                <c:pt idx="86">
                  <c:v>-34</c:v>
                </c:pt>
                <c:pt idx="87">
                  <c:v>-22</c:v>
                </c:pt>
                <c:pt idx="88">
                  <c:v>-29</c:v>
                </c:pt>
                <c:pt idx="89">
                  <c:v>-34</c:v>
                </c:pt>
                <c:pt idx="90">
                  <c:v>-37</c:v>
                </c:pt>
                <c:pt idx="91">
                  <c:v>-36</c:v>
                </c:pt>
                <c:pt idx="92">
                  <c:v>-48</c:v>
                </c:pt>
                <c:pt idx="93">
                  <c:v>-52</c:v>
                </c:pt>
                <c:pt idx="94">
                  <c:v>-46</c:v>
                </c:pt>
                <c:pt idx="95">
                  <c:v>-45</c:v>
                </c:pt>
                <c:pt idx="96">
                  <c:v>-31</c:v>
                </c:pt>
                <c:pt idx="97">
                  <c:v>-22</c:v>
                </c:pt>
                <c:pt idx="98">
                  <c:v>-2</c:v>
                </c:pt>
                <c:pt idx="99">
                  <c:v>1</c:v>
                </c:pt>
                <c:pt idx="100">
                  <c:v>5</c:v>
                </c:pt>
                <c:pt idx="101">
                  <c:v>10</c:v>
                </c:pt>
                <c:pt idx="102">
                  <c:v>24</c:v>
                </c:pt>
                <c:pt idx="103">
                  <c:v>32</c:v>
                </c:pt>
                <c:pt idx="104">
                  <c:v>30</c:v>
                </c:pt>
                <c:pt idx="105">
                  <c:v>16</c:v>
                </c:pt>
                <c:pt idx="106">
                  <c:v>12</c:v>
                </c:pt>
                <c:pt idx="107">
                  <c:v>19</c:v>
                </c:pt>
                <c:pt idx="108">
                  <c:v>23</c:v>
                </c:pt>
                <c:pt idx="109">
                  <c:v>21</c:v>
                </c:pt>
                <c:pt idx="110">
                  <c:v>31</c:v>
                </c:pt>
                <c:pt idx="111">
                  <c:v>39</c:v>
                </c:pt>
                <c:pt idx="112">
                  <c:v>44</c:v>
                </c:pt>
                <c:pt idx="113">
                  <c:v>54</c:v>
                </c:pt>
                <c:pt idx="114">
                  <c:v>62</c:v>
                </c:pt>
                <c:pt idx="115">
                  <c:v>68</c:v>
                </c:pt>
                <c:pt idx="116">
                  <c:v>68</c:v>
                </c:pt>
                <c:pt idx="117">
                  <c:v>73</c:v>
                </c:pt>
                <c:pt idx="118">
                  <c:v>64</c:v>
                </c:pt>
                <c:pt idx="119">
                  <c:v>62</c:v>
                </c:pt>
                <c:pt idx="120">
                  <c:v>53</c:v>
                </c:pt>
                <c:pt idx="121">
                  <c:v>57</c:v>
                </c:pt>
                <c:pt idx="122">
                  <c:v>58</c:v>
                </c:pt>
                <c:pt idx="123">
                  <c:v>57</c:v>
                </c:pt>
                <c:pt idx="124">
                  <c:v>60</c:v>
                </c:pt>
                <c:pt idx="125">
                  <c:v>60</c:v>
                </c:pt>
                <c:pt idx="126">
                  <c:v>69</c:v>
                </c:pt>
                <c:pt idx="127">
                  <c:v>73</c:v>
                </c:pt>
                <c:pt idx="128">
                  <c:v>74</c:v>
                </c:pt>
                <c:pt idx="129">
                  <c:v>72</c:v>
                </c:pt>
                <c:pt idx="130">
                  <c:v>70</c:v>
                </c:pt>
                <c:pt idx="131">
                  <c:v>78</c:v>
                </c:pt>
                <c:pt idx="132">
                  <c:v>65</c:v>
                </c:pt>
                <c:pt idx="133">
                  <c:v>57</c:v>
                </c:pt>
                <c:pt idx="134">
                  <c:v>55</c:v>
                </c:pt>
                <c:pt idx="135">
                  <c:v>52</c:v>
                </c:pt>
                <c:pt idx="136">
                  <c:v>59</c:v>
                </c:pt>
                <c:pt idx="137">
                  <c:v>51</c:v>
                </c:pt>
                <c:pt idx="138">
                  <c:v>55</c:v>
                </c:pt>
                <c:pt idx="139">
                  <c:v>46</c:v>
                </c:pt>
                <c:pt idx="140">
                  <c:v>54</c:v>
                </c:pt>
                <c:pt idx="141">
                  <c:v>50</c:v>
                </c:pt>
                <c:pt idx="142">
                  <c:v>50</c:v>
                </c:pt>
                <c:pt idx="143">
                  <c:v>56</c:v>
                </c:pt>
                <c:pt idx="144">
                  <c:v>61</c:v>
                </c:pt>
                <c:pt idx="145">
                  <c:v>54</c:v>
                </c:pt>
                <c:pt idx="146">
                  <c:v>51</c:v>
                </c:pt>
                <c:pt idx="147">
                  <c:v>46</c:v>
                </c:pt>
                <c:pt idx="148">
                  <c:v>30</c:v>
                </c:pt>
                <c:pt idx="149">
                  <c:v>31</c:v>
                </c:pt>
                <c:pt idx="150">
                  <c:v>44</c:v>
                </c:pt>
                <c:pt idx="151">
                  <c:v>40</c:v>
                </c:pt>
                <c:pt idx="152">
                  <c:v>45</c:v>
                </c:pt>
                <c:pt idx="153">
                  <c:v>40</c:v>
                </c:pt>
                <c:pt idx="154">
                  <c:v>36</c:v>
                </c:pt>
                <c:pt idx="155">
                  <c:v>42</c:v>
                </c:pt>
                <c:pt idx="156">
                  <c:v>52</c:v>
                </c:pt>
                <c:pt idx="157">
                  <c:v>45</c:v>
                </c:pt>
                <c:pt idx="158">
                  <c:v>53</c:v>
                </c:pt>
                <c:pt idx="159">
                  <c:v>64</c:v>
                </c:pt>
                <c:pt idx="160">
                  <c:v>69</c:v>
                </c:pt>
                <c:pt idx="161">
                  <c:v>77</c:v>
                </c:pt>
                <c:pt idx="162">
                  <c:v>77</c:v>
                </c:pt>
                <c:pt idx="163">
                  <c:v>82</c:v>
                </c:pt>
                <c:pt idx="164">
                  <c:v>87</c:v>
                </c:pt>
                <c:pt idx="165">
                  <c:v>92</c:v>
                </c:pt>
                <c:pt idx="166">
                  <c:v>95</c:v>
                </c:pt>
                <c:pt idx="167">
                  <c:v>110</c:v>
                </c:pt>
                <c:pt idx="168">
                  <c:v>106</c:v>
                </c:pt>
                <c:pt idx="169">
                  <c:v>108</c:v>
                </c:pt>
                <c:pt idx="170">
                  <c:v>121</c:v>
                </c:pt>
                <c:pt idx="171">
                  <c:v>115</c:v>
                </c:pt>
                <c:pt idx="172">
                  <c:v>113</c:v>
                </c:pt>
                <c:pt idx="173">
                  <c:v>117</c:v>
                </c:pt>
                <c:pt idx="174">
                  <c:v>119</c:v>
                </c:pt>
                <c:pt idx="175">
                  <c:v>117</c:v>
                </c:pt>
                <c:pt idx="176">
                  <c:v>119</c:v>
                </c:pt>
                <c:pt idx="177">
                  <c:v>122</c:v>
                </c:pt>
                <c:pt idx="178">
                  <c:v>108</c:v>
                </c:pt>
                <c:pt idx="179">
                  <c:v>125</c:v>
                </c:pt>
                <c:pt idx="180">
                  <c:v>118</c:v>
                </c:pt>
                <c:pt idx="181">
                  <c:v>108</c:v>
                </c:pt>
                <c:pt idx="182">
                  <c:v>105</c:v>
                </c:pt>
                <c:pt idx="183">
                  <c:v>104</c:v>
                </c:pt>
                <c:pt idx="184">
                  <c:v>95</c:v>
                </c:pt>
                <c:pt idx="185">
                  <c:v>98</c:v>
                </c:pt>
                <c:pt idx="186">
                  <c:v>96</c:v>
                </c:pt>
                <c:pt idx="187">
                  <c:v>96</c:v>
                </c:pt>
                <c:pt idx="188">
                  <c:v>88</c:v>
                </c:pt>
                <c:pt idx="189">
                  <c:v>78</c:v>
                </c:pt>
                <c:pt idx="190">
                  <c:v>66</c:v>
                </c:pt>
                <c:pt idx="191">
                  <c:v>75</c:v>
                </c:pt>
                <c:pt idx="192">
                  <c:v>73</c:v>
                </c:pt>
                <c:pt idx="193">
                  <c:v>70</c:v>
                </c:pt>
                <c:pt idx="194">
                  <c:v>62</c:v>
                </c:pt>
                <c:pt idx="195">
                  <c:v>47</c:v>
                </c:pt>
                <c:pt idx="196">
                  <c:v>38</c:v>
                </c:pt>
                <c:pt idx="197">
                  <c:v>36</c:v>
                </c:pt>
                <c:pt idx="198">
                  <c:v>45</c:v>
                </c:pt>
                <c:pt idx="199">
                  <c:v>50</c:v>
                </c:pt>
                <c:pt idx="200">
                  <c:v>59</c:v>
                </c:pt>
                <c:pt idx="201">
                  <c:v>51</c:v>
                </c:pt>
                <c:pt idx="202">
                  <c:v>44</c:v>
                </c:pt>
                <c:pt idx="203">
                  <c:v>45</c:v>
                </c:pt>
                <c:pt idx="204">
                  <c:v>38</c:v>
                </c:pt>
                <c:pt idx="205">
                  <c:v>36</c:v>
                </c:pt>
                <c:pt idx="206">
                  <c:v>41</c:v>
                </c:pt>
                <c:pt idx="207">
                  <c:v>36</c:v>
                </c:pt>
                <c:pt idx="208">
                  <c:v>34</c:v>
                </c:pt>
                <c:pt idx="209">
                  <c:v>25</c:v>
                </c:pt>
                <c:pt idx="210">
                  <c:v>18</c:v>
                </c:pt>
                <c:pt idx="211">
                  <c:v>17</c:v>
                </c:pt>
                <c:pt idx="212">
                  <c:v>29</c:v>
                </c:pt>
                <c:pt idx="213">
                  <c:v>16</c:v>
                </c:pt>
                <c:pt idx="214">
                  <c:v>28</c:v>
                </c:pt>
                <c:pt idx="215">
                  <c:v>40</c:v>
                </c:pt>
                <c:pt idx="216">
                  <c:v>40</c:v>
                </c:pt>
                <c:pt idx="217">
                  <c:v>49</c:v>
                </c:pt>
                <c:pt idx="218">
                  <c:v>56</c:v>
                </c:pt>
                <c:pt idx="219">
                  <c:v>60</c:v>
                </c:pt>
                <c:pt idx="220">
                  <c:v>50</c:v>
                </c:pt>
                <c:pt idx="221">
                  <c:v>48</c:v>
                </c:pt>
                <c:pt idx="222">
                  <c:v>47</c:v>
                </c:pt>
                <c:pt idx="223">
                  <c:v>49</c:v>
                </c:pt>
                <c:pt idx="224">
                  <c:v>53</c:v>
                </c:pt>
                <c:pt idx="225">
                  <c:v>56</c:v>
                </c:pt>
                <c:pt idx="226">
                  <c:v>55</c:v>
                </c:pt>
                <c:pt idx="227">
                  <c:v>61</c:v>
                </c:pt>
                <c:pt idx="228">
                  <c:v>64</c:v>
                </c:pt>
                <c:pt idx="229">
                  <c:v>66</c:v>
                </c:pt>
                <c:pt idx="230">
                  <c:v>69</c:v>
                </c:pt>
                <c:pt idx="231">
                  <c:v>65</c:v>
                </c:pt>
                <c:pt idx="232">
                  <c:v>77</c:v>
                </c:pt>
                <c:pt idx="233">
                  <c:v>82</c:v>
                </c:pt>
                <c:pt idx="234">
                  <c:v>82</c:v>
                </c:pt>
                <c:pt idx="235">
                  <c:v>90</c:v>
                </c:pt>
                <c:pt idx="236">
                  <c:v>86</c:v>
                </c:pt>
                <c:pt idx="237">
                  <c:v>79</c:v>
                </c:pt>
                <c:pt idx="238">
                  <c:v>80</c:v>
                </c:pt>
                <c:pt idx="239">
                  <c:v>93</c:v>
                </c:pt>
                <c:pt idx="240">
                  <c:v>85</c:v>
                </c:pt>
                <c:pt idx="241">
                  <c:v>79</c:v>
                </c:pt>
                <c:pt idx="242">
                  <c:v>93</c:v>
                </c:pt>
                <c:pt idx="243">
                  <c:v>94</c:v>
                </c:pt>
                <c:pt idx="244">
                  <c:v>90</c:v>
                </c:pt>
                <c:pt idx="245">
                  <c:v>79</c:v>
                </c:pt>
                <c:pt idx="246">
                  <c:v>82</c:v>
                </c:pt>
                <c:pt idx="247">
                  <c:v>79</c:v>
                </c:pt>
                <c:pt idx="248">
                  <c:v>75</c:v>
                </c:pt>
                <c:pt idx="249">
                  <c:v>64</c:v>
                </c:pt>
                <c:pt idx="250">
                  <c:v>64</c:v>
                </c:pt>
                <c:pt idx="251">
                  <c:v>69</c:v>
                </c:pt>
                <c:pt idx="252">
                  <c:v>76</c:v>
                </c:pt>
                <c:pt idx="253">
                  <c:v>83</c:v>
                </c:pt>
                <c:pt idx="254">
                  <c:v>67</c:v>
                </c:pt>
                <c:pt idx="255">
                  <c:v>67</c:v>
                </c:pt>
                <c:pt idx="256">
                  <c:v>61</c:v>
                </c:pt>
                <c:pt idx="257">
                  <c:v>61</c:v>
                </c:pt>
                <c:pt idx="258">
                  <c:v>41</c:v>
                </c:pt>
                <c:pt idx="259">
                  <c:v>43</c:v>
                </c:pt>
                <c:pt idx="260">
                  <c:v>44</c:v>
                </c:pt>
                <c:pt idx="261">
                  <c:v>34</c:v>
                </c:pt>
                <c:pt idx="262">
                  <c:v>38</c:v>
                </c:pt>
                <c:pt idx="263">
                  <c:v>42</c:v>
                </c:pt>
                <c:pt idx="264">
                  <c:v>28</c:v>
                </c:pt>
                <c:pt idx="265">
                  <c:v>25</c:v>
                </c:pt>
                <c:pt idx="266">
                  <c:v>26</c:v>
                </c:pt>
                <c:pt idx="267">
                  <c:v>32</c:v>
                </c:pt>
                <c:pt idx="268">
                  <c:v>26</c:v>
                </c:pt>
                <c:pt idx="269">
                  <c:v>29</c:v>
                </c:pt>
                <c:pt idx="270">
                  <c:v>35</c:v>
                </c:pt>
                <c:pt idx="271">
                  <c:v>47</c:v>
                </c:pt>
                <c:pt idx="272">
                  <c:v>39</c:v>
                </c:pt>
                <c:pt idx="273">
                  <c:v>30</c:v>
                </c:pt>
                <c:pt idx="274">
                  <c:v>29</c:v>
                </c:pt>
                <c:pt idx="275">
                  <c:v>30</c:v>
                </c:pt>
                <c:pt idx="276">
                  <c:v>38</c:v>
                </c:pt>
                <c:pt idx="277">
                  <c:v>39</c:v>
                </c:pt>
                <c:pt idx="278">
                  <c:v>44</c:v>
                </c:pt>
                <c:pt idx="279">
                  <c:v>47</c:v>
                </c:pt>
                <c:pt idx="280">
                  <c:v>58</c:v>
                </c:pt>
                <c:pt idx="281">
                  <c:v>62</c:v>
                </c:pt>
                <c:pt idx="282">
                  <c:v>58</c:v>
                </c:pt>
                <c:pt idx="283">
                  <c:v>61</c:v>
                </c:pt>
                <c:pt idx="284">
                  <c:v>65</c:v>
                </c:pt>
                <c:pt idx="285">
                  <c:v>72</c:v>
                </c:pt>
                <c:pt idx="286">
                  <c:v>84</c:v>
                </c:pt>
                <c:pt idx="287">
                  <c:v>78</c:v>
                </c:pt>
                <c:pt idx="288">
                  <c:v>87</c:v>
                </c:pt>
                <c:pt idx="289">
                  <c:v>84</c:v>
                </c:pt>
                <c:pt idx="290">
                  <c:v>91</c:v>
                </c:pt>
                <c:pt idx="291">
                  <c:v>90</c:v>
                </c:pt>
                <c:pt idx="292">
                  <c:v>95</c:v>
                </c:pt>
                <c:pt idx="293">
                  <c:v>90</c:v>
                </c:pt>
                <c:pt idx="294">
                  <c:v>98</c:v>
                </c:pt>
                <c:pt idx="295">
                  <c:v>100</c:v>
                </c:pt>
                <c:pt idx="296">
                  <c:v>110</c:v>
                </c:pt>
                <c:pt idx="297">
                  <c:v>116</c:v>
                </c:pt>
                <c:pt idx="298">
                  <c:v>124</c:v>
                </c:pt>
                <c:pt idx="299">
                  <c:v>129</c:v>
                </c:pt>
                <c:pt idx="300">
                  <c:v>127</c:v>
                </c:pt>
                <c:pt idx="301">
                  <c:v>118</c:v>
                </c:pt>
                <c:pt idx="302">
                  <c:v>117</c:v>
                </c:pt>
                <c:pt idx="303">
                  <c:v>112</c:v>
                </c:pt>
                <c:pt idx="304">
                  <c:v>117</c:v>
                </c:pt>
                <c:pt idx="305">
                  <c:v>117</c:v>
                </c:pt>
                <c:pt idx="306">
                  <c:v>115</c:v>
                </c:pt>
                <c:pt idx="307">
                  <c:v>107</c:v>
                </c:pt>
                <c:pt idx="308">
                  <c:v>103</c:v>
                </c:pt>
                <c:pt idx="309">
                  <c:v>101</c:v>
                </c:pt>
                <c:pt idx="310">
                  <c:v>92</c:v>
                </c:pt>
                <c:pt idx="311">
                  <c:v>98</c:v>
                </c:pt>
                <c:pt idx="312">
                  <c:v>98</c:v>
                </c:pt>
                <c:pt idx="313">
                  <c:v>100</c:v>
                </c:pt>
                <c:pt idx="314">
                  <c:v>83</c:v>
                </c:pt>
                <c:pt idx="315">
                  <c:v>75</c:v>
                </c:pt>
                <c:pt idx="316">
                  <c:v>79</c:v>
                </c:pt>
                <c:pt idx="317">
                  <c:v>77</c:v>
                </c:pt>
                <c:pt idx="318">
                  <c:v>60</c:v>
                </c:pt>
                <c:pt idx="319">
                  <c:v>45</c:v>
                </c:pt>
                <c:pt idx="320">
                  <c:v>29</c:v>
                </c:pt>
                <c:pt idx="321">
                  <c:v>23</c:v>
                </c:pt>
                <c:pt idx="322">
                  <c:v>21</c:v>
                </c:pt>
                <c:pt idx="323">
                  <c:v>28</c:v>
                </c:pt>
                <c:pt idx="324">
                  <c:v>28</c:v>
                </c:pt>
                <c:pt idx="325">
                  <c:v>36</c:v>
                </c:pt>
                <c:pt idx="326">
                  <c:v>51</c:v>
                </c:pt>
                <c:pt idx="327">
                  <c:v>44</c:v>
                </c:pt>
                <c:pt idx="328">
                  <c:v>42</c:v>
                </c:pt>
                <c:pt idx="329">
                  <c:v>50</c:v>
                </c:pt>
                <c:pt idx="330">
                  <c:v>53</c:v>
                </c:pt>
                <c:pt idx="331">
                  <c:v>58</c:v>
                </c:pt>
                <c:pt idx="332">
                  <c:v>59</c:v>
                </c:pt>
                <c:pt idx="333">
                  <c:v>60</c:v>
                </c:pt>
                <c:pt idx="334">
                  <c:v>56</c:v>
                </c:pt>
                <c:pt idx="335">
                  <c:v>58</c:v>
                </c:pt>
                <c:pt idx="336">
                  <c:v>83</c:v>
                </c:pt>
              </c:numCache>
            </c:numRef>
          </c:xVal>
          <c:yVal>
            <c:numRef>
              <c:f>Sheet2!$J$375:$J$711</c:f>
              <c:numCache>
                <c:formatCode>#,##0</c:formatCode>
                <c:ptCount val="337"/>
                <c:pt idx="0">
                  <c:v>693.10000000000036</c:v>
                </c:pt>
                <c:pt idx="1">
                  <c:v>808.70000000000073</c:v>
                </c:pt>
                <c:pt idx="2">
                  <c:v>685.75</c:v>
                </c:pt>
                <c:pt idx="3">
                  <c:v>721.5</c:v>
                </c:pt>
                <c:pt idx="4">
                  <c:v>399.89999999999964</c:v>
                </c:pt>
                <c:pt idx="5">
                  <c:v>402.39999999999964</c:v>
                </c:pt>
                <c:pt idx="6">
                  <c:v>354.09999999999854</c:v>
                </c:pt>
                <c:pt idx="7">
                  <c:v>305.79999999999927</c:v>
                </c:pt>
                <c:pt idx="8">
                  <c:v>293.64999999999964</c:v>
                </c:pt>
                <c:pt idx="9">
                  <c:v>193.80000000000109</c:v>
                </c:pt>
                <c:pt idx="10">
                  <c:v>87.799999999999272</c:v>
                </c:pt>
                <c:pt idx="11">
                  <c:v>-25.299999999999272</c:v>
                </c:pt>
                <c:pt idx="12">
                  <c:v>62.5</c:v>
                </c:pt>
                <c:pt idx="13">
                  <c:v>43.700000000000728</c:v>
                </c:pt>
                <c:pt idx="14">
                  <c:v>82</c:v>
                </c:pt>
                <c:pt idx="15">
                  <c:v>236.25</c:v>
                </c:pt>
                <c:pt idx="16">
                  <c:v>387.69999999999891</c:v>
                </c:pt>
                <c:pt idx="17">
                  <c:v>363.69999999999891</c:v>
                </c:pt>
                <c:pt idx="18">
                  <c:v>468.70000000000073</c:v>
                </c:pt>
                <c:pt idx="19">
                  <c:v>486.20000000000073</c:v>
                </c:pt>
                <c:pt idx="20">
                  <c:v>383.54999999999927</c:v>
                </c:pt>
                <c:pt idx="21">
                  <c:v>311.39999999999964</c:v>
                </c:pt>
                <c:pt idx="22">
                  <c:v>256</c:v>
                </c:pt>
                <c:pt idx="23">
                  <c:v>276.60000000000036</c:v>
                </c:pt>
                <c:pt idx="24">
                  <c:v>316.30000000000109</c:v>
                </c:pt>
                <c:pt idx="25">
                  <c:v>318.10000000000036</c:v>
                </c:pt>
                <c:pt idx="26">
                  <c:v>238.29999999999927</c:v>
                </c:pt>
                <c:pt idx="27">
                  <c:v>256.44999999999891</c:v>
                </c:pt>
                <c:pt idx="28">
                  <c:v>336.5</c:v>
                </c:pt>
                <c:pt idx="29">
                  <c:v>364.10000000000036</c:v>
                </c:pt>
                <c:pt idx="30">
                  <c:v>358.20000000000073</c:v>
                </c:pt>
                <c:pt idx="31">
                  <c:v>460.79999999999927</c:v>
                </c:pt>
                <c:pt idx="32">
                  <c:v>413.10000000000036</c:v>
                </c:pt>
                <c:pt idx="33">
                  <c:v>298.70000000000073</c:v>
                </c:pt>
                <c:pt idx="34">
                  <c:v>403</c:v>
                </c:pt>
                <c:pt idx="35">
                  <c:v>370.95000000000073</c:v>
                </c:pt>
                <c:pt idx="36">
                  <c:v>402.20000000000073</c:v>
                </c:pt>
                <c:pt idx="37">
                  <c:v>529.19999999999891</c:v>
                </c:pt>
                <c:pt idx="38">
                  <c:v>635.09999999999854</c:v>
                </c:pt>
                <c:pt idx="39">
                  <c:v>731.45000000000073</c:v>
                </c:pt>
                <c:pt idx="40">
                  <c:v>757.10000000000036</c:v>
                </c:pt>
                <c:pt idx="41">
                  <c:v>773.95000000000073</c:v>
                </c:pt>
                <c:pt idx="42">
                  <c:v>786.79999999999927</c:v>
                </c:pt>
                <c:pt idx="43">
                  <c:v>859.29999999999927</c:v>
                </c:pt>
                <c:pt idx="44">
                  <c:v>893.74999999999818</c:v>
                </c:pt>
                <c:pt idx="45">
                  <c:v>922.39999999999964</c:v>
                </c:pt>
                <c:pt idx="46">
                  <c:v>988.54999999999927</c:v>
                </c:pt>
                <c:pt idx="47">
                  <c:v>905.5</c:v>
                </c:pt>
                <c:pt idx="48">
                  <c:v>531.95000000000073</c:v>
                </c:pt>
                <c:pt idx="49">
                  <c:v>489</c:v>
                </c:pt>
                <c:pt idx="50">
                  <c:v>588.19999999999891</c:v>
                </c:pt>
                <c:pt idx="51">
                  <c:v>572.89999999999964</c:v>
                </c:pt>
                <c:pt idx="52">
                  <c:v>508</c:v>
                </c:pt>
                <c:pt idx="53">
                  <c:v>615.60000000000036</c:v>
                </c:pt>
                <c:pt idx="54">
                  <c:v>663.10000000000036</c:v>
                </c:pt>
                <c:pt idx="55">
                  <c:v>590.30000000000109</c:v>
                </c:pt>
                <c:pt idx="56">
                  <c:v>499.70000000000073</c:v>
                </c:pt>
                <c:pt idx="57">
                  <c:v>547.20000000000073</c:v>
                </c:pt>
                <c:pt idx="58">
                  <c:v>502.94999999999891</c:v>
                </c:pt>
                <c:pt idx="59">
                  <c:v>485</c:v>
                </c:pt>
                <c:pt idx="60">
                  <c:v>474.5</c:v>
                </c:pt>
                <c:pt idx="61">
                  <c:v>446.89999999999964</c:v>
                </c:pt>
                <c:pt idx="62">
                  <c:v>470.59999999999854</c:v>
                </c:pt>
                <c:pt idx="63">
                  <c:v>412.75</c:v>
                </c:pt>
                <c:pt idx="64">
                  <c:v>439.70000000000073</c:v>
                </c:pt>
                <c:pt idx="65">
                  <c:v>331.5</c:v>
                </c:pt>
                <c:pt idx="66">
                  <c:v>257.75</c:v>
                </c:pt>
                <c:pt idx="67">
                  <c:v>350.89999999999964</c:v>
                </c:pt>
                <c:pt idx="68">
                  <c:v>288.39999999999964</c:v>
                </c:pt>
                <c:pt idx="69">
                  <c:v>113.10000000000218</c:v>
                </c:pt>
                <c:pt idx="70">
                  <c:v>-41.099999999998545</c:v>
                </c:pt>
                <c:pt idx="71">
                  <c:v>74.800000000001091</c:v>
                </c:pt>
                <c:pt idx="72">
                  <c:v>214.75</c:v>
                </c:pt>
                <c:pt idx="73">
                  <c:v>158.5</c:v>
                </c:pt>
                <c:pt idx="74">
                  <c:v>515.20000000000073</c:v>
                </c:pt>
                <c:pt idx="75">
                  <c:v>442.70000000000073</c:v>
                </c:pt>
                <c:pt idx="76">
                  <c:v>511.80000000000109</c:v>
                </c:pt>
                <c:pt idx="77">
                  <c:v>586.69999999999891</c:v>
                </c:pt>
                <c:pt idx="78">
                  <c:v>589.5</c:v>
                </c:pt>
                <c:pt idx="79">
                  <c:v>520.09999999999854</c:v>
                </c:pt>
                <c:pt idx="80">
                  <c:v>529.30000000000109</c:v>
                </c:pt>
                <c:pt idx="81">
                  <c:v>634</c:v>
                </c:pt>
                <c:pt idx="82">
                  <c:v>534.80000000000109</c:v>
                </c:pt>
                <c:pt idx="83">
                  <c:v>496.60000000000036</c:v>
                </c:pt>
                <c:pt idx="84">
                  <c:v>508</c:v>
                </c:pt>
                <c:pt idx="85">
                  <c:v>511.69999999999891</c:v>
                </c:pt>
                <c:pt idx="86">
                  <c:v>543.15000000000146</c:v>
                </c:pt>
                <c:pt idx="87">
                  <c:v>428.5</c:v>
                </c:pt>
                <c:pt idx="88">
                  <c:v>540.79999999999927</c:v>
                </c:pt>
                <c:pt idx="89">
                  <c:v>461.19999999999891</c:v>
                </c:pt>
                <c:pt idx="90">
                  <c:v>464.89999999999964</c:v>
                </c:pt>
                <c:pt idx="91">
                  <c:v>586.30000000000109</c:v>
                </c:pt>
                <c:pt idx="92">
                  <c:v>552.80000000000109</c:v>
                </c:pt>
                <c:pt idx="93">
                  <c:v>605.10000000000036</c:v>
                </c:pt>
                <c:pt idx="94">
                  <c:v>600.90000000000146</c:v>
                </c:pt>
                <c:pt idx="95">
                  <c:v>596.70000000000073</c:v>
                </c:pt>
                <c:pt idx="96">
                  <c:v>540</c:v>
                </c:pt>
                <c:pt idx="97">
                  <c:v>645.39999999999964</c:v>
                </c:pt>
                <c:pt idx="98">
                  <c:v>781.39999999999964</c:v>
                </c:pt>
                <c:pt idx="99">
                  <c:v>669.79999999999927</c:v>
                </c:pt>
                <c:pt idx="100">
                  <c:v>665.5</c:v>
                </c:pt>
                <c:pt idx="101">
                  <c:v>564.69999999999891</c:v>
                </c:pt>
                <c:pt idx="102">
                  <c:v>781.09999999999854</c:v>
                </c:pt>
                <c:pt idx="103">
                  <c:v>689.29999999999927</c:v>
                </c:pt>
                <c:pt idx="104">
                  <c:v>538.10000000000036</c:v>
                </c:pt>
                <c:pt idx="105">
                  <c:v>344</c:v>
                </c:pt>
                <c:pt idx="106">
                  <c:v>472.70000000000073</c:v>
                </c:pt>
                <c:pt idx="107">
                  <c:v>501.80000000000109</c:v>
                </c:pt>
                <c:pt idx="108">
                  <c:v>468</c:v>
                </c:pt>
                <c:pt idx="109">
                  <c:v>417.80000000000109</c:v>
                </c:pt>
                <c:pt idx="110">
                  <c:v>282.05000000000109</c:v>
                </c:pt>
                <c:pt idx="111">
                  <c:v>143.90000000000146</c:v>
                </c:pt>
                <c:pt idx="112">
                  <c:v>217.69999999999891</c:v>
                </c:pt>
                <c:pt idx="113">
                  <c:v>79.5</c:v>
                </c:pt>
                <c:pt idx="114">
                  <c:v>10.5</c:v>
                </c:pt>
                <c:pt idx="115">
                  <c:v>33.399999999999636</c:v>
                </c:pt>
                <c:pt idx="116">
                  <c:v>95.399999999999636</c:v>
                </c:pt>
                <c:pt idx="117">
                  <c:v>101.55000000000109</c:v>
                </c:pt>
                <c:pt idx="118">
                  <c:v>55.5</c:v>
                </c:pt>
                <c:pt idx="119">
                  <c:v>298</c:v>
                </c:pt>
                <c:pt idx="120">
                  <c:v>209.54999999999927</c:v>
                </c:pt>
                <c:pt idx="121">
                  <c:v>188.79999999999927</c:v>
                </c:pt>
                <c:pt idx="122">
                  <c:v>264.80000000000109</c:v>
                </c:pt>
                <c:pt idx="123">
                  <c:v>152.89999999999964</c:v>
                </c:pt>
                <c:pt idx="124">
                  <c:v>239.5</c:v>
                </c:pt>
                <c:pt idx="125">
                  <c:v>292.59999999999854</c:v>
                </c:pt>
                <c:pt idx="126">
                  <c:v>313.59999999999854</c:v>
                </c:pt>
                <c:pt idx="127">
                  <c:v>148.64999999999964</c:v>
                </c:pt>
                <c:pt idx="128">
                  <c:v>253.10000000000036</c:v>
                </c:pt>
                <c:pt idx="129">
                  <c:v>401.10000000000036</c:v>
                </c:pt>
                <c:pt idx="130">
                  <c:v>312</c:v>
                </c:pt>
                <c:pt idx="131">
                  <c:v>421.05000000000109</c:v>
                </c:pt>
                <c:pt idx="132">
                  <c:v>362.79999999999927</c:v>
                </c:pt>
                <c:pt idx="133">
                  <c:v>450.10000000000036</c:v>
                </c:pt>
                <c:pt idx="134">
                  <c:v>519.39999999999964</c:v>
                </c:pt>
                <c:pt idx="135">
                  <c:v>517.30000000000109</c:v>
                </c:pt>
                <c:pt idx="136">
                  <c:v>505</c:v>
                </c:pt>
                <c:pt idx="137">
                  <c:v>445</c:v>
                </c:pt>
                <c:pt idx="138">
                  <c:v>302.89999999999964</c:v>
                </c:pt>
                <c:pt idx="139">
                  <c:v>226.60000000000036</c:v>
                </c:pt>
                <c:pt idx="140">
                  <c:v>350.19999999999891</c:v>
                </c:pt>
                <c:pt idx="141">
                  <c:v>410.60000000000036</c:v>
                </c:pt>
                <c:pt idx="142">
                  <c:v>368.10000000000036</c:v>
                </c:pt>
                <c:pt idx="143">
                  <c:v>755.19999999999891</c:v>
                </c:pt>
                <c:pt idx="144">
                  <c:v>597.60000000000036</c:v>
                </c:pt>
                <c:pt idx="145">
                  <c:v>726.24999999999818</c:v>
                </c:pt>
                <c:pt idx="146">
                  <c:v>798.19999999999891</c:v>
                </c:pt>
                <c:pt idx="147">
                  <c:v>850.5</c:v>
                </c:pt>
                <c:pt idx="148">
                  <c:v>764.90000000000146</c:v>
                </c:pt>
                <c:pt idx="149">
                  <c:v>747</c:v>
                </c:pt>
                <c:pt idx="150">
                  <c:v>735.89999999999964</c:v>
                </c:pt>
                <c:pt idx="151">
                  <c:v>583.60000000000036</c:v>
                </c:pt>
                <c:pt idx="152">
                  <c:v>626.80000000000109</c:v>
                </c:pt>
                <c:pt idx="153">
                  <c:v>655.45000000000073</c:v>
                </c:pt>
                <c:pt idx="154">
                  <c:v>708.60000000000036</c:v>
                </c:pt>
                <c:pt idx="155">
                  <c:v>596.09999999999854</c:v>
                </c:pt>
                <c:pt idx="156">
                  <c:v>611.89999999999964</c:v>
                </c:pt>
                <c:pt idx="157">
                  <c:v>296.80000000000109</c:v>
                </c:pt>
                <c:pt idx="158">
                  <c:v>275.80000000000109</c:v>
                </c:pt>
                <c:pt idx="159">
                  <c:v>483.79999999999927</c:v>
                </c:pt>
                <c:pt idx="160">
                  <c:v>422.39999999999964</c:v>
                </c:pt>
                <c:pt idx="161">
                  <c:v>345.89999999999964</c:v>
                </c:pt>
                <c:pt idx="162">
                  <c:v>57.800000000001091</c:v>
                </c:pt>
                <c:pt idx="163">
                  <c:v>66.600000000000364</c:v>
                </c:pt>
                <c:pt idx="164">
                  <c:v>279.20000000000073</c:v>
                </c:pt>
                <c:pt idx="165">
                  <c:v>191.89999999999964</c:v>
                </c:pt>
                <c:pt idx="166">
                  <c:v>138.25</c:v>
                </c:pt>
                <c:pt idx="167">
                  <c:v>156</c:v>
                </c:pt>
                <c:pt idx="168">
                  <c:v>39.399999999999636</c:v>
                </c:pt>
                <c:pt idx="169">
                  <c:v>-102.79999999999927</c:v>
                </c:pt>
                <c:pt idx="170">
                  <c:v>62.700000000000728</c:v>
                </c:pt>
                <c:pt idx="171">
                  <c:v>-21.5</c:v>
                </c:pt>
                <c:pt idx="172">
                  <c:v>-141.69999999999891</c:v>
                </c:pt>
                <c:pt idx="173">
                  <c:v>-148.85000000000036</c:v>
                </c:pt>
                <c:pt idx="174">
                  <c:v>-54.899999999999636</c:v>
                </c:pt>
                <c:pt idx="175">
                  <c:v>83.400000000001455</c:v>
                </c:pt>
                <c:pt idx="176">
                  <c:v>-179.34999999999854</c:v>
                </c:pt>
                <c:pt idx="177">
                  <c:v>-590</c:v>
                </c:pt>
                <c:pt idx="178">
                  <c:v>-535.60000000000036</c:v>
                </c:pt>
                <c:pt idx="179">
                  <c:v>-587.70000000000073</c:v>
                </c:pt>
                <c:pt idx="180">
                  <c:v>-571.10000000000036</c:v>
                </c:pt>
                <c:pt idx="181">
                  <c:v>-631.10000000000036</c:v>
                </c:pt>
                <c:pt idx="182">
                  <c:v>-530.40000000000146</c:v>
                </c:pt>
                <c:pt idx="183">
                  <c:v>-380.60000000000036</c:v>
                </c:pt>
                <c:pt idx="184">
                  <c:v>-274.5</c:v>
                </c:pt>
                <c:pt idx="185">
                  <c:v>-397.69999999999891</c:v>
                </c:pt>
                <c:pt idx="186">
                  <c:v>-490.29999999999927</c:v>
                </c:pt>
                <c:pt idx="187">
                  <c:v>-363.70000000000073</c:v>
                </c:pt>
                <c:pt idx="188">
                  <c:v>-347.20000000000073</c:v>
                </c:pt>
                <c:pt idx="189">
                  <c:v>-389.80000000000109</c:v>
                </c:pt>
                <c:pt idx="190">
                  <c:v>-234.50000000000182</c:v>
                </c:pt>
                <c:pt idx="191">
                  <c:v>-61.500000000001819</c:v>
                </c:pt>
                <c:pt idx="192">
                  <c:v>-119.40000000000146</c:v>
                </c:pt>
                <c:pt idx="193">
                  <c:v>-32.300000000001091</c:v>
                </c:pt>
                <c:pt idx="194">
                  <c:v>224.75</c:v>
                </c:pt>
                <c:pt idx="195">
                  <c:v>180.20000000000073</c:v>
                </c:pt>
                <c:pt idx="196">
                  <c:v>255.79999999999927</c:v>
                </c:pt>
                <c:pt idx="197">
                  <c:v>145.55000000000109</c:v>
                </c:pt>
                <c:pt idx="198">
                  <c:v>213.10000000000036</c:v>
                </c:pt>
                <c:pt idx="199">
                  <c:v>232.89999999999964</c:v>
                </c:pt>
                <c:pt idx="200">
                  <c:v>333.89999999999964</c:v>
                </c:pt>
                <c:pt idx="201">
                  <c:v>481.79999999999927</c:v>
                </c:pt>
                <c:pt idx="202">
                  <c:v>306.19999999999891</c:v>
                </c:pt>
                <c:pt idx="203">
                  <c:v>273.79999999999927</c:v>
                </c:pt>
                <c:pt idx="204">
                  <c:v>342.09999999999854</c:v>
                </c:pt>
                <c:pt idx="205">
                  <c:v>469.79999999999927</c:v>
                </c:pt>
                <c:pt idx="206">
                  <c:v>357.40000000000146</c:v>
                </c:pt>
                <c:pt idx="207">
                  <c:v>228.20000000000073</c:v>
                </c:pt>
                <c:pt idx="208">
                  <c:v>439.15000000000146</c:v>
                </c:pt>
                <c:pt idx="209">
                  <c:v>785</c:v>
                </c:pt>
                <c:pt idx="210">
                  <c:v>807.10000000000036</c:v>
                </c:pt>
                <c:pt idx="211">
                  <c:v>764</c:v>
                </c:pt>
                <c:pt idx="212">
                  <c:v>759.80000000000109</c:v>
                </c:pt>
                <c:pt idx="213">
                  <c:v>889.09999999999854</c:v>
                </c:pt>
                <c:pt idx="214">
                  <c:v>788.79999999999927</c:v>
                </c:pt>
                <c:pt idx="215">
                  <c:v>619.10000000000036</c:v>
                </c:pt>
                <c:pt idx="216">
                  <c:v>505.39999999999964</c:v>
                </c:pt>
                <c:pt idx="217">
                  <c:v>504</c:v>
                </c:pt>
                <c:pt idx="218">
                  <c:v>535.39999999999964</c:v>
                </c:pt>
                <c:pt idx="219">
                  <c:v>716.39999999999964</c:v>
                </c:pt>
                <c:pt idx="220">
                  <c:v>683.36000000000058</c:v>
                </c:pt>
                <c:pt idx="221">
                  <c:v>734.65999999999985</c:v>
                </c:pt>
                <c:pt idx="222">
                  <c:v>675.6299999999992</c:v>
                </c:pt>
                <c:pt idx="223">
                  <c:v>616.60000000000036</c:v>
                </c:pt>
                <c:pt idx="224">
                  <c:v>523.20000000000073</c:v>
                </c:pt>
                <c:pt idx="225">
                  <c:v>404.35000000000036</c:v>
                </c:pt>
                <c:pt idx="226">
                  <c:v>361.09999999999854</c:v>
                </c:pt>
                <c:pt idx="227">
                  <c:v>197</c:v>
                </c:pt>
                <c:pt idx="228">
                  <c:v>127.5</c:v>
                </c:pt>
                <c:pt idx="229">
                  <c:v>124.60000000000036</c:v>
                </c:pt>
                <c:pt idx="230">
                  <c:v>-41</c:v>
                </c:pt>
                <c:pt idx="231">
                  <c:v>-9.7000000000007276</c:v>
                </c:pt>
                <c:pt idx="232">
                  <c:v>-122.5</c:v>
                </c:pt>
                <c:pt idx="233">
                  <c:v>-347.5</c:v>
                </c:pt>
                <c:pt idx="234">
                  <c:v>-403.5</c:v>
                </c:pt>
                <c:pt idx="235">
                  <c:v>-375.39999999999964</c:v>
                </c:pt>
                <c:pt idx="236">
                  <c:v>-419.79999999999927</c:v>
                </c:pt>
                <c:pt idx="237">
                  <c:v>-513.59999999999854</c:v>
                </c:pt>
                <c:pt idx="238">
                  <c:v>-521.29999999999927</c:v>
                </c:pt>
                <c:pt idx="239">
                  <c:v>-636.54999999999927</c:v>
                </c:pt>
                <c:pt idx="240">
                  <c:v>-580.29999999999927</c:v>
                </c:pt>
                <c:pt idx="241">
                  <c:v>-536.5</c:v>
                </c:pt>
                <c:pt idx="242">
                  <c:v>-566.20000000000073</c:v>
                </c:pt>
                <c:pt idx="243">
                  <c:v>-560.70000000000073</c:v>
                </c:pt>
                <c:pt idx="244">
                  <c:v>-601.39999999999964</c:v>
                </c:pt>
                <c:pt idx="245">
                  <c:v>-771.79999999999927</c:v>
                </c:pt>
                <c:pt idx="246">
                  <c:v>-728</c:v>
                </c:pt>
                <c:pt idx="247">
                  <c:v>-716.10000000000036</c:v>
                </c:pt>
                <c:pt idx="248">
                  <c:v>-724.20000000000073</c:v>
                </c:pt>
                <c:pt idx="249">
                  <c:v>-718.30000000000109</c:v>
                </c:pt>
                <c:pt idx="250">
                  <c:v>-693.60000000000036</c:v>
                </c:pt>
                <c:pt idx="251">
                  <c:v>-805.40999999999985</c:v>
                </c:pt>
                <c:pt idx="252">
                  <c:v>-793.55999999999949</c:v>
                </c:pt>
                <c:pt idx="253">
                  <c:v>-708.8799999999992</c:v>
                </c:pt>
                <c:pt idx="254">
                  <c:v>-714.5</c:v>
                </c:pt>
                <c:pt idx="255">
                  <c:v>-685.89999999999964</c:v>
                </c:pt>
                <c:pt idx="256">
                  <c:v>-593.70000000000073</c:v>
                </c:pt>
                <c:pt idx="257">
                  <c:v>-484.5</c:v>
                </c:pt>
                <c:pt idx="258">
                  <c:v>-433.5</c:v>
                </c:pt>
                <c:pt idx="259">
                  <c:v>-305.5</c:v>
                </c:pt>
                <c:pt idx="260">
                  <c:v>-129.30000000000109</c:v>
                </c:pt>
                <c:pt idx="261">
                  <c:v>-114.60000000000036</c:v>
                </c:pt>
                <c:pt idx="262">
                  <c:v>-44.600000000000364</c:v>
                </c:pt>
                <c:pt idx="263">
                  <c:v>-71.600000000000364</c:v>
                </c:pt>
                <c:pt idx="264">
                  <c:v>102.75</c:v>
                </c:pt>
                <c:pt idx="265">
                  <c:v>382.19999999999891</c:v>
                </c:pt>
                <c:pt idx="266">
                  <c:v>417.10000000000036</c:v>
                </c:pt>
                <c:pt idx="267">
                  <c:v>582.19999999999891</c:v>
                </c:pt>
                <c:pt idx="268">
                  <c:v>559.80000000000109</c:v>
                </c:pt>
                <c:pt idx="269">
                  <c:v>439.30000000000109</c:v>
                </c:pt>
                <c:pt idx="270">
                  <c:v>457.30000000000109</c:v>
                </c:pt>
                <c:pt idx="271">
                  <c:v>517.64999999999964</c:v>
                </c:pt>
                <c:pt idx="272">
                  <c:v>412.60000000000036</c:v>
                </c:pt>
                <c:pt idx="273">
                  <c:v>345.80000000000109</c:v>
                </c:pt>
                <c:pt idx="274">
                  <c:v>271.59999999999854</c:v>
                </c:pt>
                <c:pt idx="275">
                  <c:v>313.69999999999891</c:v>
                </c:pt>
                <c:pt idx="276">
                  <c:v>318.90000000000146</c:v>
                </c:pt>
                <c:pt idx="277">
                  <c:v>487.20000000000073</c:v>
                </c:pt>
                <c:pt idx="278">
                  <c:v>376.05000000000109</c:v>
                </c:pt>
                <c:pt idx="279">
                  <c:v>285.60000000000036</c:v>
                </c:pt>
                <c:pt idx="280">
                  <c:v>347.60000000000036</c:v>
                </c:pt>
                <c:pt idx="281">
                  <c:v>289</c:v>
                </c:pt>
                <c:pt idx="282">
                  <c:v>173.64999999999964</c:v>
                </c:pt>
                <c:pt idx="283">
                  <c:v>271</c:v>
                </c:pt>
                <c:pt idx="284">
                  <c:v>240.20000000000073</c:v>
                </c:pt>
                <c:pt idx="285">
                  <c:v>74.900000000001455</c:v>
                </c:pt>
                <c:pt idx="286">
                  <c:v>-5.3999999999996362</c:v>
                </c:pt>
                <c:pt idx="287">
                  <c:v>-165.10000000000036</c:v>
                </c:pt>
                <c:pt idx="288">
                  <c:v>-131.40000000000146</c:v>
                </c:pt>
                <c:pt idx="289">
                  <c:v>198.89999999999964</c:v>
                </c:pt>
                <c:pt idx="290">
                  <c:v>169.89999999999964</c:v>
                </c:pt>
                <c:pt idx="291">
                  <c:v>43</c:v>
                </c:pt>
                <c:pt idx="292">
                  <c:v>-57.899999999999636</c:v>
                </c:pt>
                <c:pt idx="293">
                  <c:v>-11.600000000000364</c:v>
                </c:pt>
                <c:pt idx="294">
                  <c:v>-144.89999999999964</c:v>
                </c:pt>
                <c:pt idx="295">
                  <c:v>26.649999999999636</c:v>
                </c:pt>
                <c:pt idx="296">
                  <c:v>-9.6999999999989086</c:v>
                </c:pt>
                <c:pt idx="297">
                  <c:v>-103.5</c:v>
                </c:pt>
                <c:pt idx="298">
                  <c:v>-133.29999999999927</c:v>
                </c:pt>
                <c:pt idx="299">
                  <c:v>-281.94999999999891</c:v>
                </c:pt>
                <c:pt idx="300">
                  <c:v>-242.89999999999964</c:v>
                </c:pt>
                <c:pt idx="301">
                  <c:v>-167.39999999999964</c:v>
                </c:pt>
                <c:pt idx="302">
                  <c:v>-130.40000000000146</c:v>
                </c:pt>
                <c:pt idx="303">
                  <c:v>56.900000000001455</c:v>
                </c:pt>
                <c:pt idx="304">
                  <c:v>167.79999999999927</c:v>
                </c:pt>
                <c:pt idx="305">
                  <c:v>231.29999999999927</c:v>
                </c:pt>
                <c:pt idx="306">
                  <c:v>295.19999999999891</c:v>
                </c:pt>
                <c:pt idx="307">
                  <c:v>251.39999999999964</c:v>
                </c:pt>
                <c:pt idx="308">
                  <c:v>362.89999999999964</c:v>
                </c:pt>
                <c:pt idx="309">
                  <c:v>335.14999999999964</c:v>
                </c:pt>
                <c:pt idx="310">
                  <c:v>295.95000000000073</c:v>
                </c:pt>
                <c:pt idx="311">
                  <c:v>413.25</c:v>
                </c:pt>
                <c:pt idx="312">
                  <c:v>409.73500000000058</c:v>
                </c:pt>
                <c:pt idx="313">
                  <c:v>511.92000000000007</c:v>
                </c:pt>
                <c:pt idx="314">
                  <c:v>623.51999999999862</c:v>
                </c:pt>
                <c:pt idx="315">
                  <c:v>752.17999999999847</c:v>
                </c:pt>
                <c:pt idx="316">
                  <c:v>561.97999999999956</c:v>
                </c:pt>
                <c:pt idx="317">
                  <c:v>692.48000000000138</c:v>
                </c:pt>
                <c:pt idx="318">
                  <c:v>823.78000000000065</c:v>
                </c:pt>
                <c:pt idx="319">
                  <c:v>994.23999999999978</c:v>
                </c:pt>
                <c:pt idx="320">
                  <c:v>976.70000000000073</c:v>
                </c:pt>
                <c:pt idx="321">
                  <c:v>624.17000000000007</c:v>
                </c:pt>
                <c:pt idx="322">
                  <c:v>695.1299999999992</c:v>
                </c:pt>
                <c:pt idx="323">
                  <c:v>697.31999999999971</c:v>
                </c:pt>
                <c:pt idx="324">
                  <c:v>730.40000000000146</c:v>
                </c:pt>
                <c:pt idx="325">
                  <c:v>661.40000000000146</c:v>
                </c:pt>
                <c:pt idx="326">
                  <c:v>798.15999999999985</c:v>
                </c:pt>
                <c:pt idx="327">
                  <c:v>606.52000000000044</c:v>
                </c:pt>
                <c:pt idx="328">
                  <c:v>595.32999999999993</c:v>
                </c:pt>
                <c:pt idx="329">
                  <c:v>529.11999999999898</c:v>
                </c:pt>
                <c:pt idx="330">
                  <c:v>623.48999999999978</c:v>
                </c:pt>
                <c:pt idx="331">
                  <c:v>663.47000000000116</c:v>
                </c:pt>
                <c:pt idx="332">
                  <c:v>670.56999999999971</c:v>
                </c:pt>
                <c:pt idx="333">
                  <c:v>603.35500000000138</c:v>
                </c:pt>
                <c:pt idx="334">
                  <c:v>657.64000000000124</c:v>
                </c:pt>
                <c:pt idx="335">
                  <c:v>549.09999999999854</c:v>
                </c:pt>
                <c:pt idx="336">
                  <c:v>573.6299999999992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411248"/>
        <c:axId val="356794656"/>
      </c:scatterChart>
      <c:valAx>
        <c:axId val="355411248"/>
        <c:scaling>
          <c:orientation val="minMax"/>
        </c:scaling>
        <c:delete val="0"/>
        <c:axPos val="b"/>
        <c:numFmt formatCode="#,##0.00" sourceLinked="1"/>
        <c:majorTickMark val="out"/>
        <c:minorTickMark val="none"/>
        <c:tickLblPos val="nextTo"/>
        <c:crossAx val="356794656"/>
        <c:crosses val="autoZero"/>
        <c:crossBetween val="midCat"/>
      </c:valAx>
      <c:valAx>
        <c:axId val="35679465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355411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Stock Jump</c:v>
          </c:tx>
          <c:marker>
            <c:symbol val="none"/>
          </c:marker>
          <c:xVal>
            <c:numRef>
              <c:f>Sheet2!$A$2:$A$721</c:f>
              <c:numCache>
                <c:formatCode>m/d/yyyy</c:formatCode>
                <c:ptCount val="720"/>
                <c:pt idx="0">
                  <c:v>40843</c:v>
                </c:pt>
                <c:pt idx="1">
                  <c:v>40844</c:v>
                </c:pt>
                <c:pt idx="2">
                  <c:v>40845</c:v>
                </c:pt>
                <c:pt idx="3">
                  <c:v>40846</c:v>
                </c:pt>
                <c:pt idx="4">
                  <c:v>40847</c:v>
                </c:pt>
                <c:pt idx="5">
                  <c:v>40848</c:v>
                </c:pt>
                <c:pt idx="6">
                  <c:v>40849</c:v>
                </c:pt>
                <c:pt idx="7">
                  <c:v>40850</c:v>
                </c:pt>
                <c:pt idx="8">
                  <c:v>40851</c:v>
                </c:pt>
                <c:pt idx="9">
                  <c:v>40852</c:v>
                </c:pt>
                <c:pt idx="10">
                  <c:v>40853</c:v>
                </c:pt>
                <c:pt idx="11">
                  <c:v>40854</c:v>
                </c:pt>
                <c:pt idx="12">
                  <c:v>40855</c:v>
                </c:pt>
                <c:pt idx="13">
                  <c:v>40856</c:v>
                </c:pt>
                <c:pt idx="14">
                  <c:v>40857</c:v>
                </c:pt>
                <c:pt idx="15">
                  <c:v>40858</c:v>
                </c:pt>
                <c:pt idx="16">
                  <c:v>40859</c:v>
                </c:pt>
                <c:pt idx="17">
                  <c:v>40860</c:v>
                </c:pt>
                <c:pt idx="18">
                  <c:v>40861</c:v>
                </c:pt>
                <c:pt idx="19">
                  <c:v>40862</c:v>
                </c:pt>
                <c:pt idx="20">
                  <c:v>40863</c:v>
                </c:pt>
                <c:pt idx="21">
                  <c:v>40864</c:v>
                </c:pt>
                <c:pt idx="22">
                  <c:v>40865</c:v>
                </c:pt>
                <c:pt idx="23">
                  <c:v>40866</c:v>
                </c:pt>
                <c:pt idx="24">
                  <c:v>40867</c:v>
                </c:pt>
                <c:pt idx="25">
                  <c:v>40868</c:v>
                </c:pt>
                <c:pt idx="26">
                  <c:v>40869</c:v>
                </c:pt>
                <c:pt idx="27">
                  <c:v>40870</c:v>
                </c:pt>
                <c:pt idx="28">
                  <c:v>40871</c:v>
                </c:pt>
                <c:pt idx="29">
                  <c:v>40872</c:v>
                </c:pt>
                <c:pt idx="30">
                  <c:v>40873</c:v>
                </c:pt>
                <c:pt idx="31">
                  <c:v>40874</c:v>
                </c:pt>
                <c:pt idx="32">
                  <c:v>40875</c:v>
                </c:pt>
                <c:pt idx="33">
                  <c:v>40876</c:v>
                </c:pt>
                <c:pt idx="34">
                  <c:v>40877</c:v>
                </c:pt>
                <c:pt idx="35">
                  <c:v>40878</c:v>
                </c:pt>
                <c:pt idx="36">
                  <c:v>40879</c:v>
                </c:pt>
                <c:pt idx="37">
                  <c:v>40880</c:v>
                </c:pt>
                <c:pt idx="38">
                  <c:v>40881</c:v>
                </c:pt>
                <c:pt idx="39">
                  <c:v>40882</c:v>
                </c:pt>
                <c:pt idx="40">
                  <c:v>40883</c:v>
                </c:pt>
                <c:pt idx="41">
                  <c:v>40884</c:v>
                </c:pt>
                <c:pt idx="42">
                  <c:v>40885</c:v>
                </c:pt>
                <c:pt idx="43">
                  <c:v>40886</c:v>
                </c:pt>
                <c:pt idx="44">
                  <c:v>40887</c:v>
                </c:pt>
                <c:pt idx="45">
                  <c:v>40888</c:v>
                </c:pt>
                <c:pt idx="46">
                  <c:v>40889</c:v>
                </c:pt>
                <c:pt idx="47">
                  <c:v>40890</c:v>
                </c:pt>
                <c:pt idx="48">
                  <c:v>40891</c:v>
                </c:pt>
                <c:pt idx="49">
                  <c:v>40892</c:v>
                </c:pt>
                <c:pt idx="50">
                  <c:v>40893</c:v>
                </c:pt>
                <c:pt idx="51">
                  <c:v>40894</c:v>
                </c:pt>
                <c:pt idx="52">
                  <c:v>40895</c:v>
                </c:pt>
                <c:pt idx="53">
                  <c:v>40896</c:v>
                </c:pt>
                <c:pt idx="54">
                  <c:v>40897</c:v>
                </c:pt>
                <c:pt idx="55">
                  <c:v>40898</c:v>
                </c:pt>
                <c:pt idx="56">
                  <c:v>40899</c:v>
                </c:pt>
                <c:pt idx="57">
                  <c:v>40900</c:v>
                </c:pt>
                <c:pt idx="58">
                  <c:v>40901</c:v>
                </c:pt>
                <c:pt idx="59">
                  <c:v>40902</c:v>
                </c:pt>
                <c:pt idx="60">
                  <c:v>40903</c:v>
                </c:pt>
                <c:pt idx="61">
                  <c:v>40904</c:v>
                </c:pt>
                <c:pt idx="62">
                  <c:v>40905</c:v>
                </c:pt>
                <c:pt idx="63">
                  <c:v>40906</c:v>
                </c:pt>
                <c:pt idx="64">
                  <c:v>40907</c:v>
                </c:pt>
                <c:pt idx="65">
                  <c:v>40908</c:v>
                </c:pt>
                <c:pt idx="66">
                  <c:v>40909</c:v>
                </c:pt>
                <c:pt idx="67">
                  <c:v>40910</c:v>
                </c:pt>
                <c:pt idx="68">
                  <c:v>40911</c:v>
                </c:pt>
                <c:pt idx="69">
                  <c:v>40912</c:v>
                </c:pt>
                <c:pt idx="70">
                  <c:v>40913</c:v>
                </c:pt>
                <c:pt idx="71">
                  <c:v>40914</c:v>
                </c:pt>
                <c:pt idx="72">
                  <c:v>40915</c:v>
                </c:pt>
                <c:pt idx="73">
                  <c:v>40916</c:v>
                </c:pt>
                <c:pt idx="74">
                  <c:v>40917</c:v>
                </c:pt>
                <c:pt idx="75">
                  <c:v>40918</c:v>
                </c:pt>
                <c:pt idx="76">
                  <c:v>40919</c:v>
                </c:pt>
                <c:pt idx="77">
                  <c:v>40920</c:v>
                </c:pt>
                <c:pt idx="78">
                  <c:v>40921</c:v>
                </c:pt>
                <c:pt idx="79">
                  <c:v>40922</c:v>
                </c:pt>
                <c:pt idx="80">
                  <c:v>40923</c:v>
                </c:pt>
                <c:pt idx="81">
                  <c:v>40924</c:v>
                </c:pt>
                <c:pt idx="82">
                  <c:v>40925</c:v>
                </c:pt>
                <c:pt idx="83">
                  <c:v>40926</c:v>
                </c:pt>
                <c:pt idx="84">
                  <c:v>40927</c:v>
                </c:pt>
                <c:pt idx="85">
                  <c:v>40928</c:v>
                </c:pt>
                <c:pt idx="86">
                  <c:v>40929</c:v>
                </c:pt>
                <c:pt idx="87">
                  <c:v>40930</c:v>
                </c:pt>
                <c:pt idx="88">
                  <c:v>40931</c:v>
                </c:pt>
                <c:pt idx="89">
                  <c:v>40932</c:v>
                </c:pt>
                <c:pt idx="90">
                  <c:v>40933</c:v>
                </c:pt>
                <c:pt idx="91">
                  <c:v>40934</c:v>
                </c:pt>
                <c:pt idx="92">
                  <c:v>40935</c:v>
                </c:pt>
                <c:pt idx="93">
                  <c:v>40936</c:v>
                </c:pt>
                <c:pt idx="94">
                  <c:v>40937</c:v>
                </c:pt>
                <c:pt idx="95">
                  <c:v>40938</c:v>
                </c:pt>
                <c:pt idx="96">
                  <c:v>40939</c:v>
                </c:pt>
                <c:pt idx="97">
                  <c:v>40940</c:v>
                </c:pt>
                <c:pt idx="98">
                  <c:v>40943</c:v>
                </c:pt>
                <c:pt idx="99">
                  <c:v>40944</c:v>
                </c:pt>
                <c:pt idx="100">
                  <c:v>40945</c:v>
                </c:pt>
                <c:pt idx="101">
                  <c:v>40946</c:v>
                </c:pt>
                <c:pt idx="102">
                  <c:v>40947</c:v>
                </c:pt>
                <c:pt idx="103">
                  <c:v>40948</c:v>
                </c:pt>
                <c:pt idx="104">
                  <c:v>40949</c:v>
                </c:pt>
                <c:pt idx="105">
                  <c:v>40950</c:v>
                </c:pt>
                <c:pt idx="106">
                  <c:v>40951</c:v>
                </c:pt>
                <c:pt idx="107">
                  <c:v>40952</c:v>
                </c:pt>
                <c:pt idx="108">
                  <c:v>40953</c:v>
                </c:pt>
                <c:pt idx="109">
                  <c:v>40954</c:v>
                </c:pt>
                <c:pt idx="110">
                  <c:v>40955</c:v>
                </c:pt>
                <c:pt idx="111">
                  <c:v>40956</c:v>
                </c:pt>
                <c:pt idx="112">
                  <c:v>40957</c:v>
                </c:pt>
                <c:pt idx="113">
                  <c:v>40958</c:v>
                </c:pt>
                <c:pt idx="114">
                  <c:v>40959</c:v>
                </c:pt>
                <c:pt idx="115">
                  <c:v>40960</c:v>
                </c:pt>
                <c:pt idx="116">
                  <c:v>40961</c:v>
                </c:pt>
                <c:pt idx="117">
                  <c:v>40962</c:v>
                </c:pt>
                <c:pt idx="118">
                  <c:v>40963</c:v>
                </c:pt>
                <c:pt idx="119">
                  <c:v>40964</c:v>
                </c:pt>
                <c:pt idx="120">
                  <c:v>40965</c:v>
                </c:pt>
                <c:pt idx="121">
                  <c:v>40966</c:v>
                </c:pt>
                <c:pt idx="122">
                  <c:v>40967</c:v>
                </c:pt>
                <c:pt idx="123">
                  <c:v>40968</c:v>
                </c:pt>
                <c:pt idx="124">
                  <c:v>40969</c:v>
                </c:pt>
                <c:pt idx="125">
                  <c:v>40970</c:v>
                </c:pt>
                <c:pt idx="126">
                  <c:v>40971</c:v>
                </c:pt>
                <c:pt idx="127">
                  <c:v>40972</c:v>
                </c:pt>
                <c:pt idx="128">
                  <c:v>40973</c:v>
                </c:pt>
                <c:pt idx="129">
                  <c:v>40974</c:v>
                </c:pt>
                <c:pt idx="130">
                  <c:v>40975</c:v>
                </c:pt>
                <c:pt idx="131">
                  <c:v>40976</c:v>
                </c:pt>
                <c:pt idx="132">
                  <c:v>40977</c:v>
                </c:pt>
                <c:pt idx="133">
                  <c:v>40978</c:v>
                </c:pt>
                <c:pt idx="134">
                  <c:v>40979</c:v>
                </c:pt>
                <c:pt idx="135">
                  <c:v>40980</c:v>
                </c:pt>
                <c:pt idx="136">
                  <c:v>40981</c:v>
                </c:pt>
                <c:pt idx="137">
                  <c:v>40982</c:v>
                </c:pt>
                <c:pt idx="138">
                  <c:v>40983</c:v>
                </c:pt>
                <c:pt idx="139">
                  <c:v>40984</c:v>
                </c:pt>
                <c:pt idx="140">
                  <c:v>40985</c:v>
                </c:pt>
                <c:pt idx="141">
                  <c:v>40986</c:v>
                </c:pt>
                <c:pt idx="142">
                  <c:v>40987</c:v>
                </c:pt>
                <c:pt idx="143">
                  <c:v>40988</c:v>
                </c:pt>
                <c:pt idx="144">
                  <c:v>40989</c:v>
                </c:pt>
                <c:pt idx="145">
                  <c:v>40990</c:v>
                </c:pt>
                <c:pt idx="146">
                  <c:v>40991</c:v>
                </c:pt>
                <c:pt idx="147">
                  <c:v>40992</c:v>
                </c:pt>
                <c:pt idx="148">
                  <c:v>40993</c:v>
                </c:pt>
                <c:pt idx="149">
                  <c:v>40994</c:v>
                </c:pt>
                <c:pt idx="150">
                  <c:v>40995</c:v>
                </c:pt>
                <c:pt idx="151">
                  <c:v>40996</c:v>
                </c:pt>
                <c:pt idx="152">
                  <c:v>40997</c:v>
                </c:pt>
                <c:pt idx="153">
                  <c:v>40998</c:v>
                </c:pt>
                <c:pt idx="154">
                  <c:v>40999</c:v>
                </c:pt>
                <c:pt idx="155">
                  <c:v>41000</c:v>
                </c:pt>
                <c:pt idx="156">
                  <c:v>41001</c:v>
                </c:pt>
                <c:pt idx="157">
                  <c:v>41002</c:v>
                </c:pt>
                <c:pt idx="158">
                  <c:v>41003</c:v>
                </c:pt>
                <c:pt idx="159">
                  <c:v>41004</c:v>
                </c:pt>
                <c:pt idx="160">
                  <c:v>41005</c:v>
                </c:pt>
                <c:pt idx="161">
                  <c:v>41006</c:v>
                </c:pt>
                <c:pt idx="162">
                  <c:v>41007</c:v>
                </c:pt>
                <c:pt idx="163">
                  <c:v>41008</c:v>
                </c:pt>
                <c:pt idx="164">
                  <c:v>41009</c:v>
                </c:pt>
                <c:pt idx="165">
                  <c:v>41010</c:v>
                </c:pt>
                <c:pt idx="166">
                  <c:v>41011</c:v>
                </c:pt>
                <c:pt idx="167">
                  <c:v>41012</c:v>
                </c:pt>
                <c:pt idx="168">
                  <c:v>41013</c:v>
                </c:pt>
                <c:pt idx="169">
                  <c:v>41014</c:v>
                </c:pt>
                <c:pt idx="170">
                  <c:v>41015</c:v>
                </c:pt>
                <c:pt idx="171">
                  <c:v>41016</c:v>
                </c:pt>
                <c:pt idx="172">
                  <c:v>41017</c:v>
                </c:pt>
                <c:pt idx="173">
                  <c:v>41018</c:v>
                </c:pt>
                <c:pt idx="174">
                  <c:v>41019</c:v>
                </c:pt>
                <c:pt idx="175">
                  <c:v>41020</c:v>
                </c:pt>
                <c:pt idx="176">
                  <c:v>41021</c:v>
                </c:pt>
                <c:pt idx="177">
                  <c:v>41022</c:v>
                </c:pt>
                <c:pt idx="178">
                  <c:v>41023</c:v>
                </c:pt>
                <c:pt idx="179">
                  <c:v>41024</c:v>
                </c:pt>
                <c:pt idx="180">
                  <c:v>41025</c:v>
                </c:pt>
                <c:pt idx="181">
                  <c:v>41026</c:v>
                </c:pt>
                <c:pt idx="182">
                  <c:v>41027</c:v>
                </c:pt>
                <c:pt idx="183">
                  <c:v>41028</c:v>
                </c:pt>
                <c:pt idx="184">
                  <c:v>41029</c:v>
                </c:pt>
                <c:pt idx="185">
                  <c:v>41030</c:v>
                </c:pt>
                <c:pt idx="186">
                  <c:v>41031</c:v>
                </c:pt>
                <c:pt idx="187">
                  <c:v>41032</c:v>
                </c:pt>
                <c:pt idx="188">
                  <c:v>41033</c:v>
                </c:pt>
                <c:pt idx="189">
                  <c:v>41034</c:v>
                </c:pt>
                <c:pt idx="190">
                  <c:v>41035</c:v>
                </c:pt>
                <c:pt idx="191">
                  <c:v>41036</c:v>
                </c:pt>
                <c:pt idx="192">
                  <c:v>41037</c:v>
                </c:pt>
                <c:pt idx="193">
                  <c:v>41038</c:v>
                </c:pt>
                <c:pt idx="194">
                  <c:v>41039</c:v>
                </c:pt>
                <c:pt idx="195">
                  <c:v>41040</c:v>
                </c:pt>
                <c:pt idx="196">
                  <c:v>41041</c:v>
                </c:pt>
                <c:pt idx="197">
                  <c:v>41042</c:v>
                </c:pt>
                <c:pt idx="198">
                  <c:v>41043</c:v>
                </c:pt>
                <c:pt idx="199">
                  <c:v>41044</c:v>
                </c:pt>
                <c:pt idx="200">
                  <c:v>41045</c:v>
                </c:pt>
                <c:pt idx="201">
                  <c:v>41046</c:v>
                </c:pt>
                <c:pt idx="202">
                  <c:v>41047</c:v>
                </c:pt>
                <c:pt idx="203">
                  <c:v>41048</c:v>
                </c:pt>
                <c:pt idx="204">
                  <c:v>41049</c:v>
                </c:pt>
                <c:pt idx="205">
                  <c:v>41050</c:v>
                </c:pt>
                <c:pt idx="206">
                  <c:v>41051</c:v>
                </c:pt>
                <c:pt idx="207">
                  <c:v>41052</c:v>
                </c:pt>
                <c:pt idx="208">
                  <c:v>41053</c:v>
                </c:pt>
                <c:pt idx="209">
                  <c:v>41054</c:v>
                </c:pt>
                <c:pt idx="210">
                  <c:v>41055</c:v>
                </c:pt>
                <c:pt idx="211">
                  <c:v>41056</c:v>
                </c:pt>
                <c:pt idx="212">
                  <c:v>41057</c:v>
                </c:pt>
                <c:pt idx="213">
                  <c:v>41058</c:v>
                </c:pt>
                <c:pt idx="214">
                  <c:v>41059</c:v>
                </c:pt>
                <c:pt idx="215">
                  <c:v>41060</c:v>
                </c:pt>
                <c:pt idx="216">
                  <c:v>41061</c:v>
                </c:pt>
                <c:pt idx="217">
                  <c:v>41062</c:v>
                </c:pt>
                <c:pt idx="218">
                  <c:v>41063</c:v>
                </c:pt>
                <c:pt idx="219">
                  <c:v>41064</c:v>
                </c:pt>
                <c:pt idx="220">
                  <c:v>41065</c:v>
                </c:pt>
                <c:pt idx="221">
                  <c:v>41066</c:v>
                </c:pt>
                <c:pt idx="222">
                  <c:v>41067</c:v>
                </c:pt>
                <c:pt idx="223">
                  <c:v>41068</c:v>
                </c:pt>
                <c:pt idx="224">
                  <c:v>41069</c:v>
                </c:pt>
                <c:pt idx="225">
                  <c:v>41070</c:v>
                </c:pt>
                <c:pt idx="226">
                  <c:v>41071</c:v>
                </c:pt>
                <c:pt idx="227">
                  <c:v>41072</c:v>
                </c:pt>
                <c:pt idx="228">
                  <c:v>41073</c:v>
                </c:pt>
                <c:pt idx="229">
                  <c:v>41074</c:v>
                </c:pt>
                <c:pt idx="230">
                  <c:v>41075</c:v>
                </c:pt>
                <c:pt idx="231">
                  <c:v>41076</c:v>
                </c:pt>
                <c:pt idx="232">
                  <c:v>41077</c:v>
                </c:pt>
                <c:pt idx="233">
                  <c:v>41078</c:v>
                </c:pt>
                <c:pt idx="234">
                  <c:v>41079</c:v>
                </c:pt>
                <c:pt idx="235">
                  <c:v>41080</c:v>
                </c:pt>
                <c:pt idx="236">
                  <c:v>41081</c:v>
                </c:pt>
                <c:pt idx="237">
                  <c:v>41082</c:v>
                </c:pt>
                <c:pt idx="238">
                  <c:v>41083</c:v>
                </c:pt>
                <c:pt idx="239">
                  <c:v>41084</c:v>
                </c:pt>
                <c:pt idx="240">
                  <c:v>41085</c:v>
                </c:pt>
                <c:pt idx="241">
                  <c:v>41086</c:v>
                </c:pt>
                <c:pt idx="242">
                  <c:v>41087</c:v>
                </c:pt>
                <c:pt idx="243">
                  <c:v>41088</c:v>
                </c:pt>
                <c:pt idx="244">
                  <c:v>41089</c:v>
                </c:pt>
                <c:pt idx="245">
                  <c:v>41090</c:v>
                </c:pt>
                <c:pt idx="246">
                  <c:v>41091</c:v>
                </c:pt>
                <c:pt idx="247">
                  <c:v>41092</c:v>
                </c:pt>
                <c:pt idx="248">
                  <c:v>41093</c:v>
                </c:pt>
                <c:pt idx="249">
                  <c:v>41094</c:v>
                </c:pt>
                <c:pt idx="250">
                  <c:v>41095</c:v>
                </c:pt>
                <c:pt idx="251">
                  <c:v>41096</c:v>
                </c:pt>
                <c:pt idx="252">
                  <c:v>41097</c:v>
                </c:pt>
                <c:pt idx="253">
                  <c:v>41098</c:v>
                </c:pt>
                <c:pt idx="254">
                  <c:v>41099</c:v>
                </c:pt>
                <c:pt idx="255">
                  <c:v>41100</c:v>
                </c:pt>
                <c:pt idx="256">
                  <c:v>41101</c:v>
                </c:pt>
                <c:pt idx="257">
                  <c:v>41102</c:v>
                </c:pt>
                <c:pt idx="258">
                  <c:v>41103</c:v>
                </c:pt>
                <c:pt idx="259">
                  <c:v>41104</c:v>
                </c:pt>
                <c:pt idx="260">
                  <c:v>41105</c:v>
                </c:pt>
                <c:pt idx="261">
                  <c:v>41106</c:v>
                </c:pt>
                <c:pt idx="262">
                  <c:v>41107</c:v>
                </c:pt>
                <c:pt idx="263">
                  <c:v>41108</c:v>
                </c:pt>
                <c:pt idx="264">
                  <c:v>41109</c:v>
                </c:pt>
                <c:pt idx="265">
                  <c:v>41110</c:v>
                </c:pt>
                <c:pt idx="266">
                  <c:v>41111</c:v>
                </c:pt>
                <c:pt idx="267">
                  <c:v>41112</c:v>
                </c:pt>
                <c:pt idx="268">
                  <c:v>41113</c:v>
                </c:pt>
                <c:pt idx="269">
                  <c:v>41114</c:v>
                </c:pt>
                <c:pt idx="270">
                  <c:v>41115</c:v>
                </c:pt>
                <c:pt idx="271">
                  <c:v>41116</c:v>
                </c:pt>
                <c:pt idx="272">
                  <c:v>41117</c:v>
                </c:pt>
                <c:pt idx="273">
                  <c:v>41118</c:v>
                </c:pt>
                <c:pt idx="274">
                  <c:v>41119</c:v>
                </c:pt>
                <c:pt idx="275">
                  <c:v>41120</c:v>
                </c:pt>
                <c:pt idx="276">
                  <c:v>41121</c:v>
                </c:pt>
                <c:pt idx="277">
                  <c:v>41122</c:v>
                </c:pt>
                <c:pt idx="278">
                  <c:v>41123</c:v>
                </c:pt>
                <c:pt idx="279">
                  <c:v>41124</c:v>
                </c:pt>
                <c:pt idx="280">
                  <c:v>41125</c:v>
                </c:pt>
                <c:pt idx="281">
                  <c:v>41126</c:v>
                </c:pt>
                <c:pt idx="282">
                  <c:v>41127</c:v>
                </c:pt>
                <c:pt idx="283">
                  <c:v>41128</c:v>
                </c:pt>
                <c:pt idx="284">
                  <c:v>41129</c:v>
                </c:pt>
                <c:pt idx="285">
                  <c:v>41130</c:v>
                </c:pt>
                <c:pt idx="286">
                  <c:v>41131</c:v>
                </c:pt>
                <c:pt idx="287">
                  <c:v>41132</c:v>
                </c:pt>
                <c:pt idx="288">
                  <c:v>41133</c:v>
                </c:pt>
                <c:pt idx="289">
                  <c:v>41134</c:v>
                </c:pt>
                <c:pt idx="290">
                  <c:v>41135</c:v>
                </c:pt>
                <c:pt idx="291">
                  <c:v>41136</c:v>
                </c:pt>
                <c:pt idx="292">
                  <c:v>41137</c:v>
                </c:pt>
                <c:pt idx="293">
                  <c:v>41138</c:v>
                </c:pt>
                <c:pt idx="294">
                  <c:v>41139</c:v>
                </c:pt>
                <c:pt idx="295">
                  <c:v>41140</c:v>
                </c:pt>
                <c:pt idx="296">
                  <c:v>41141</c:v>
                </c:pt>
                <c:pt idx="297">
                  <c:v>41142</c:v>
                </c:pt>
                <c:pt idx="298">
                  <c:v>41143</c:v>
                </c:pt>
                <c:pt idx="299">
                  <c:v>41144</c:v>
                </c:pt>
                <c:pt idx="300">
                  <c:v>41145</c:v>
                </c:pt>
                <c:pt idx="301">
                  <c:v>41146</c:v>
                </c:pt>
                <c:pt idx="302">
                  <c:v>41147</c:v>
                </c:pt>
                <c:pt idx="303">
                  <c:v>41148</c:v>
                </c:pt>
                <c:pt idx="304">
                  <c:v>41149</c:v>
                </c:pt>
                <c:pt idx="305">
                  <c:v>41150</c:v>
                </c:pt>
                <c:pt idx="306">
                  <c:v>41151</c:v>
                </c:pt>
                <c:pt idx="307">
                  <c:v>41152</c:v>
                </c:pt>
                <c:pt idx="308">
                  <c:v>41153</c:v>
                </c:pt>
                <c:pt idx="309">
                  <c:v>41154</c:v>
                </c:pt>
                <c:pt idx="310">
                  <c:v>41155</c:v>
                </c:pt>
                <c:pt idx="311">
                  <c:v>41156</c:v>
                </c:pt>
                <c:pt idx="312">
                  <c:v>41157</c:v>
                </c:pt>
                <c:pt idx="313">
                  <c:v>41158</c:v>
                </c:pt>
                <c:pt idx="314">
                  <c:v>41159</c:v>
                </c:pt>
                <c:pt idx="315">
                  <c:v>41160</c:v>
                </c:pt>
                <c:pt idx="316">
                  <c:v>41171</c:v>
                </c:pt>
                <c:pt idx="317">
                  <c:v>41172</c:v>
                </c:pt>
                <c:pt idx="318">
                  <c:v>41173</c:v>
                </c:pt>
                <c:pt idx="319">
                  <c:v>41174</c:v>
                </c:pt>
                <c:pt idx="320">
                  <c:v>41175</c:v>
                </c:pt>
                <c:pt idx="321">
                  <c:v>41176</c:v>
                </c:pt>
                <c:pt idx="322">
                  <c:v>41177</c:v>
                </c:pt>
                <c:pt idx="323">
                  <c:v>41178</c:v>
                </c:pt>
                <c:pt idx="324">
                  <c:v>41179</c:v>
                </c:pt>
                <c:pt idx="325">
                  <c:v>41180</c:v>
                </c:pt>
                <c:pt idx="326">
                  <c:v>41181</c:v>
                </c:pt>
                <c:pt idx="327">
                  <c:v>41182</c:v>
                </c:pt>
                <c:pt idx="328">
                  <c:v>41183</c:v>
                </c:pt>
                <c:pt idx="329">
                  <c:v>41184</c:v>
                </c:pt>
                <c:pt idx="330">
                  <c:v>41185</c:v>
                </c:pt>
                <c:pt idx="331">
                  <c:v>41186</c:v>
                </c:pt>
                <c:pt idx="332">
                  <c:v>41187</c:v>
                </c:pt>
                <c:pt idx="333">
                  <c:v>41188</c:v>
                </c:pt>
                <c:pt idx="334">
                  <c:v>41189</c:v>
                </c:pt>
                <c:pt idx="335">
                  <c:v>41190</c:v>
                </c:pt>
                <c:pt idx="336">
                  <c:v>41191</c:v>
                </c:pt>
                <c:pt idx="337">
                  <c:v>41192</c:v>
                </c:pt>
                <c:pt idx="338">
                  <c:v>41193</c:v>
                </c:pt>
                <c:pt idx="339">
                  <c:v>41194</c:v>
                </c:pt>
                <c:pt idx="340">
                  <c:v>41195</c:v>
                </c:pt>
                <c:pt idx="341">
                  <c:v>41196</c:v>
                </c:pt>
                <c:pt idx="342">
                  <c:v>41197</c:v>
                </c:pt>
                <c:pt idx="343">
                  <c:v>41198</c:v>
                </c:pt>
                <c:pt idx="344">
                  <c:v>41199</c:v>
                </c:pt>
                <c:pt idx="345">
                  <c:v>41200</c:v>
                </c:pt>
                <c:pt idx="346">
                  <c:v>41201</c:v>
                </c:pt>
                <c:pt idx="347">
                  <c:v>41202</c:v>
                </c:pt>
                <c:pt idx="348">
                  <c:v>41203</c:v>
                </c:pt>
                <c:pt idx="349">
                  <c:v>41204</c:v>
                </c:pt>
                <c:pt idx="350">
                  <c:v>41205</c:v>
                </c:pt>
                <c:pt idx="351">
                  <c:v>41206</c:v>
                </c:pt>
                <c:pt idx="352">
                  <c:v>41207</c:v>
                </c:pt>
                <c:pt idx="353">
                  <c:v>41208</c:v>
                </c:pt>
                <c:pt idx="354">
                  <c:v>41209</c:v>
                </c:pt>
                <c:pt idx="355">
                  <c:v>41210</c:v>
                </c:pt>
                <c:pt idx="356">
                  <c:v>41211</c:v>
                </c:pt>
                <c:pt idx="357">
                  <c:v>41212</c:v>
                </c:pt>
                <c:pt idx="358">
                  <c:v>41213</c:v>
                </c:pt>
                <c:pt idx="359">
                  <c:v>41214</c:v>
                </c:pt>
                <c:pt idx="360">
                  <c:v>41215</c:v>
                </c:pt>
                <c:pt idx="361">
                  <c:v>41216</c:v>
                </c:pt>
                <c:pt idx="362">
                  <c:v>41217</c:v>
                </c:pt>
                <c:pt idx="363">
                  <c:v>41218</c:v>
                </c:pt>
                <c:pt idx="364">
                  <c:v>41219</c:v>
                </c:pt>
                <c:pt idx="365">
                  <c:v>41220</c:v>
                </c:pt>
                <c:pt idx="366">
                  <c:v>41221</c:v>
                </c:pt>
                <c:pt idx="367">
                  <c:v>41222</c:v>
                </c:pt>
                <c:pt idx="368">
                  <c:v>41223</c:v>
                </c:pt>
                <c:pt idx="369">
                  <c:v>41224</c:v>
                </c:pt>
                <c:pt idx="370">
                  <c:v>41225</c:v>
                </c:pt>
                <c:pt idx="371">
                  <c:v>41226</c:v>
                </c:pt>
                <c:pt idx="372">
                  <c:v>41227</c:v>
                </c:pt>
                <c:pt idx="373">
                  <c:v>41228</c:v>
                </c:pt>
                <c:pt idx="374">
                  <c:v>41229</c:v>
                </c:pt>
                <c:pt idx="375">
                  <c:v>41230</c:v>
                </c:pt>
                <c:pt idx="376">
                  <c:v>41231</c:v>
                </c:pt>
                <c:pt idx="377">
                  <c:v>41232</c:v>
                </c:pt>
                <c:pt idx="378">
                  <c:v>41233</c:v>
                </c:pt>
                <c:pt idx="379">
                  <c:v>41234</c:v>
                </c:pt>
                <c:pt idx="380">
                  <c:v>41235</c:v>
                </c:pt>
                <c:pt idx="381">
                  <c:v>41236</c:v>
                </c:pt>
                <c:pt idx="382">
                  <c:v>41237</c:v>
                </c:pt>
                <c:pt idx="383">
                  <c:v>41238</c:v>
                </c:pt>
                <c:pt idx="384">
                  <c:v>41239</c:v>
                </c:pt>
                <c:pt idx="385">
                  <c:v>41240</c:v>
                </c:pt>
                <c:pt idx="386">
                  <c:v>41241</c:v>
                </c:pt>
                <c:pt idx="387">
                  <c:v>41242</c:v>
                </c:pt>
                <c:pt idx="388">
                  <c:v>41243</c:v>
                </c:pt>
                <c:pt idx="389">
                  <c:v>41244</c:v>
                </c:pt>
                <c:pt idx="390">
                  <c:v>41245</c:v>
                </c:pt>
                <c:pt idx="391">
                  <c:v>41246</c:v>
                </c:pt>
                <c:pt idx="392">
                  <c:v>41247</c:v>
                </c:pt>
                <c:pt idx="393">
                  <c:v>41248</c:v>
                </c:pt>
                <c:pt idx="394">
                  <c:v>41249</c:v>
                </c:pt>
                <c:pt idx="395">
                  <c:v>41250</c:v>
                </c:pt>
                <c:pt idx="396">
                  <c:v>41251</c:v>
                </c:pt>
                <c:pt idx="397">
                  <c:v>41252</c:v>
                </c:pt>
                <c:pt idx="398">
                  <c:v>41253</c:v>
                </c:pt>
                <c:pt idx="399">
                  <c:v>41254</c:v>
                </c:pt>
                <c:pt idx="400">
                  <c:v>41255</c:v>
                </c:pt>
                <c:pt idx="401">
                  <c:v>41256</c:v>
                </c:pt>
                <c:pt idx="402">
                  <c:v>41257</c:v>
                </c:pt>
                <c:pt idx="403">
                  <c:v>41258</c:v>
                </c:pt>
                <c:pt idx="404">
                  <c:v>41259</c:v>
                </c:pt>
                <c:pt idx="405">
                  <c:v>41260</c:v>
                </c:pt>
                <c:pt idx="406">
                  <c:v>41261</c:v>
                </c:pt>
                <c:pt idx="407">
                  <c:v>41262</c:v>
                </c:pt>
                <c:pt idx="408">
                  <c:v>41263</c:v>
                </c:pt>
                <c:pt idx="409">
                  <c:v>41264</c:v>
                </c:pt>
                <c:pt idx="410">
                  <c:v>41265</c:v>
                </c:pt>
                <c:pt idx="411">
                  <c:v>41266</c:v>
                </c:pt>
                <c:pt idx="412">
                  <c:v>41267</c:v>
                </c:pt>
                <c:pt idx="413">
                  <c:v>41268</c:v>
                </c:pt>
                <c:pt idx="414">
                  <c:v>41269</c:v>
                </c:pt>
                <c:pt idx="415">
                  <c:v>41270</c:v>
                </c:pt>
                <c:pt idx="416">
                  <c:v>41271</c:v>
                </c:pt>
                <c:pt idx="417">
                  <c:v>41272</c:v>
                </c:pt>
                <c:pt idx="418">
                  <c:v>41273</c:v>
                </c:pt>
                <c:pt idx="419">
                  <c:v>41274</c:v>
                </c:pt>
                <c:pt idx="420">
                  <c:v>41275</c:v>
                </c:pt>
                <c:pt idx="421">
                  <c:v>41276</c:v>
                </c:pt>
                <c:pt idx="422">
                  <c:v>41277</c:v>
                </c:pt>
                <c:pt idx="423">
                  <c:v>41278</c:v>
                </c:pt>
                <c:pt idx="424">
                  <c:v>41279</c:v>
                </c:pt>
                <c:pt idx="425">
                  <c:v>41280</c:v>
                </c:pt>
                <c:pt idx="426">
                  <c:v>41281</c:v>
                </c:pt>
                <c:pt idx="427">
                  <c:v>41282</c:v>
                </c:pt>
                <c:pt idx="428">
                  <c:v>41283</c:v>
                </c:pt>
                <c:pt idx="429">
                  <c:v>41284</c:v>
                </c:pt>
                <c:pt idx="430">
                  <c:v>41285</c:v>
                </c:pt>
                <c:pt idx="431">
                  <c:v>41286</c:v>
                </c:pt>
                <c:pt idx="432">
                  <c:v>41287</c:v>
                </c:pt>
                <c:pt idx="433">
                  <c:v>41288</c:v>
                </c:pt>
                <c:pt idx="434">
                  <c:v>41289</c:v>
                </c:pt>
                <c:pt idx="435">
                  <c:v>41290</c:v>
                </c:pt>
                <c:pt idx="436">
                  <c:v>41291</c:v>
                </c:pt>
                <c:pt idx="437">
                  <c:v>41292</c:v>
                </c:pt>
                <c:pt idx="438">
                  <c:v>41293</c:v>
                </c:pt>
                <c:pt idx="439">
                  <c:v>41294</c:v>
                </c:pt>
                <c:pt idx="440">
                  <c:v>41295</c:v>
                </c:pt>
                <c:pt idx="441">
                  <c:v>41296</c:v>
                </c:pt>
                <c:pt idx="442">
                  <c:v>41297</c:v>
                </c:pt>
                <c:pt idx="443">
                  <c:v>41298</c:v>
                </c:pt>
                <c:pt idx="444">
                  <c:v>41299</c:v>
                </c:pt>
                <c:pt idx="445">
                  <c:v>41300</c:v>
                </c:pt>
                <c:pt idx="446">
                  <c:v>41301</c:v>
                </c:pt>
                <c:pt idx="447">
                  <c:v>41302</c:v>
                </c:pt>
                <c:pt idx="448">
                  <c:v>41303</c:v>
                </c:pt>
                <c:pt idx="449">
                  <c:v>41304</c:v>
                </c:pt>
                <c:pt idx="450">
                  <c:v>41305</c:v>
                </c:pt>
                <c:pt idx="451">
                  <c:v>41306</c:v>
                </c:pt>
                <c:pt idx="452">
                  <c:v>41307</c:v>
                </c:pt>
                <c:pt idx="453">
                  <c:v>41308</c:v>
                </c:pt>
                <c:pt idx="454">
                  <c:v>41309</c:v>
                </c:pt>
                <c:pt idx="455">
                  <c:v>41310</c:v>
                </c:pt>
                <c:pt idx="456">
                  <c:v>41311</c:v>
                </c:pt>
                <c:pt idx="457">
                  <c:v>41312</c:v>
                </c:pt>
                <c:pt idx="458">
                  <c:v>41313</c:v>
                </c:pt>
                <c:pt idx="459">
                  <c:v>41314</c:v>
                </c:pt>
                <c:pt idx="460">
                  <c:v>41315</c:v>
                </c:pt>
                <c:pt idx="461">
                  <c:v>41316</c:v>
                </c:pt>
                <c:pt idx="462">
                  <c:v>41317</c:v>
                </c:pt>
                <c:pt idx="463">
                  <c:v>41318</c:v>
                </c:pt>
                <c:pt idx="464">
                  <c:v>41319</c:v>
                </c:pt>
                <c:pt idx="465">
                  <c:v>41320</c:v>
                </c:pt>
                <c:pt idx="466">
                  <c:v>41321</c:v>
                </c:pt>
                <c:pt idx="467">
                  <c:v>41322</c:v>
                </c:pt>
                <c:pt idx="468">
                  <c:v>41323</c:v>
                </c:pt>
                <c:pt idx="469">
                  <c:v>41324</c:v>
                </c:pt>
                <c:pt idx="470">
                  <c:v>41325</c:v>
                </c:pt>
                <c:pt idx="471">
                  <c:v>41326</c:v>
                </c:pt>
                <c:pt idx="472">
                  <c:v>41327</c:v>
                </c:pt>
                <c:pt idx="473">
                  <c:v>41328</c:v>
                </c:pt>
                <c:pt idx="474">
                  <c:v>41329</c:v>
                </c:pt>
                <c:pt idx="475">
                  <c:v>41330</c:v>
                </c:pt>
                <c:pt idx="476">
                  <c:v>41331</c:v>
                </c:pt>
                <c:pt idx="477">
                  <c:v>41332</c:v>
                </c:pt>
                <c:pt idx="478">
                  <c:v>41333</c:v>
                </c:pt>
                <c:pt idx="479">
                  <c:v>41341</c:v>
                </c:pt>
                <c:pt idx="480">
                  <c:v>41342</c:v>
                </c:pt>
                <c:pt idx="481">
                  <c:v>41343</c:v>
                </c:pt>
                <c:pt idx="482">
                  <c:v>41344</c:v>
                </c:pt>
                <c:pt idx="483">
                  <c:v>41345</c:v>
                </c:pt>
                <c:pt idx="484">
                  <c:v>41346</c:v>
                </c:pt>
                <c:pt idx="485">
                  <c:v>41347</c:v>
                </c:pt>
                <c:pt idx="486">
                  <c:v>41348</c:v>
                </c:pt>
                <c:pt idx="487">
                  <c:v>41349</c:v>
                </c:pt>
                <c:pt idx="488">
                  <c:v>41350</c:v>
                </c:pt>
                <c:pt idx="489">
                  <c:v>41351</c:v>
                </c:pt>
                <c:pt idx="490">
                  <c:v>41352</c:v>
                </c:pt>
                <c:pt idx="491">
                  <c:v>41353</c:v>
                </c:pt>
                <c:pt idx="492">
                  <c:v>41354</c:v>
                </c:pt>
                <c:pt idx="493">
                  <c:v>41355</c:v>
                </c:pt>
                <c:pt idx="494">
                  <c:v>41357</c:v>
                </c:pt>
                <c:pt idx="495">
                  <c:v>41358</c:v>
                </c:pt>
                <c:pt idx="496">
                  <c:v>41359</c:v>
                </c:pt>
                <c:pt idx="497">
                  <c:v>41360</c:v>
                </c:pt>
                <c:pt idx="498">
                  <c:v>41361</c:v>
                </c:pt>
                <c:pt idx="499">
                  <c:v>41362</c:v>
                </c:pt>
                <c:pt idx="500">
                  <c:v>41363</c:v>
                </c:pt>
                <c:pt idx="501">
                  <c:v>41364</c:v>
                </c:pt>
                <c:pt idx="502">
                  <c:v>41365</c:v>
                </c:pt>
                <c:pt idx="503">
                  <c:v>41366</c:v>
                </c:pt>
                <c:pt idx="504">
                  <c:v>41367</c:v>
                </c:pt>
                <c:pt idx="505">
                  <c:v>41368</c:v>
                </c:pt>
                <c:pt idx="506">
                  <c:v>41369</c:v>
                </c:pt>
                <c:pt idx="507">
                  <c:v>41370</c:v>
                </c:pt>
                <c:pt idx="508">
                  <c:v>41371</c:v>
                </c:pt>
                <c:pt idx="509">
                  <c:v>41372</c:v>
                </c:pt>
                <c:pt idx="510">
                  <c:v>41373</c:v>
                </c:pt>
                <c:pt idx="511">
                  <c:v>41374</c:v>
                </c:pt>
                <c:pt idx="512">
                  <c:v>41375</c:v>
                </c:pt>
                <c:pt idx="513">
                  <c:v>41376</c:v>
                </c:pt>
                <c:pt idx="514">
                  <c:v>41377</c:v>
                </c:pt>
                <c:pt idx="515">
                  <c:v>41378</c:v>
                </c:pt>
                <c:pt idx="516">
                  <c:v>41379</c:v>
                </c:pt>
                <c:pt idx="517">
                  <c:v>41380</c:v>
                </c:pt>
                <c:pt idx="518">
                  <c:v>41381</c:v>
                </c:pt>
                <c:pt idx="519">
                  <c:v>41382</c:v>
                </c:pt>
                <c:pt idx="520">
                  <c:v>41383</c:v>
                </c:pt>
                <c:pt idx="521">
                  <c:v>41384</c:v>
                </c:pt>
                <c:pt idx="522">
                  <c:v>41385</c:v>
                </c:pt>
                <c:pt idx="523">
                  <c:v>41386</c:v>
                </c:pt>
                <c:pt idx="524">
                  <c:v>41387</c:v>
                </c:pt>
                <c:pt idx="525">
                  <c:v>41388</c:v>
                </c:pt>
                <c:pt idx="526">
                  <c:v>41389</c:v>
                </c:pt>
                <c:pt idx="527">
                  <c:v>41390</c:v>
                </c:pt>
                <c:pt idx="528">
                  <c:v>41391</c:v>
                </c:pt>
                <c:pt idx="529">
                  <c:v>41392</c:v>
                </c:pt>
                <c:pt idx="530">
                  <c:v>41393</c:v>
                </c:pt>
                <c:pt idx="531">
                  <c:v>41394</c:v>
                </c:pt>
                <c:pt idx="532">
                  <c:v>41395</c:v>
                </c:pt>
                <c:pt idx="533">
                  <c:v>41396</c:v>
                </c:pt>
                <c:pt idx="534">
                  <c:v>41397</c:v>
                </c:pt>
                <c:pt idx="535">
                  <c:v>41398</c:v>
                </c:pt>
                <c:pt idx="536">
                  <c:v>41399</c:v>
                </c:pt>
                <c:pt idx="537">
                  <c:v>41400</c:v>
                </c:pt>
                <c:pt idx="538">
                  <c:v>41401</c:v>
                </c:pt>
                <c:pt idx="539">
                  <c:v>41402</c:v>
                </c:pt>
                <c:pt idx="540">
                  <c:v>41403</c:v>
                </c:pt>
                <c:pt idx="541">
                  <c:v>41404</c:v>
                </c:pt>
                <c:pt idx="542">
                  <c:v>41405</c:v>
                </c:pt>
                <c:pt idx="543">
                  <c:v>41406</c:v>
                </c:pt>
                <c:pt idx="544">
                  <c:v>41407</c:v>
                </c:pt>
                <c:pt idx="545">
                  <c:v>41408</c:v>
                </c:pt>
                <c:pt idx="546">
                  <c:v>41409</c:v>
                </c:pt>
                <c:pt idx="547">
                  <c:v>41410</c:v>
                </c:pt>
                <c:pt idx="548">
                  <c:v>41411</c:v>
                </c:pt>
                <c:pt idx="549">
                  <c:v>41412</c:v>
                </c:pt>
                <c:pt idx="550">
                  <c:v>41413</c:v>
                </c:pt>
                <c:pt idx="551">
                  <c:v>41414</c:v>
                </c:pt>
                <c:pt idx="552">
                  <c:v>41415</c:v>
                </c:pt>
                <c:pt idx="553">
                  <c:v>41416</c:v>
                </c:pt>
                <c:pt idx="554">
                  <c:v>41417</c:v>
                </c:pt>
                <c:pt idx="555">
                  <c:v>41418</c:v>
                </c:pt>
                <c:pt idx="556">
                  <c:v>41419</c:v>
                </c:pt>
                <c:pt idx="557">
                  <c:v>41420</c:v>
                </c:pt>
                <c:pt idx="558">
                  <c:v>41421</c:v>
                </c:pt>
                <c:pt idx="559">
                  <c:v>41422</c:v>
                </c:pt>
                <c:pt idx="560">
                  <c:v>41423</c:v>
                </c:pt>
                <c:pt idx="561">
                  <c:v>41424</c:v>
                </c:pt>
                <c:pt idx="562">
                  <c:v>41425</c:v>
                </c:pt>
                <c:pt idx="563">
                  <c:v>41426</c:v>
                </c:pt>
                <c:pt idx="564">
                  <c:v>41427</c:v>
                </c:pt>
                <c:pt idx="565">
                  <c:v>41428</c:v>
                </c:pt>
                <c:pt idx="566">
                  <c:v>41429</c:v>
                </c:pt>
                <c:pt idx="567">
                  <c:v>41430</c:v>
                </c:pt>
                <c:pt idx="568">
                  <c:v>41431</c:v>
                </c:pt>
                <c:pt idx="569">
                  <c:v>41432</c:v>
                </c:pt>
                <c:pt idx="570">
                  <c:v>41433</c:v>
                </c:pt>
                <c:pt idx="571">
                  <c:v>41434</c:v>
                </c:pt>
                <c:pt idx="572">
                  <c:v>41435</c:v>
                </c:pt>
                <c:pt idx="573">
                  <c:v>41436</c:v>
                </c:pt>
                <c:pt idx="574">
                  <c:v>41437</c:v>
                </c:pt>
                <c:pt idx="575">
                  <c:v>41438</c:v>
                </c:pt>
                <c:pt idx="576">
                  <c:v>41439</c:v>
                </c:pt>
                <c:pt idx="577">
                  <c:v>41440</c:v>
                </c:pt>
                <c:pt idx="578">
                  <c:v>41441</c:v>
                </c:pt>
                <c:pt idx="579">
                  <c:v>41442</c:v>
                </c:pt>
                <c:pt idx="580">
                  <c:v>41443</c:v>
                </c:pt>
                <c:pt idx="581">
                  <c:v>41444</c:v>
                </c:pt>
                <c:pt idx="582">
                  <c:v>41445</c:v>
                </c:pt>
                <c:pt idx="583">
                  <c:v>41446</c:v>
                </c:pt>
                <c:pt idx="584">
                  <c:v>41447</c:v>
                </c:pt>
                <c:pt idx="585">
                  <c:v>41448</c:v>
                </c:pt>
                <c:pt idx="586">
                  <c:v>41449</c:v>
                </c:pt>
                <c:pt idx="587">
                  <c:v>41450</c:v>
                </c:pt>
                <c:pt idx="588">
                  <c:v>41451</c:v>
                </c:pt>
                <c:pt idx="589">
                  <c:v>41452</c:v>
                </c:pt>
                <c:pt idx="590">
                  <c:v>41453</c:v>
                </c:pt>
                <c:pt idx="591">
                  <c:v>41454</c:v>
                </c:pt>
                <c:pt idx="592">
                  <c:v>41455</c:v>
                </c:pt>
                <c:pt idx="593">
                  <c:v>41456</c:v>
                </c:pt>
                <c:pt idx="594">
                  <c:v>41457</c:v>
                </c:pt>
                <c:pt idx="595">
                  <c:v>41458</c:v>
                </c:pt>
                <c:pt idx="596">
                  <c:v>41459</c:v>
                </c:pt>
                <c:pt idx="597">
                  <c:v>41460</c:v>
                </c:pt>
                <c:pt idx="598">
                  <c:v>41461</c:v>
                </c:pt>
                <c:pt idx="599">
                  <c:v>41462</c:v>
                </c:pt>
                <c:pt idx="600">
                  <c:v>41463</c:v>
                </c:pt>
                <c:pt idx="601">
                  <c:v>41464</c:v>
                </c:pt>
                <c:pt idx="602">
                  <c:v>41465</c:v>
                </c:pt>
                <c:pt idx="603">
                  <c:v>41466</c:v>
                </c:pt>
                <c:pt idx="604">
                  <c:v>41467</c:v>
                </c:pt>
                <c:pt idx="605">
                  <c:v>41468</c:v>
                </c:pt>
                <c:pt idx="606">
                  <c:v>41469</c:v>
                </c:pt>
                <c:pt idx="607">
                  <c:v>41470</c:v>
                </c:pt>
                <c:pt idx="608">
                  <c:v>41471</c:v>
                </c:pt>
                <c:pt idx="609">
                  <c:v>41472</c:v>
                </c:pt>
                <c:pt idx="610">
                  <c:v>41473</c:v>
                </c:pt>
                <c:pt idx="611">
                  <c:v>41474</c:v>
                </c:pt>
                <c:pt idx="612">
                  <c:v>41475</c:v>
                </c:pt>
                <c:pt idx="613">
                  <c:v>41476</c:v>
                </c:pt>
                <c:pt idx="614">
                  <c:v>41477</c:v>
                </c:pt>
                <c:pt idx="615">
                  <c:v>41478</c:v>
                </c:pt>
                <c:pt idx="616">
                  <c:v>41479</c:v>
                </c:pt>
                <c:pt idx="617">
                  <c:v>41480</c:v>
                </c:pt>
                <c:pt idx="618">
                  <c:v>41481</c:v>
                </c:pt>
                <c:pt idx="619">
                  <c:v>41482</c:v>
                </c:pt>
                <c:pt idx="620">
                  <c:v>41483</c:v>
                </c:pt>
                <c:pt idx="621">
                  <c:v>41484</c:v>
                </c:pt>
                <c:pt idx="622">
                  <c:v>41485</c:v>
                </c:pt>
                <c:pt idx="623">
                  <c:v>41486</c:v>
                </c:pt>
                <c:pt idx="624">
                  <c:v>41487</c:v>
                </c:pt>
                <c:pt idx="625">
                  <c:v>41488</c:v>
                </c:pt>
                <c:pt idx="626">
                  <c:v>41489</c:v>
                </c:pt>
                <c:pt idx="627">
                  <c:v>41490</c:v>
                </c:pt>
                <c:pt idx="628">
                  <c:v>41491</c:v>
                </c:pt>
                <c:pt idx="629">
                  <c:v>41492</c:v>
                </c:pt>
                <c:pt idx="630">
                  <c:v>41493</c:v>
                </c:pt>
                <c:pt idx="631">
                  <c:v>41494</c:v>
                </c:pt>
                <c:pt idx="632">
                  <c:v>41495</c:v>
                </c:pt>
                <c:pt idx="633">
                  <c:v>41496</c:v>
                </c:pt>
                <c:pt idx="634">
                  <c:v>41497</c:v>
                </c:pt>
                <c:pt idx="635">
                  <c:v>41498</c:v>
                </c:pt>
                <c:pt idx="636">
                  <c:v>41499</c:v>
                </c:pt>
                <c:pt idx="637">
                  <c:v>41500</c:v>
                </c:pt>
                <c:pt idx="638">
                  <c:v>41501</c:v>
                </c:pt>
                <c:pt idx="639">
                  <c:v>41502</c:v>
                </c:pt>
                <c:pt idx="640">
                  <c:v>41503</c:v>
                </c:pt>
                <c:pt idx="641">
                  <c:v>41504</c:v>
                </c:pt>
                <c:pt idx="642">
                  <c:v>41505</c:v>
                </c:pt>
                <c:pt idx="643">
                  <c:v>41506</c:v>
                </c:pt>
                <c:pt idx="644">
                  <c:v>41507</c:v>
                </c:pt>
                <c:pt idx="645">
                  <c:v>41508</c:v>
                </c:pt>
                <c:pt idx="646">
                  <c:v>41509</c:v>
                </c:pt>
                <c:pt idx="647">
                  <c:v>41510</c:v>
                </c:pt>
                <c:pt idx="648">
                  <c:v>41511</c:v>
                </c:pt>
                <c:pt idx="649">
                  <c:v>41512</c:v>
                </c:pt>
                <c:pt idx="650">
                  <c:v>41513</c:v>
                </c:pt>
                <c:pt idx="651">
                  <c:v>41514</c:v>
                </c:pt>
                <c:pt idx="652">
                  <c:v>41515</c:v>
                </c:pt>
                <c:pt idx="653">
                  <c:v>41516</c:v>
                </c:pt>
                <c:pt idx="654">
                  <c:v>41517</c:v>
                </c:pt>
                <c:pt idx="655">
                  <c:v>41518</c:v>
                </c:pt>
                <c:pt idx="656">
                  <c:v>41519</c:v>
                </c:pt>
                <c:pt idx="657">
                  <c:v>41520</c:v>
                </c:pt>
                <c:pt idx="658">
                  <c:v>41521</c:v>
                </c:pt>
                <c:pt idx="659">
                  <c:v>41522</c:v>
                </c:pt>
                <c:pt idx="660">
                  <c:v>41523</c:v>
                </c:pt>
                <c:pt idx="661">
                  <c:v>41524</c:v>
                </c:pt>
                <c:pt idx="662">
                  <c:v>41525</c:v>
                </c:pt>
                <c:pt idx="663">
                  <c:v>41526</c:v>
                </c:pt>
                <c:pt idx="664">
                  <c:v>41527</c:v>
                </c:pt>
                <c:pt idx="665">
                  <c:v>41528</c:v>
                </c:pt>
                <c:pt idx="666">
                  <c:v>41529</c:v>
                </c:pt>
                <c:pt idx="667">
                  <c:v>41530</c:v>
                </c:pt>
                <c:pt idx="668">
                  <c:v>41531</c:v>
                </c:pt>
                <c:pt idx="669">
                  <c:v>41532</c:v>
                </c:pt>
                <c:pt idx="670">
                  <c:v>41533</c:v>
                </c:pt>
                <c:pt idx="671">
                  <c:v>41534</c:v>
                </c:pt>
                <c:pt idx="672">
                  <c:v>41535</c:v>
                </c:pt>
                <c:pt idx="673">
                  <c:v>41536</c:v>
                </c:pt>
                <c:pt idx="674">
                  <c:v>41537</c:v>
                </c:pt>
                <c:pt idx="675">
                  <c:v>41538</c:v>
                </c:pt>
                <c:pt idx="676">
                  <c:v>41539</c:v>
                </c:pt>
                <c:pt idx="677">
                  <c:v>41540</c:v>
                </c:pt>
                <c:pt idx="678">
                  <c:v>41541</c:v>
                </c:pt>
                <c:pt idx="679">
                  <c:v>41542</c:v>
                </c:pt>
                <c:pt idx="680">
                  <c:v>41543</c:v>
                </c:pt>
                <c:pt idx="681">
                  <c:v>41544</c:v>
                </c:pt>
                <c:pt idx="682">
                  <c:v>41545</c:v>
                </c:pt>
                <c:pt idx="683">
                  <c:v>41546</c:v>
                </c:pt>
                <c:pt idx="684">
                  <c:v>41547</c:v>
                </c:pt>
                <c:pt idx="685">
                  <c:v>41548</c:v>
                </c:pt>
                <c:pt idx="686">
                  <c:v>41549</c:v>
                </c:pt>
                <c:pt idx="687">
                  <c:v>41550</c:v>
                </c:pt>
                <c:pt idx="688">
                  <c:v>41551</c:v>
                </c:pt>
                <c:pt idx="689">
                  <c:v>41552</c:v>
                </c:pt>
                <c:pt idx="690">
                  <c:v>41553</c:v>
                </c:pt>
                <c:pt idx="691">
                  <c:v>41554</c:v>
                </c:pt>
                <c:pt idx="692">
                  <c:v>41555</c:v>
                </c:pt>
                <c:pt idx="693">
                  <c:v>41556</c:v>
                </c:pt>
                <c:pt idx="694">
                  <c:v>41557</c:v>
                </c:pt>
                <c:pt idx="695">
                  <c:v>41558</c:v>
                </c:pt>
                <c:pt idx="696">
                  <c:v>41559</c:v>
                </c:pt>
                <c:pt idx="697">
                  <c:v>41560</c:v>
                </c:pt>
                <c:pt idx="698">
                  <c:v>41561</c:v>
                </c:pt>
                <c:pt idx="699">
                  <c:v>41562</c:v>
                </c:pt>
                <c:pt idx="700">
                  <c:v>41563</c:v>
                </c:pt>
                <c:pt idx="701">
                  <c:v>41564</c:v>
                </c:pt>
                <c:pt idx="702">
                  <c:v>41565</c:v>
                </c:pt>
                <c:pt idx="703">
                  <c:v>41566</c:v>
                </c:pt>
                <c:pt idx="704">
                  <c:v>41567</c:v>
                </c:pt>
                <c:pt idx="705">
                  <c:v>41568</c:v>
                </c:pt>
                <c:pt idx="706">
                  <c:v>41569</c:v>
                </c:pt>
                <c:pt idx="707">
                  <c:v>41570</c:v>
                </c:pt>
                <c:pt idx="708">
                  <c:v>41571</c:v>
                </c:pt>
                <c:pt idx="709">
                  <c:v>41572</c:v>
                </c:pt>
                <c:pt idx="710">
                  <c:v>41573</c:v>
                </c:pt>
                <c:pt idx="711">
                  <c:v>41574</c:v>
                </c:pt>
                <c:pt idx="712">
                  <c:v>41575</c:v>
                </c:pt>
                <c:pt idx="713">
                  <c:v>41576</c:v>
                </c:pt>
                <c:pt idx="714">
                  <c:v>41577</c:v>
                </c:pt>
                <c:pt idx="715">
                  <c:v>41578</c:v>
                </c:pt>
                <c:pt idx="716">
                  <c:v>41580</c:v>
                </c:pt>
                <c:pt idx="717">
                  <c:v>41581</c:v>
                </c:pt>
                <c:pt idx="718">
                  <c:v>41582</c:v>
                </c:pt>
                <c:pt idx="719">
                  <c:v>41583</c:v>
                </c:pt>
              </c:numCache>
            </c:numRef>
          </c:xVal>
          <c:yVal>
            <c:numRef>
              <c:f>Sheet2!$J$2:$J$720</c:f>
              <c:numCache>
                <c:formatCode>#,##0</c:formatCode>
                <c:ptCount val="719"/>
                <c:pt idx="33">
                  <c:v>658.30000000000109</c:v>
                </c:pt>
                <c:pt idx="34">
                  <c:v>171.39999999999964</c:v>
                </c:pt>
                <c:pt idx="35">
                  <c:v>285.10000000000036</c:v>
                </c:pt>
                <c:pt idx="36">
                  <c:v>375</c:v>
                </c:pt>
                <c:pt idx="37">
                  <c:v>396.44999999999891</c:v>
                </c:pt>
                <c:pt idx="38">
                  <c:v>394.20000000000073</c:v>
                </c:pt>
                <c:pt idx="39">
                  <c:v>262.10000000000036</c:v>
                </c:pt>
                <c:pt idx="40">
                  <c:v>215.5</c:v>
                </c:pt>
                <c:pt idx="41">
                  <c:v>180.39999999999964</c:v>
                </c:pt>
                <c:pt idx="42">
                  <c:v>396.70000000000073</c:v>
                </c:pt>
                <c:pt idx="43">
                  <c:v>466.5</c:v>
                </c:pt>
                <c:pt idx="44">
                  <c:v>360.95000000000073</c:v>
                </c:pt>
                <c:pt idx="45">
                  <c:v>289.89999999999964</c:v>
                </c:pt>
                <c:pt idx="46">
                  <c:v>403.39999999999964</c:v>
                </c:pt>
                <c:pt idx="47">
                  <c:v>472.39999999999964</c:v>
                </c:pt>
                <c:pt idx="48">
                  <c:v>596.80000000000109</c:v>
                </c:pt>
                <c:pt idx="49">
                  <c:v>581.80000000000109</c:v>
                </c:pt>
                <c:pt idx="50">
                  <c:v>611.80000000000109</c:v>
                </c:pt>
                <c:pt idx="51">
                  <c:v>710.60000000000036</c:v>
                </c:pt>
                <c:pt idx="52">
                  <c:v>757.5</c:v>
                </c:pt>
                <c:pt idx="53">
                  <c:v>951.29999999999927</c:v>
                </c:pt>
                <c:pt idx="54">
                  <c:v>616.89999999999964</c:v>
                </c:pt>
                <c:pt idx="55">
                  <c:v>607.04999999999927</c:v>
                </c:pt>
                <c:pt idx="56">
                  <c:v>538.89999999999964</c:v>
                </c:pt>
                <c:pt idx="57">
                  <c:v>505.89999999999964</c:v>
                </c:pt>
                <c:pt idx="58">
                  <c:v>589</c:v>
                </c:pt>
                <c:pt idx="59">
                  <c:v>502.89999999999964</c:v>
                </c:pt>
                <c:pt idx="60">
                  <c:v>367</c:v>
                </c:pt>
                <c:pt idx="61">
                  <c:v>371.60000000000036</c:v>
                </c:pt>
                <c:pt idx="62">
                  <c:v>504.80000000000109</c:v>
                </c:pt>
                <c:pt idx="63">
                  <c:v>367.40000000000146</c:v>
                </c:pt>
                <c:pt idx="64">
                  <c:v>346.60000000000036</c:v>
                </c:pt>
                <c:pt idx="65">
                  <c:v>430.20000000000073</c:v>
                </c:pt>
                <c:pt idx="66">
                  <c:v>462.75</c:v>
                </c:pt>
                <c:pt idx="67">
                  <c:v>559.59999999999854</c:v>
                </c:pt>
                <c:pt idx="68">
                  <c:v>452.60000000000036</c:v>
                </c:pt>
                <c:pt idx="69">
                  <c:v>459.80000000000109</c:v>
                </c:pt>
                <c:pt idx="70">
                  <c:v>476.5</c:v>
                </c:pt>
                <c:pt idx="71">
                  <c:v>483</c:v>
                </c:pt>
                <c:pt idx="72">
                  <c:v>417.80000000000109</c:v>
                </c:pt>
                <c:pt idx="73">
                  <c:v>441.90000000000146</c:v>
                </c:pt>
                <c:pt idx="74">
                  <c:v>443.10000000000036</c:v>
                </c:pt>
                <c:pt idx="75">
                  <c:v>414.5</c:v>
                </c:pt>
                <c:pt idx="76">
                  <c:v>428.39999999999964</c:v>
                </c:pt>
                <c:pt idx="77">
                  <c:v>311</c:v>
                </c:pt>
                <c:pt idx="78">
                  <c:v>434.10000000000036</c:v>
                </c:pt>
                <c:pt idx="79">
                  <c:v>479.89999999999964</c:v>
                </c:pt>
                <c:pt idx="80">
                  <c:v>503.35000000000036</c:v>
                </c:pt>
                <c:pt idx="81">
                  <c:v>526.79999999999927</c:v>
                </c:pt>
                <c:pt idx="82">
                  <c:v>483.09999999999854</c:v>
                </c:pt>
                <c:pt idx="83">
                  <c:v>387.5</c:v>
                </c:pt>
                <c:pt idx="84">
                  <c:v>314.90000000000146</c:v>
                </c:pt>
                <c:pt idx="85">
                  <c:v>360.90000000000146</c:v>
                </c:pt>
                <c:pt idx="86">
                  <c:v>310.95000000000073</c:v>
                </c:pt>
                <c:pt idx="87">
                  <c:v>262.70000000000073</c:v>
                </c:pt>
                <c:pt idx="88">
                  <c:v>273.85000000000036</c:v>
                </c:pt>
                <c:pt idx="89">
                  <c:v>307.89999999999964</c:v>
                </c:pt>
                <c:pt idx="90">
                  <c:v>248.10000000000036</c:v>
                </c:pt>
                <c:pt idx="91">
                  <c:v>218.10000000000036</c:v>
                </c:pt>
                <c:pt idx="92">
                  <c:v>246.29999999999927</c:v>
                </c:pt>
                <c:pt idx="93">
                  <c:v>281</c:v>
                </c:pt>
                <c:pt idx="94">
                  <c:v>318.39999999999964</c:v>
                </c:pt>
                <c:pt idx="95">
                  <c:v>315.40000000000146</c:v>
                </c:pt>
                <c:pt idx="96">
                  <c:v>330</c:v>
                </c:pt>
                <c:pt idx="97">
                  <c:v>126.40000000000146</c:v>
                </c:pt>
                <c:pt idx="98">
                  <c:v>90.549999999999272</c:v>
                </c:pt>
                <c:pt idx="99">
                  <c:v>47.199999999998909</c:v>
                </c:pt>
                <c:pt idx="100">
                  <c:v>77.600000000000364</c:v>
                </c:pt>
                <c:pt idx="101">
                  <c:v>56.200000000000728</c:v>
                </c:pt>
                <c:pt idx="102">
                  <c:v>56.450000000000728</c:v>
                </c:pt>
                <c:pt idx="103">
                  <c:v>70.100000000000364</c:v>
                </c:pt>
                <c:pt idx="104">
                  <c:v>288.10000000000036</c:v>
                </c:pt>
                <c:pt idx="105">
                  <c:v>349.75</c:v>
                </c:pt>
                <c:pt idx="106">
                  <c:v>453.69999999999891</c:v>
                </c:pt>
                <c:pt idx="107">
                  <c:v>360.80000000000109</c:v>
                </c:pt>
                <c:pt idx="108">
                  <c:v>367.89999999999964</c:v>
                </c:pt>
                <c:pt idx="109">
                  <c:v>456.05000000000109</c:v>
                </c:pt>
                <c:pt idx="110">
                  <c:v>335.80000000000109</c:v>
                </c:pt>
                <c:pt idx="111">
                  <c:v>266.90000000000146</c:v>
                </c:pt>
                <c:pt idx="112">
                  <c:v>221.30000000000109</c:v>
                </c:pt>
                <c:pt idx="113">
                  <c:v>119.80000000000109</c:v>
                </c:pt>
                <c:pt idx="114">
                  <c:v>131.40000000000146</c:v>
                </c:pt>
                <c:pt idx="115">
                  <c:v>114.5</c:v>
                </c:pt>
                <c:pt idx="116">
                  <c:v>224.05000000000109</c:v>
                </c:pt>
                <c:pt idx="117">
                  <c:v>260.39999999999964</c:v>
                </c:pt>
                <c:pt idx="118">
                  <c:v>216.5</c:v>
                </c:pt>
                <c:pt idx="119">
                  <c:v>145.04999999999927</c:v>
                </c:pt>
                <c:pt idx="120">
                  <c:v>164.69999999999891</c:v>
                </c:pt>
                <c:pt idx="121">
                  <c:v>235.29999999999927</c:v>
                </c:pt>
                <c:pt idx="122">
                  <c:v>206.60000000000036</c:v>
                </c:pt>
                <c:pt idx="123">
                  <c:v>285.95000000000073</c:v>
                </c:pt>
                <c:pt idx="124">
                  <c:v>283.70000000000073</c:v>
                </c:pt>
                <c:pt idx="125">
                  <c:v>218.80000000000109</c:v>
                </c:pt>
                <c:pt idx="126">
                  <c:v>95.75</c:v>
                </c:pt>
                <c:pt idx="127">
                  <c:v>82.800000000001091</c:v>
                </c:pt>
                <c:pt idx="128">
                  <c:v>101.39999999999964</c:v>
                </c:pt>
                <c:pt idx="129">
                  <c:v>304</c:v>
                </c:pt>
                <c:pt idx="130">
                  <c:v>159.35000000000036</c:v>
                </c:pt>
                <c:pt idx="131">
                  <c:v>21</c:v>
                </c:pt>
                <c:pt idx="132">
                  <c:v>-192.70000000000073</c:v>
                </c:pt>
                <c:pt idx="133">
                  <c:v>-109.20000000000073</c:v>
                </c:pt>
                <c:pt idx="134">
                  <c:v>66</c:v>
                </c:pt>
                <c:pt idx="135">
                  <c:v>-103.60000000000036</c:v>
                </c:pt>
                <c:pt idx="136">
                  <c:v>-327.60000000000036</c:v>
                </c:pt>
                <c:pt idx="137">
                  <c:v>-307.5</c:v>
                </c:pt>
                <c:pt idx="138">
                  <c:v>-332.10000000000036</c:v>
                </c:pt>
                <c:pt idx="139">
                  <c:v>-138</c:v>
                </c:pt>
                <c:pt idx="140">
                  <c:v>-209.90000000000146</c:v>
                </c:pt>
                <c:pt idx="141">
                  <c:v>-267.79999999999927</c:v>
                </c:pt>
                <c:pt idx="142">
                  <c:v>-209.20000000000073</c:v>
                </c:pt>
                <c:pt idx="143">
                  <c:v>-141.5</c:v>
                </c:pt>
                <c:pt idx="144">
                  <c:v>-146.14999999999964</c:v>
                </c:pt>
                <c:pt idx="145">
                  <c:v>-118.79999999999927</c:v>
                </c:pt>
                <c:pt idx="146">
                  <c:v>-44.399999999999636</c:v>
                </c:pt>
                <c:pt idx="147">
                  <c:v>26.400000000001455</c:v>
                </c:pt>
                <c:pt idx="148">
                  <c:v>122</c:v>
                </c:pt>
                <c:pt idx="149">
                  <c:v>-13.800000000001091</c:v>
                </c:pt>
                <c:pt idx="150">
                  <c:v>32.899999999999636</c:v>
                </c:pt>
                <c:pt idx="151">
                  <c:v>94.950000000000728</c:v>
                </c:pt>
                <c:pt idx="152">
                  <c:v>65.700000000000728</c:v>
                </c:pt>
                <c:pt idx="153">
                  <c:v>131.39999999999964</c:v>
                </c:pt>
                <c:pt idx="154">
                  <c:v>88.950000000000728</c:v>
                </c:pt>
                <c:pt idx="155">
                  <c:v>-4.7999999999992724</c:v>
                </c:pt>
                <c:pt idx="156">
                  <c:v>-220.70000000000073</c:v>
                </c:pt>
                <c:pt idx="157">
                  <c:v>-159.90000000000146</c:v>
                </c:pt>
                <c:pt idx="158">
                  <c:v>-43.800000000001091</c:v>
                </c:pt>
                <c:pt idx="159">
                  <c:v>-58.700000000000728</c:v>
                </c:pt>
                <c:pt idx="160">
                  <c:v>-135.10000000000036</c:v>
                </c:pt>
                <c:pt idx="161">
                  <c:v>-227.30000000000109</c:v>
                </c:pt>
                <c:pt idx="162">
                  <c:v>-202.60000000000036</c:v>
                </c:pt>
                <c:pt idx="163">
                  <c:v>-108.79999999999927</c:v>
                </c:pt>
                <c:pt idx="164">
                  <c:v>103.70000000000073</c:v>
                </c:pt>
                <c:pt idx="165">
                  <c:v>-48.5</c:v>
                </c:pt>
                <c:pt idx="166">
                  <c:v>-290.80000000000109</c:v>
                </c:pt>
                <c:pt idx="167">
                  <c:v>-354.20000000000073</c:v>
                </c:pt>
                <c:pt idx="168">
                  <c:v>-319.94999999999891</c:v>
                </c:pt>
                <c:pt idx="169">
                  <c:v>-408.39999999999964</c:v>
                </c:pt>
                <c:pt idx="170">
                  <c:v>-552.39999999999964</c:v>
                </c:pt>
                <c:pt idx="171">
                  <c:v>-745.20000000000073</c:v>
                </c:pt>
                <c:pt idx="172">
                  <c:v>-591.75</c:v>
                </c:pt>
                <c:pt idx="173">
                  <c:v>-460</c:v>
                </c:pt>
                <c:pt idx="174">
                  <c:v>-461.70000000000073</c:v>
                </c:pt>
                <c:pt idx="175">
                  <c:v>-500.14999999999964</c:v>
                </c:pt>
                <c:pt idx="176">
                  <c:v>-498.40000000000146</c:v>
                </c:pt>
                <c:pt idx="177">
                  <c:v>-473</c:v>
                </c:pt>
                <c:pt idx="178">
                  <c:v>-542.90000000000146</c:v>
                </c:pt>
                <c:pt idx="179">
                  <c:v>-635.30000000000109</c:v>
                </c:pt>
                <c:pt idx="180">
                  <c:v>-686.95000000000073</c:v>
                </c:pt>
                <c:pt idx="181">
                  <c:v>-624</c:v>
                </c:pt>
                <c:pt idx="182">
                  <c:v>-796.60000000000036</c:v>
                </c:pt>
                <c:pt idx="183">
                  <c:v>-834.79999999999927</c:v>
                </c:pt>
                <c:pt idx="184">
                  <c:v>-1095.6000000000004</c:v>
                </c:pt>
                <c:pt idx="185">
                  <c:v>-1159.5</c:v>
                </c:pt>
                <c:pt idx="186">
                  <c:v>-1157.5500000000011</c:v>
                </c:pt>
                <c:pt idx="187">
                  <c:v>-1103.1000000000004</c:v>
                </c:pt>
                <c:pt idx="188">
                  <c:v>-1076.6000000000004</c:v>
                </c:pt>
                <c:pt idx="189">
                  <c:v>-705.45000000000073</c:v>
                </c:pt>
                <c:pt idx="190">
                  <c:v>-574.89999999999964</c:v>
                </c:pt>
                <c:pt idx="191">
                  <c:v>-446.5</c:v>
                </c:pt>
                <c:pt idx="192">
                  <c:v>-367.59999999999854</c:v>
                </c:pt>
                <c:pt idx="193">
                  <c:v>-348.89999999999964</c:v>
                </c:pt>
                <c:pt idx="194">
                  <c:v>-440.59999999999854</c:v>
                </c:pt>
                <c:pt idx="195">
                  <c:v>-278</c:v>
                </c:pt>
                <c:pt idx="196">
                  <c:v>-338.75</c:v>
                </c:pt>
                <c:pt idx="197">
                  <c:v>-166.60000000000036</c:v>
                </c:pt>
                <c:pt idx="198">
                  <c:v>72.100000000000364</c:v>
                </c:pt>
                <c:pt idx="199">
                  <c:v>149.90000000000146</c:v>
                </c:pt>
                <c:pt idx="200">
                  <c:v>156.20000000000073</c:v>
                </c:pt>
                <c:pt idx="201">
                  <c:v>298.79999999999927</c:v>
                </c:pt>
                <c:pt idx="202">
                  <c:v>394.29999999999927</c:v>
                </c:pt>
                <c:pt idx="203">
                  <c:v>418.29999999999927</c:v>
                </c:pt>
                <c:pt idx="204">
                  <c:v>204.39999999999964</c:v>
                </c:pt>
                <c:pt idx="205">
                  <c:v>135.39999999999964</c:v>
                </c:pt>
                <c:pt idx="206">
                  <c:v>139.29999999999927</c:v>
                </c:pt>
                <c:pt idx="207">
                  <c:v>79.850000000000364</c:v>
                </c:pt>
                <c:pt idx="208">
                  <c:v>-28</c:v>
                </c:pt>
                <c:pt idx="209">
                  <c:v>4</c:v>
                </c:pt>
                <c:pt idx="210">
                  <c:v>96.299999999999272</c:v>
                </c:pt>
                <c:pt idx="211">
                  <c:v>109.54999999999927</c:v>
                </c:pt>
                <c:pt idx="212">
                  <c:v>425.30000000000109</c:v>
                </c:pt>
                <c:pt idx="213">
                  <c:v>301.10000000000036</c:v>
                </c:pt>
                <c:pt idx="214">
                  <c:v>461.35000000000036</c:v>
                </c:pt>
                <c:pt idx="215">
                  <c:v>479.79999999999927</c:v>
                </c:pt>
                <c:pt idx="216">
                  <c:v>552.10000000000036</c:v>
                </c:pt>
                <c:pt idx="217">
                  <c:v>664.45000000000073</c:v>
                </c:pt>
                <c:pt idx="218">
                  <c:v>776.80000000000109</c:v>
                </c:pt>
                <c:pt idx="219">
                  <c:v>671.39999999999964</c:v>
                </c:pt>
                <c:pt idx="220">
                  <c:v>647.5</c:v>
                </c:pt>
                <c:pt idx="221">
                  <c:v>337.89999999999964</c:v>
                </c:pt>
                <c:pt idx="222">
                  <c:v>275.5</c:v>
                </c:pt>
                <c:pt idx="223">
                  <c:v>192.30000000000109</c:v>
                </c:pt>
                <c:pt idx="224">
                  <c:v>97.200000000000728</c:v>
                </c:pt>
                <c:pt idx="225">
                  <c:v>19.5</c:v>
                </c:pt>
                <c:pt idx="226">
                  <c:v>365</c:v>
                </c:pt>
                <c:pt idx="227">
                  <c:v>210.70000000000073</c:v>
                </c:pt>
                <c:pt idx="228">
                  <c:v>254.25000000000182</c:v>
                </c:pt>
                <c:pt idx="229">
                  <c:v>75</c:v>
                </c:pt>
                <c:pt idx="230">
                  <c:v>153.29999999999927</c:v>
                </c:pt>
                <c:pt idx="231">
                  <c:v>199.10000000000036</c:v>
                </c:pt>
                <c:pt idx="232">
                  <c:v>176.39999999999964</c:v>
                </c:pt>
                <c:pt idx="233">
                  <c:v>78</c:v>
                </c:pt>
                <c:pt idx="234">
                  <c:v>-14.5</c:v>
                </c:pt>
                <c:pt idx="235">
                  <c:v>-51.050000000001091</c:v>
                </c:pt>
                <c:pt idx="236">
                  <c:v>146.70000000000073</c:v>
                </c:pt>
                <c:pt idx="237">
                  <c:v>42.5</c:v>
                </c:pt>
                <c:pt idx="238">
                  <c:v>68.800000000001091</c:v>
                </c:pt>
                <c:pt idx="239">
                  <c:v>248.10000000000036</c:v>
                </c:pt>
                <c:pt idx="240">
                  <c:v>572.10000000000036</c:v>
                </c:pt>
                <c:pt idx="241">
                  <c:v>542.80000000000109</c:v>
                </c:pt>
                <c:pt idx="242">
                  <c:v>448.05000000000109</c:v>
                </c:pt>
                <c:pt idx="243">
                  <c:v>468.39999999999964</c:v>
                </c:pt>
                <c:pt idx="244">
                  <c:v>404.10000000000036</c:v>
                </c:pt>
                <c:pt idx="245">
                  <c:v>233.94999999999891</c:v>
                </c:pt>
                <c:pt idx="246">
                  <c:v>-0.80000000000109139</c:v>
                </c:pt>
                <c:pt idx="247">
                  <c:v>228.10000000000036</c:v>
                </c:pt>
                <c:pt idx="248">
                  <c:v>191.20000000000073</c:v>
                </c:pt>
                <c:pt idx="249">
                  <c:v>164.95000000000073</c:v>
                </c:pt>
                <c:pt idx="250">
                  <c:v>228.10000000000036</c:v>
                </c:pt>
                <c:pt idx="251">
                  <c:v>279.20000000000073</c:v>
                </c:pt>
                <c:pt idx="252">
                  <c:v>344.89999999999964</c:v>
                </c:pt>
                <c:pt idx="253">
                  <c:v>393.20000000000073</c:v>
                </c:pt>
                <c:pt idx="254">
                  <c:v>474.10000000000036</c:v>
                </c:pt>
                <c:pt idx="255">
                  <c:v>555</c:v>
                </c:pt>
                <c:pt idx="256">
                  <c:v>586</c:v>
                </c:pt>
                <c:pt idx="257">
                  <c:v>595.69999999999891</c:v>
                </c:pt>
                <c:pt idx="258">
                  <c:v>598.39999999999964</c:v>
                </c:pt>
                <c:pt idx="259">
                  <c:v>489.79999999999927</c:v>
                </c:pt>
                <c:pt idx="260">
                  <c:v>473.80000000000109</c:v>
                </c:pt>
                <c:pt idx="261">
                  <c:v>546.5</c:v>
                </c:pt>
                <c:pt idx="262">
                  <c:v>478.20000000000073</c:v>
                </c:pt>
                <c:pt idx="263">
                  <c:v>363.80000000000109</c:v>
                </c:pt>
                <c:pt idx="264">
                  <c:v>328.89999999999964</c:v>
                </c:pt>
                <c:pt idx="265">
                  <c:v>260.89999999999964</c:v>
                </c:pt>
                <c:pt idx="266">
                  <c:v>291.19999999999891</c:v>
                </c:pt>
                <c:pt idx="267">
                  <c:v>237</c:v>
                </c:pt>
                <c:pt idx="268">
                  <c:v>437.10000000000036</c:v>
                </c:pt>
                <c:pt idx="269">
                  <c:v>540.20000000000073</c:v>
                </c:pt>
                <c:pt idx="270">
                  <c:v>460.75</c:v>
                </c:pt>
                <c:pt idx="271">
                  <c:v>235.80000000000109</c:v>
                </c:pt>
                <c:pt idx="272">
                  <c:v>214.10000000000036</c:v>
                </c:pt>
                <c:pt idx="273">
                  <c:v>125.35000000000036</c:v>
                </c:pt>
                <c:pt idx="274">
                  <c:v>-74.699999999998909</c:v>
                </c:pt>
                <c:pt idx="275">
                  <c:v>19.099999999998545</c:v>
                </c:pt>
                <c:pt idx="276">
                  <c:v>83.299999999999272</c:v>
                </c:pt>
                <c:pt idx="277">
                  <c:v>121.09999999999854</c:v>
                </c:pt>
                <c:pt idx="278">
                  <c:v>178.54999999999927</c:v>
                </c:pt>
                <c:pt idx="279">
                  <c:v>151.10000000000036</c:v>
                </c:pt>
                <c:pt idx="280">
                  <c:v>55.150000000001455</c:v>
                </c:pt>
                <c:pt idx="281">
                  <c:v>192.10000000000036</c:v>
                </c:pt>
                <c:pt idx="282">
                  <c:v>187.89999999999964</c:v>
                </c:pt>
                <c:pt idx="283">
                  <c:v>284.19999999999891</c:v>
                </c:pt>
                <c:pt idx="284">
                  <c:v>403.29999999999927</c:v>
                </c:pt>
                <c:pt idx="285">
                  <c:v>433.69999999999891</c:v>
                </c:pt>
                <c:pt idx="286">
                  <c:v>416.29999999999927</c:v>
                </c:pt>
                <c:pt idx="287">
                  <c:v>395.45000000000073</c:v>
                </c:pt>
                <c:pt idx="288">
                  <c:v>364.30000000000109</c:v>
                </c:pt>
                <c:pt idx="289">
                  <c:v>390.79999999999927</c:v>
                </c:pt>
                <c:pt idx="290">
                  <c:v>300.10000000000036</c:v>
                </c:pt>
                <c:pt idx="291">
                  <c:v>250.29999999999927</c:v>
                </c:pt>
                <c:pt idx="292">
                  <c:v>234.79999999999927</c:v>
                </c:pt>
                <c:pt idx="293">
                  <c:v>185.89999999999964</c:v>
                </c:pt>
                <c:pt idx="294">
                  <c:v>174.19999999999891</c:v>
                </c:pt>
                <c:pt idx="295">
                  <c:v>201.5</c:v>
                </c:pt>
                <c:pt idx="296">
                  <c:v>243</c:v>
                </c:pt>
                <c:pt idx="297">
                  <c:v>284.10000000000036</c:v>
                </c:pt>
                <c:pt idx="298">
                  <c:v>323.20000000000073</c:v>
                </c:pt>
                <c:pt idx="299">
                  <c:v>522.60000000000036</c:v>
                </c:pt>
                <c:pt idx="300">
                  <c:v>557.40000000000146</c:v>
                </c:pt>
                <c:pt idx="301">
                  <c:v>504.95000000000073</c:v>
                </c:pt>
                <c:pt idx="302">
                  <c:v>439.25</c:v>
                </c:pt>
                <c:pt idx="303">
                  <c:v>461</c:v>
                </c:pt>
                <c:pt idx="304">
                  <c:v>370</c:v>
                </c:pt>
                <c:pt idx="305">
                  <c:v>243.70000000000073</c:v>
                </c:pt>
                <c:pt idx="306">
                  <c:v>323.69999999999891</c:v>
                </c:pt>
                <c:pt idx="307">
                  <c:v>326.19999999999891</c:v>
                </c:pt>
                <c:pt idx="308">
                  <c:v>326.19999999999891</c:v>
                </c:pt>
                <c:pt idx="309">
                  <c:v>329.09999999999854</c:v>
                </c:pt>
                <c:pt idx="310">
                  <c:v>332</c:v>
                </c:pt>
                <c:pt idx="311">
                  <c:v>515.69999999999891</c:v>
                </c:pt>
                <c:pt idx="312">
                  <c:v>511.79999999999927</c:v>
                </c:pt>
                <c:pt idx="313">
                  <c:v>259.39999999999964</c:v>
                </c:pt>
                <c:pt idx="314">
                  <c:v>-83.950000000000728</c:v>
                </c:pt>
                <c:pt idx="315">
                  <c:v>-221.89999999999964</c:v>
                </c:pt>
                <c:pt idx="316">
                  <c:v>-230.5</c:v>
                </c:pt>
                <c:pt idx="317">
                  <c:v>-251.30000000000109</c:v>
                </c:pt>
                <c:pt idx="318">
                  <c:v>-494.70000000000073</c:v>
                </c:pt>
                <c:pt idx="319">
                  <c:v>-510.25</c:v>
                </c:pt>
                <c:pt idx="320">
                  <c:v>-474.19999999999891</c:v>
                </c:pt>
                <c:pt idx="321">
                  <c:v>-452.69999999999891</c:v>
                </c:pt>
                <c:pt idx="322">
                  <c:v>-351.39999999999964</c:v>
                </c:pt>
                <c:pt idx="323">
                  <c:v>-306.29999999999927</c:v>
                </c:pt>
                <c:pt idx="324">
                  <c:v>-378.69999999999891</c:v>
                </c:pt>
                <c:pt idx="325">
                  <c:v>-384.04999999999927</c:v>
                </c:pt>
                <c:pt idx="326">
                  <c:v>-365.29999999999927</c:v>
                </c:pt>
                <c:pt idx="327">
                  <c:v>-205.10000000000036</c:v>
                </c:pt>
                <c:pt idx="328">
                  <c:v>-422.09999999999854</c:v>
                </c:pt>
                <c:pt idx="329">
                  <c:v>-386</c:v>
                </c:pt>
                <c:pt idx="330">
                  <c:v>-392.40000000000146</c:v>
                </c:pt>
                <c:pt idx="331">
                  <c:v>-456.80000000000109</c:v>
                </c:pt>
                <c:pt idx="332">
                  <c:v>-323.5</c:v>
                </c:pt>
                <c:pt idx="333">
                  <c:v>-646.54999999999927</c:v>
                </c:pt>
                <c:pt idx="334">
                  <c:v>-778</c:v>
                </c:pt>
                <c:pt idx="335">
                  <c:v>-767.5</c:v>
                </c:pt>
                <c:pt idx="336">
                  <c:v>-658.10000000000036</c:v>
                </c:pt>
                <c:pt idx="337">
                  <c:v>-531.04999999999927</c:v>
                </c:pt>
                <c:pt idx="338">
                  <c:v>-510.5</c:v>
                </c:pt>
                <c:pt idx="339">
                  <c:v>-569.39999999999964</c:v>
                </c:pt>
                <c:pt idx="340">
                  <c:v>-756.54999999999927</c:v>
                </c:pt>
                <c:pt idx="341">
                  <c:v>-787.10000000000036</c:v>
                </c:pt>
                <c:pt idx="342">
                  <c:v>-835.5</c:v>
                </c:pt>
                <c:pt idx="343">
                  <c:v>-951.30000000000109</c:v>
                </c:pt>
                <c:pt idx="344">
                  <c:v>-861.05000000000109</c:v>
                </c:pt>
                <c:pt idx="345">
                  <c:v>-749.29999999999927</c:v>
                </c:pt>
                <c:pt idx="346">
                  <c:v>-756.79999999999927</c:v>
                </c:pt>
                <c:pt idx="347">
                  <c:v>-607.89999999999964</c:v>
                </c:pt>
                <c:pt idx="348">
                  <c:v>-421.09999999999854</c:v>
                </c:pt>
                <c:pt idx="349">
                  <c:v>-335.39999999999964</c:v>
                </c:pt>
                <c:pt idx="350">
                  <c:v>-94</c:v>
                </c:pt>
                <c:pt idx="351">
                  <c:v>-91.149999999999636</c:v>
                </c:pt>
                <c:pt idx="352">
                  <c:v>-136.80000000000109</c:v>
                </c:pt>
                <c:pt idx="353">
                  <c:v>-226.10000000000036</c:v>
                </c:pt>
                <c:pt idx="354">
                  <c:v>-119.10000000000036</c:v>
                </c:pt>
                <c:pt idx="355">
                  <c:v>-82.400000000001455</c:v>
                </c:pt>
                <c:pt idx="356">
                  <c:v>-80.199999999998909</c:v>
                </c:pt>
                <c:pt idx="357">
                  <c:v>-81.799999999999272</c:v>
                </c:pt>
                <c:pt idx="358">
                  <c:v>-103.60000000000036</c:v>
                </c:pt>
                <c:pt idx="359">
                  <c:v>-267</c:v>
                </c:pt>
                <c:pt idx="360">
                  <c:v>-280.80000000000109</c:v>
                </c:pt>
                <c:pt idx="361">
                  <c:v>-127.95000000000073</c:v>
                </c:pt>
                <c:pt idx="362">
                  <c:v>-18.299999999999272</c:v>
                </c:pt>
                <c:pt idx="363">
                  <c:v>42.200000000000728</c:v>
                </c:pt>
                <c:pt idx="364">
                  <c:v>-73.100000000000364</c:v>
                </c:pt>
                <c:pt idx="365">
                  <c:v>229.70000000000073</c:v>
                </c:pt>
                <c:pt idx="366">
                  <c:v>358.69999999999891</c:v>
                </c:pt>
                <c:pt idx="367">
                  <c:v>437.19999999999891</c:v>
                </c:pt>
                <c:pt idx="368">
                  <c:v>431.95000000000073</c:v>
                </c:pt>
                <c:pt idx="369">
                  <c:v>354.80000000000109</c:v>
                </c:pt>
                <c:pt idx="370">
                  <c:v>326.29999999999927</c:v>
                </c:pt>
                <c:pt idx="371">
                  <c:v>388.5</c:v>
                </c:pt>
                <c:pt idx="372">
                  <c:v>614.10000000000036</c:v>
                </c:pt>
                <c:pt idx="373">
                  <c:v>693.10000000000036</c:v>
                </c:pt>
                <c:pt idx="374">
                  <c:v>808.70000000000073</c:v>
                </c:pt>
                <c:pt idx="375">
                  <c:v>685.75</c:v>
                </c:pt>
                <c:pt idx="376">
                  <c:v>721.5</c:v>
                </c:pt>
                <c:pt idx="377">
                  <c:v>399.89999999999964</c:v>
                </c:pt>
                <c:pt idx="378">
                  <c:v>402.39999999999964</c:v>
                </c:pt>
                <c:pt idx="379">
                  <c:v>354.09999999999854</c:v>
                </c:pt>
                <c:pt idx="380">
                  <c:v>305.79999999999927</c:v>
                </c:pt>
                <c:pt idx="381">
                  <c:v>293.64999999999964</c:v>
                </c:pt>
                <c:pt idx="382">
                  <c:v>193.80000000000109</c:v>
                </c:pt>
                <c:pt idx="383">
                  <c:v>87.799999999999272</c:v>
                </c:pt>
                <c:pt idx="384">
                  <c:v>-25.299999999999272</c:v>
                </c:pt>
                <c:pt idx="385">
                  <c:v>62.5</c:v>
                </c:pt>
                <c:pt idx="386">
                  <c:v>43.700000000000728</c:v>
                </c:pt>
                <c:pt idx="387">
                  <c:v>82</c:v>
                </c:pt>
                <c:pt idx="388">
                  <c:v>236.25</c:v>
                </c:pt>
                <c:pt idx="389">
                  <c:v>387.69999999999891</c:v>
                </c:pt>
                <c:pt idx="390">
                  <c:v>363.69999999999891</c:v>
                </c:pt>
                <c:pt idx="391">
                  <c:v>468.70000000000073</c:v>
                </c:pt>
                <c:pt idx="392">
                  <c:v>486.20000000000073</c:v>
                </c:pt>
                <c:pt idx="393">
                  <c:v>383.54999999999927</c:v>
                </c:pt>
                <c:pt idx="394">
                  <c:v>311.39999999999964</c:v>
                </c:pt>
                <c:pt idx="395">
                  <c:v>256</c:v>
                </c:pt>
                <c:pt idx="396">
                  <c:v>276.60000000000036</c:v>
                </c:pt>
                <c:pt idx="397">
                  <c:v>316.30000000000109</c:v>
                </c:pt>
                <c:pt idx="398">
                  <c:v>318.10000000000036</c:v>
                </c:pt>
                <c:pt idx="399">
                  <c:v>238.29999999999927</c:v>
                </c:pt>
                <c:pt idx="400">
                  <c:v>256.44999999999891</c:v>
                </c:pt>
                <c:pt idx="401">
                  <c:v>336.5</c:v>
                </c:pt>
                <c:pt idx="402">
                  <c:v>364.10000000000036</c:v>
                </c:pt>
                <c:pt idx="403">
                  <c:v>358.20000000000073</c:v>
                </c:pt>
                <c:pt idx="404">
                  <c:v>460.79999999999927</c:v>
                </c:pt>
                <c:pt idx="405">
                  <c:v>413.10000000000036</c:v>
                </c:pt>
                <c:pt idx="406">
                  <c:v>298.70000000000073</c:v>
                </c:pt>
                <c:pt idx="407">
                  <c:v>403</c:v>
                </c:pt>
                <c:pt idx="408">
                  <c:v>370.95000000000073</c:v>
                </c:pt>
                <c:pt idx="409">
                  <c:v>402.20000000000073</c:v>
                </c:pt>
                <c:pt idx="410">
                  <c:v>529.19999999999891</c:v>
                </c:pt>
                <c:pt idx="411">
                  <c:v>635.09999999999854</c:v>
                </c:pt>
                <c:pt idx="412">
                  <c:v>731.45000000000073</c:v>
                </c:pt>
                <c:pt idx="413">
                  <c:v>757.10000000000036</c:v>
                </c:pt>
                <c:pt idx="414">
                  <c:v>773.95000000000073</c:v>
                </c:pt>
                <c:pt idx="415">
                  <c:v>786.79999999999927</c:v>
                </c:pt>
                <c:pt idx="416">
                  <c:v>859.29999999999927</c:v>
                </c:pt>
                <c:pt idx="417">
                  <c:v>893.74999999999818</c:v>
                </c:pt>
                <c:pt idx="418">
                  <c:v>922.39999999999964</c:v>
                </c:pt>
                <c:pt idx="419">
                  <c:v>988.54999999999927</c:v>
                </c:pt>
                <c:pt idx="420">
                  <c:v>905.5</c:v>
                </c:pt>
                <c:pt idx="421">
                  <c:v>531.95000000000073</c:v>
                </c:pt>
                <c:pt idx="422">
                  <c:v>489</c:v>
                </c:pt>
                <c:pt idx="423">
                  <c:v>588.19999999999891</c:v>
                </c:pt>
                <c:pt idx="424">
                  <c:v>572.89999999999964</c:v>
                </c:pt>
                <c:pt idx="425">
                  <c:v>508</c:v>
                </c:pt>
                <c:pt idx="426">
                  <c:v>615.60000000000036</c:v>
                </c:pt>
                <c:pt idx="427">
                  <c:v>663.10000000000036</c:v>
                </c:pt>
                <c:pt idx="428">
                  <c:v>590.30000000000109</c:v>
                </c:pt>
                <c:pt idx="429">
                  <c:v>499.70000000000073</c:v>
                </c:pt>
                <c:pt idx="430">
                  <c:v>547.20000000000073</c:v>
                </c:pt>
                <c:pt idx="431">
                  <c:v>502.94999999999891</c:v>
                </c:pt>
                <c:pt idx="432">
                  <c:v>485</c:v>
                </c:pt>
                <c:pt idx="433">
                  <c:v>474.5</c:v>
                </c:pt>
                <c:pt idx="434">
                  <c:v>446.89999999999964</c:v>
                </c:pt>
                <c:pt idx="435">
                  <c:v>470.59999999999854</c:v>
                </c:pt>
                <c:pt idx="436">
                  <c:v>412.75</c:v>
                </c:pt>
                <c:pt idx="437">
                  <c:v>439.70000000000073</c:v>
                </c:pt>
                <c:pt idx="438">
                  <c:v>331.5</c:v>
                </c:pt>
                <c:pt idx="439">
                  <c:v>257.75</c:v>
                </c:pt>
                <c:pt idx="440">
                  <c:v>350.89999999999964</c:v>
                </c:pt>
                <c:pt idx="441">
                  <c:v>288.39999999999964</c:v>
                </c:pt>
                <c:pt idx="442">
                  <c:v>113.10000000000218</c:v>
                </c:pt>
                <c:pt idx="443">
                  <c:v>-41.099999999998545</c:v>
                </c:pt>
                <c:pt idx="444">
                  <c:v>74.800000000001091</c:v>
                </c:pt>
                <c:pt idx="445">
                  <c:v>214.75</c:v>
                </c:pt>
                <c:pt idx="446">
                  <c:v>158.5</c:v>
                </c:pt>
                <c:pt idx="447">
                  <c:v>515.20000000000073</c:v>
                </c:pt>
                <c:pt idx="448">
                  <c:v>442.70000000000073</c:v>
                </c:pt>
                <c:pt idx="449">
                  <c:v>511.80000000000109</c:v>
                </c:pt>
                <c:pt idx="450">
                  <c:v>586.69999999999891</c:v>
                </c:pt>
                <c:pt idx="451">
                  <c:v>589.5</c:v>
                </c:pt>
                <c:pt idx="452">
                  <c:v>520.09999999999854</c:v>
                </c:pt>
                <c:pt idx="453">
                  <c:v>529.30000000000109</c:v>
                </c:pt>
                <c:pt idx="454">
                  <c:v>634</c:v>
                </c:pt>
                <c:pt idx="455">
                  <c:v>534.80000000000109</c:v>
                </c:pt>
                <c:pt idx="456">
                  <c:v>496.60000000000036</c:v>
                </c:pt>
                <c:pt idx="457">
                  <c:v>508</c:v>
                </c:pt>
                <c:pt idx="458">
                  <c:v>511.69999999999891</c:v>
                </c:pt>
                <c:pt idx="459">
                  <c:v>543.15000000000146</c:v>
                </c:pt>
                <c:pt idx="460">
                  <c:v>428.5</c:v>
                </c:pt>
                <c:pt idx="461">
                  <c:v>540.79999999999927</c:v>
                </c:pt>
                <c:pt idx="462">
                  <c:v>461.19999999999891</c:v>
                </c:pt>
                <c:pt idx="463">
                  <c:v>464.89999999999964</c:v>
                </c:pt>
                <c:pt idx="464">
                  <c:v>586.30000000000109</c:v>
                </c:pt>
                <c:pt idx="465">
                  <c:v>552.80000000000109</c:v>
                </c:pt>
                <c:pt idx="466">
                  <c:v>605.10000000000036</c:v>
                </c:pt>
                <c:pt idx="467">
                  <c:v>600.90000000000146</c:v>
                </c:pt>
                <c:pt idx="468">
                  <c:v>596.70000000000073</c:v>
                </c:pt>
                <c:pt idx="469">
                  <c:v>540</c:v>
                </c:pt>
                <c:pt idx="470">
                  <c:v>645.39999999999964</c:v>
                </c:pt>
                <c:pt idx="471">
                  <c:v>781.39999999999964</c:v>
                </c:pt>
                <c:pt idx="472">
                  <c:v>669.79999999999927</c:v>
                </c:pt>
                <c:pt idx="473">
                  <c:v>665.5</c:v>
                </c:pt>
                <c:pt idx="474">
                  <c:v>564.69999999999891</c:v>
                </c:pt>
                <c:pt idx="475">
                  <c:v>781.09999999999854</c:v>
                </c:pt>
                <c:pt idx="476">
                  <c:v>689.29999999999927</c:v>
                </c:pt>
                <c:pt idx="477">
                  <c:v>538.10000000000036</c:v>
                </c:pt>
                <c:pt idx="478">
                  <c:v>344</c:v>
                </c:pt>
                <c:pt idx="479">
                  <c:v>472.70000000000073</c:v>
                </c:pt>
                <c:pt idx="480">
                  <c:v>501.80000000000109</c:v>
                </c:pt>
                <c:pt idx="481">
                  <c:v>468</c:v>
                </c:pt>
                <c:pt idx="482">
                  <c:v>417.80000000000109</c:v>
                </c:pt>
                <c:pt idx="483">
                  <c:v>282.05000000000109</c:v>
                </c:pt>
                <c:pt idx="484">
                  <c:v>143.90000000000146</c:v>
                </c:pt>
                <c:pt idx="485">
                  <c:v>217.69999999999891</c:v>
                </c:pt>
                <c:pt idx="486">
                  <c:v>79.5</c:v>
                </c:pt>
                <c:pt idx="487">
                  <c:v>10.5</c:v>
                </c:pt>
                <c:pt idx="488">
                  <c:v>33.399999999999636</c:v>
                </c:pt>
                <c:pt idx="489">
                  <c:v>95.399999999999636</c:v>
                </c:pt>
                <c:pt idx="490">
                  <c:v>101.55000000000109</c:v>
                </c:pt>
                <c:pt idx="491">
                  <c:v>55.5</c:v>
                </c:pt>
                <c:pt idx="492">
                  <c:v>298</c:v>
                </c:pt>
                <c:pt idx="493">
                  <c:v>209.54999999999927</c:v>
                </c:pt>
                <c:pt idx="494">
                  <c:v>188.79999999999927</c:v>
                </c:pt>
                <c:pt idx="495">
                  <c:v>264.80000000000109</c:v>
                </c:pt>
                <c:pt idx="496">
                  <c:v>152.89999999999964</c:v>
                </c:pt>
                <c:pt idx="497">
                  <c:v>239.5</c:v>
                </c:pt>
                <c:pt idx="498">
                  <c:v>292.59999999999854</c:v>
                </c:pt>
                <c:pt idx="499">
                  <c:v>313.59999999999854</c:v>
                </c:pt>
                <c:pt idx="500">
                  <c:v>148.64999999999964</c:v>
                </c:pt>
                <c:pt idx="501">
                  <c:v>253.10000000000036</c:v>
                </c:pt>
                <c:pt idx="502">
                  <c:v>401.10000000000036</c:v>
                </c:pt>
                <c:pt idx="503">
                  <c:v>312</c:v>
                </c:pt>
                <c:pt idx="504">
                  <c:v>421.05000000000109</c:v>
                </c:pt>
                <c:pt idx="505">
                  <c:v>362.79999999999927</c:v>
                </c:pt>
                <c:pt idx="506">
                  <c:v>450.10000000000036</c:v>
                </c:pt>
                <c:pt idx="507">
                  <c:v>519.39999999999964</c:v>
                </c:pt>
                <c:pt idx="508">
                  <c:v>517.30000000000109</c:v>
                </c:pt>
                <c:pt idx="509">
                  <c:v>505</c:v>
                </c:pt>
                <c:pt idx="510">
                  <c:v>445</c:v>
                </c:pt>
                <c:pt idx="511">
                  <c:v>302.89999999999964</c:v>
                </c:pt>
                <c:pt idx="512">
                  <c:v>226.60000000000036</c:v>
                </c:pt>
                <c:pt idx="513">
                  <c:v>350.19999999999891</c:v>
                </c:pt>
                <c:pt idx="514">
                  <c:v>410.60000000000036</c:v>
                </c:pt>
                <c:pt idx="515">
                  <c:v>368.10000000000036</c:v>
                </c:pt>
                <c:pt idx="516">
                  <c:v>755.19999999999891</c:v>
                </c:pt>
                <c:pt idx="517">
                  <c:v>597.60000000000036</c:v>
                </c:pt>
                <c:pt idx="518">
                  <c:v>726.24999999999818</c:v>
                </c:pt>
                <c:pt idx="519">
                  <c:v>798.19999999999891</c:v>
                </c:pt>
                <c:pt idx="520">
                  <c:v>850.5</c:v>
                </c:pt>
                <c:pt idx="521">
                  <c:v>764.90000000000146</c:v>
                </c:pt>
                <c:pt idx="522">
                  <c:v>747</c:v>
                </c:pt>
                <c:pt idx="523">
                  <c:v>735.89999999999964</c:v>
                </c:pt>
                <c:pt idx="524">
                  <c:v>583.60000000000036</c:v>
                </c:pt>
                <c:pt idx="525">
                  <c:v>626.80000000000109</c:v>
                </c:pt>
                <c:pt idx="526">
                  <c:v>655.45000000000073</c:v>
                </c:pt>
                <c:pt idx="527">
                  <c:v>708.60000000000036</c:v>
                </c:pt>
                <c:pt idx="528">
                  <c:v>596.09999999999854</c:v>
                </c:pt>
                <c:pt idx="529">
                  <c:v>611.89999999999964</c:v>
                </c:pt>
                <c:pt idx="530">
                  <c:v>296.80000000000109</c:v>
                </c:pt>
                <c:pt idx="531">
                  <c:v>275.80000000000109</c:v>
                </c:pt>
                <c:pt idx="532">
                  <c:v>483.79999999999927</c:v>
                </c:pt>
                <c:pt idx="533">
                  <c:v>422.39999999999964</c:v>
                </c:pt>
                <c:pt idx="534">
                  <c:v>345.89999999999964</c:v>
                </c:pt>
                <c:pt idx="535">
                  <c:v>57.800000000001091</c:v>
                </c:pt>
                <c:pt idx="536">
                  <c:v>66.600000000000364</c:v>
                </c:pt>
                <c:pt idx="537">
                  <c:v>279.20000000000073</c:v>
                </c:pt>
                <c:pt idx="538">
                  <c:v>191.89999999999964</c:v>
                </c:pt>
                <c:pt idx="539">
                  <c:v>138.25</c:v>
                </c:pt>
                <c:pt idx="540">
                  <c:v>156</c:v>
                </c:pt>
                <c:pt idx="541">
                  <c:v>39.399999999999636</c:v>
                </c:pt>
                <c:pt idx="542">
                  <c:v>-102.79999999999927</c:v>
                </c:pt>
                <c:pt idx="543">
                  <c:v>62.700000000000728</c:v>
                </c:pt>
                <c:pt idx="544">
                  <c:v>-21.5</c:v>
                </c:pt>
                <c:pt idx="545">
                  <c:v>-141.69999999999891</c:v>
                </c:pt>
                <c:pt idx="546">
                  <c:v>-148.85000000000036</c:v>
                </c:pt>
                <c:pt idx="547">
                  <c:v>-54.899999999999636</c:v>
                </c:pt>
                <c:pt idx="548">
                  <c:v>83.400000000001455</c:v>
                </c:pt>
                <c:pt idx="549">
                  <c:v>-179.34999999999854</c:v>
                </c:pt>
                <c:pt idx="550">
                  <c:v>-590</c:v>
                </c:pt>
                <c:pt idx="551">
                  <c:v>-535.60000000000036</c:v>
                </c:pt>
                <c:pt idx="552">
                  <c:v>-587.70000000000073</c:v>
                </c:pt>
                <c:pt idx="553">
                  <c:v>-571.10000000000036</c:v>
                </c:pt>
                <c:pt idx="554">
                  <c:v>-631.10000000000036</c:v>
                </c:pt>
                <c:pt idx="555">
                  <c:v>-530.40000000000146</c:v>
                </c:pt>
                <c:pt idx="556">
                  <c:v>-380.60000000000036</c:v>
                </c:pt>
                <c:pt idx="557">
                  <c:v>-274.5</c:v>
                </c:pt>
                <c:pt idx="558">
                  <c:v>-397.69999999999891</c:v>
                </c:pt>
                <c:pt idx="559">
                  <c:v>-490.29999999999927</c:v>
                </c:pt>
                <c:pt idx="560">
                  <c:v>-363.70000000000073</c:v>
                </c:pt>
                <c:pt idx="561">
                  <c:v>-347.20000000000073</c:v>
                </c:pt>
                <c:pt idx="562">
                  <c:v>-389.80000000000109</c:v>
                </c:pt>
                <c:pt idx="563">
                  <c:v>-234.50000000000182</c:v>
                </c:pt>
                <c:pt idx="564">
                  <c:v>-61.500000000001819</c:v>
                </c:pt>
                <c:pt idx="565">
                  <c:v>-119.40000000000146</c:v>
                </c:pt>
                <c:pt idx="566">
                  <c:v>-32.300000000001091</c:v>
                </c:pt>
                <c:pt idx="567">
                  <c:v>224.75</c:v>
                </c:pt>
                <c:pt idx="568">
                  <c:v>180.20000000000073</c:v>
                </c:pt>
                <c:pt idx="569">
                  <c:v>255.79999999999927</c:v>
                </c:pt>
                <c:pt idx="570">
                  <c:v>145.55000000000109</c:v>
                </c:pt>
                <c:pt idx="571">
                  <c:v>213.10000000000036</c:v>
                </c:pt>
                <c:pt idx="572">
                  <c:v>232.89999999999964</c:v>
                </c:pt>
                <c:pt idx="573">
                  <c:v>333.89999999999964</c:v>
                </c:pt>
                <c:pt idx="574">
                  <c:v>481.79999999999927</c:v>
                </c:pt>
                <c:pt idx="575">
                  <c:v>306.19999999999891</c:v>
                </c:pt>
                <c:pt idx="576">
                  <c:v>273.79999999999927</c:v>
                </c:pt>
                <c:pt idx="577">
                  <c:v>342.09999999999854</c:v>
                </c:pt>
                <c:pt idx="578">
                  <c:v>469.79999999999927</c:v>
                </c:pt>
                <c:pt idx="579">
                  <c:v>357.40000000000146</c:v>
                </c:pt>
                <c:pt idx="580">
                  <c:v>228.20000000000073</c:v>
                </c:pt>
                <c:pt idx="581">
                  <c:v>439.15000000000146</c:v>
                </c:pt>
                <c:pt idx="582">
                  <c:v>785</c:v>
                </c:pt>
                <c:pt idx="583">
                  <c:v>807.10000000000036</c:v>
                </c:pt>
                <c:pt idx="584">
                  <c:v>764</c:v>
                </c:pt>
                <c:pt idx="585">
                  <c:v>759.80000000000109</c:v>
                </c:pt>
                <c:pt idx="586">
                  <c:v>889.09999999999854</c:v>
                </c:pt>
                <c:pt idx="587">
                  <c:v>788.79999999999927</c:v>
                </c:pt>
                <c:pt idx="588">
                  <c:v>619.10000000000036</c:v>
                </c:pt>
                <c:pt idx="589">
                  <c:v>505.39999999999964</c:v>
                </c:pt>
                <c:pt idx="590">
                  <c:v>504</c:v>
                </c:pt>
                <c:pt idx="591">
                  <c:v>535.39999999999964</c:v>
                </c:pt>
                <c:pt idx="592">
                  <c:v>716.39999999999964</c:v>
                </c:pt>
                <c:pt idx="593">
                  <c:v>683.36000000000058</c:v>
                </c:pt>
                <c:pt idx="594">
                  <c:v>734.65999999999985</c:v>
                </c:pt>
                <c:pt idx="595">
                  <c:v>675.6299999999992</c:v>
                </c:pt>
                <c:pt idx="596">
                  <c:v>616.60000000000036</c:v>
                </c:pt>
                <c:pt idx="597">
                  <c:v>523.20000000000073</c:v>
                </c:pt>
                <c:pt idx="598">
                  <c:v>404.35000000000036</c:v>
                </c:pt>
                <c:pt idx="599">
                  <c:v>361.09999999999854</c:v>
                </c:pt>
                <c:pt idx="600">
                  <c:v>197</c:v>
                </c:pt>
                <c:pt idx="601">
                  <c:v>127.5</c:v>
                </c:pt>
                <c:pt idx="602">
                  <c:v>124.60000000000036</c:v>
                </c:pt>
                <c:pt idx="603">
                  <c:v>-41</c:v>
                </c:pt>
                <c:pt idx="604">
                  <c:v>-9.7000000000007276</c:v>
                </c:pt>
                <c:pt idx="605">
                  <c:v>-122.5</c:v>
                </c:pt>
                <c:pt idx="606">
                  <c:v>-347.5</c:v>
                </c:pt>
                <c:pt idx="607">
                  <c:v>-403.5</c:v>
                </c:pt>
                <c:pt idx="608">
                  <c:v>-375.39999999999964</c:v>
                </c:pt>
                <c:pt idx="609">
                  <c:v>-419.79999999999927</c:v>
                </c:pt>
                <c:pt idx="610">
                  <c:v>-513.59999999999854</c:v>
                </c:pt>
                <c:pt idx="611">
                  <c:v>-521.29999999999927</c:v>
                </c:pt>
                <c:pt idx="612">
                  <c:v>-636.54999999999927</c:v>
                </c:pt>
                <c:pt idx="613">
                  <c:v>-580.29999999999927</c:v>
                </c:pt>
                <c:pt idx="614">
                  <c:v>-536.5</c:v>
                </c:pt>
                <c:pt idx="615">
                  <c:v>-566.20000000000073</c:v>
                </c:pt>
                <c:pt idx="616">
                  <c:v>-560.70000000000073</c:v>
                </c:pt>
                <c:pt idx="617">
                  <c:v>-601.39999999999964</c:v>
                </c:pt>
                <c:pt idx="618">
                  <c:v>-771.79999999999927</c:v>
                </c:pt>
                <c:pt idx="619">
                  <c:v>-728</c:v>
                </c:pt>
                <c:pt idx="620">
                  <c:v>-716.10000000000036</c:v>
                </c:pt>
                <c:pt idx="621">
                  <c:v>-724.20000000000073</c:v>
                </c:pt>
                <c:pt idx="622">
                  <c:v>-718.30000000000109</c:v>
                </c:pt>
                <c:pt idx="623">
                  <c:v>-693.60000000000036</c:v>
                </c:pt>
                <c:pt idx="624">
                  <c:v>-805.40999999999985</c:v>
                </c:pt>
                <c:pt idx="625">
                  <c:v>-793.55999999999949</c:v>
                </c:pt>
                <c:pt idx="626">
                  <c:v>-708.8799999999992</c:v>
                </c:pt>
                <c:pt idx="627">
                  <c:v>-714.5</c:v>
                </c:pt>
                <c:pt idx="628">
                  <c:v>-685.89999999999964</c:v>
                </c:pt>
                <c:pt idx="629">
                  <c:v>-593.70000000000073</c:v>
                </c:pt>
                <c:pt idx="630">
                  <c:v>-484.5</c:v>
                </c:pt>
                <c:pt idx="631">
                  <c:v>-433.5</c:v>
                </c:pt>
                <c:pt idx="632">
                  <c:v>-305.5</c:v>
                </c:pt>
                <c:pt idx="633">
                  <c:v>-129.30000000000109</c:v>
                </c:pt>
                <c:pt idx="634">
                  <c:v>-114.60000000000036</c:v>
                </c:pt>
                <c:pt idx="635">
                  <c:v>-44.600000000000364</c:v>
                </c:pt>
                <c:pt idx="636">
                  <c:v>-71.600000000000364</c:v>
                </c:pt>
                <c:pt idx="637">
                  <c:v>102.75</c:v>
                </c:pt>
                <c:pt idx="638">
                  <c:v>382.19999999999891</c:v>
                </c:pt>
                <c:pt idx="639">
                  <c:v>417.10000000000036</c:v>
                </c:pt>
                <c:pt idx="640">
                  <c:v>582.19999999999891</c:v>
                </c:pt>
                <c:pt idx="641">
                  <c:v>559.80000000000109</c:v>
                </c:pt>
                <c:pt idx="642">
                  <c:v>439.30000000000109</c:v>
                </c:pt>
                <c:pt idx="643">
                  <c:v>457.30000000000109</c:v>
                </c:pt>
                <c:pt idx="644">
                  <c:v>517.64999999999964</c:v>
                </c:pt>
                <c:pt idx="645">
                  <c:v>412.60000000000036</c:v>
                </c:pt>
                <c:pt idx="646">
                  <c:v>345.80000000000109</c:v>
                </c:pt>
                <c:pt idx="647">
                  <c:v>271.59999999999854</c:v>
                </c:pt>
                <c:pt idx="648">
                  <c:v>313.69999999999891</c:v>
                </c:pt>
                <c:pt idx="649">
                  <c:v>318.90000000000146</c:v>
                </c:pt>
                <c:pt idx="650">
                  <c:v>487.20000000000073</c:v>
                </c:pt>
                <c:pt idx="651">
                  <c:v>376.05000000000109</c:v>
                </c:pt>
                <c:pt idx="652">
                  <c:v>285.60000000000036</c:v>
                </c:pt>
                <c:pt idx="653">
                  <c:v>347.60000000000036</c:v>
                </c:pt>
                <c:pt idx="654">
                  <c:v>289</c:v>
                </c:pt>
                <c:pt idx="655">
                  <c:v>173.64999999999964</c:v>
                </c:pt>
                <c:pt idx="656">
                  <c:v>271</c:v>
                </c:pt>
                <c:pt idx="657">
                  <c:v>240.20000000000073</c:v>
                </c:pt>
                <c:pt idx="658">
                  <c:v>74.900000000001455</c:v>
                </c:pt>
                <c:pt idx="659">
                  <c:v>-5.3999999999996362</c:v>
                </c:pt>
                <c:pt idx="660">
                  <c:v>-165.10000000000036</c:v>
                </c:pt>
                <c:pt idx="661">
                  <c:v>-131.40000000000146</c:v>
                </c:pt>
                <c:pt idx="662">
                  <c:v>198.89999999999964</c:v>
                </c:pt>
                <c:pt idx="663">
                  <c:v>169.89999999999964</c:v>
                </c:pt>
                <c:pt idx="664">
                  <c:v>43</c:v>
                </c:pt>
                <c:pt idx="665">
                  <c:v>-57.899999999999636</c:v>
                </c:pt>
                <c:pt idx="666">
                  <c:v>-11.600000000000364</c:v>
                </c:pt>
                <c:pt idx="667">
                  <c:v>-144.89999999999964</c:v>
                </c:pt>
                <c:pt idx="668">
                  <c:v>26.649999999999636</c:v>
                </c:pt>
                <c:pt idx="669">
                  <c:v>-9.6999999999989086</c:v>
                </c:pt>
                <c:pt idx="670">
                  <c:v>-103.5</c:v>
                </c:pt>
                <c:pt idx="671">
                  <c:v>-133.29999999999927</c:v>
                </c:pt>
                <c:pt idx="672">
                  <c:v>-281.94999999999891</c:v>
                </c:pt>
                <c:pt idx="673">
                  <c:v>-242.89999999999964</c:v>
                </c:pt>
                <c:pt idx="674">
                  <c:v>-167.39999999999964</c:v>
                </c:pt>
                <c:pt idx="675">
                  <c:v>-130.40000000000146</c:v>
                </c:pt>
                <c:pt idx="676">
                  <c:v>56.900000000001455</c:v>
                </c:pt>
                <c:pt idx="677">
                  <c:v>167.79999999999927</c:v>
                </c:pt>
                <c:pt idx="678">
                  <c:v>231.29999999999927</c:v>
                </c:pt>
                <c:pt idx="679">
                  <c:v>295.19999999999891</c:v>
                </c:pt>
                <c:pt idx="680">
                  <c:v>251.39999999999964</c:v>
                </c:pt>
                <c:pt idx="681">
                  <c:v>362.89999999999964</c:v>
                </c:pt>
                <c:pt idx="682">
                  <c:v>335.14999999999964</c:v>
                </c:pt>
                <c:pt idx="683">
                  <c:v>295.95000000000073</c:v>
                </c:pt>
                <c:pt idx="684">
                  <c:v>413.25</c:v>
                </c:pt>
                <c:pt idx="685">
                  <c:v>409.73500000000058</c:v>
                </c:pt>
                <c:pt idx="686">
                  <c:v>511.92000000000007</c:v>
                </c:pt>
                <c:pt idx="687">
                  <c:v>623.51999999999862</c:v>
                </c:pt>
                <c:pt idx="688">
                  <c:v>752.17999999999847</c:v>
                </c:pt>
                <c:pt idx="689">
                  <c:v>561.97999999999956</c:v>
                </c:pt>
                <c:pt idx="690">
                  <c:v>692.48000000000138</c:v>
                </c:pt>
                <c:pt idx="691">
                  <c:v>823.78000000000065</c:v>
                </c:pt>
                <c:pt idx="692">
                  <c:v>994.23999999999978</c:v>
                </c:pt>
                <c:pt idx="693">
                  <c:v>976.70000000000073</c:v>
                </c:pt>
                <c:pt idx="694">
                  <c:v>624.17000000000007</c:v>
                </c:pt>
                <c:pt idx="695">
                  <c:v>695.1299999999992</c:v>
                </c:pt>
                <c:pt idx="696">
                  <c:v>697.31999999999971</c:v>
                </c:pt>
                <c:pt idx="697">
                  <c:v>730.40000000000146</c:v>
                </c:pt>
                <c:pt idx="698">
                  <c:v>661.40000000000146</c:v>
                </c:pt>
                <c:pt idx="699">
                  <c:v>798.15999999999985</c:v>
                </c:pt>
                <c:pt idx="700">
                  <c:v>606.52000000000044</c:v>
                </c:pt>
                <c:pt idx="701">
                  <c:v>595.32999999999993</c:v>
                </c:pt>
                <c:pt idx="702">
                  <c:v>529.11999999999898</c:v>
                </c:pt>
                <c:pt idx="703">
                  <c:v>623.48999999999978</c:v>
                </c:pt>
                <c:pt idx="704">
                  <c:v>663.47000000000116</c:v>
                </c:pt>
                <c:pt idx="705">
                  <c:v>670.56999999999971</c:v>
                </c:pt>
                <c:pt idx="706">
                  <c:v>603.35500000000138</c:v>
                </c:pt>
                <c:pt idx="707">
                  <c:v>657.64000000000124</c:v>
                </c:pt>
                <c:pt idx="708">
                  <c:v>549.09999999999854</c:v>
                </c:pt>
                <c:pt idx="709">
                  <c:v>573.6299999999992</c:v>
                </c:pt>
                <c:pt idx="710">
                  <c:v>545.41999999999825</c:v>
                </c:pt>
                <c:pt idx="711">
                  <c:v>517.20999999999913</c:v>
                </c:pt>
                <c:pt idx="712">
                  <c:v>514.20999999999913</c:v>
                </c:pt>
                <c:pt idx="713">
                  <c:v>366.88999999999942</c:v>
                </c:pt>
                <c:pt idx="714">
                  <c:v>388.85000000000036</c:v>
                </c:pt>
                <c:pt idx="715">
                  <c:v>294.70000000000073</c:v>
                </c:pt>
                <c:pt idx="716">
                  <c:v>269.20999999999913</c:v>
                </c:pt>
                <c:pt idx="717">
                  <c:v>200.30999999999949</c:v>
                </c:pt>
                <c:pt idx="718">
                  <c:v>388.98000000000138</c:v>
                </c:pt>
              </c:numCache>
            </c:numRef>
          </c:yVal>
          <c:smooth val="1"/>
        </c:ser>
        <c:ser>
          <c:idx val="1"/>
          <c:order val="1"/>
          <c:tx>
            <c:v>Sentiment Analysis</c:v>
          </c:tx>
          <c:marker>
            <c:symbol val="none"/>
          </c:marker>
          <c:xVal>
            <c:numRef>
              <c:f>Sheet2!$A$2:$A$721</c:f>
              <c:numCache>
                <c:formatCode>m/d/yyyy</c:formatCode>
                <c:ptCount val="720"/>
                <c:pt idx="0">
                  <c:v>40843</c:v>
                </c:pt>
                <c:pt idx="1">
                  <c:v>40844</c:v>
                </c:pt>
                <c:pt idx="2">
                  <c:v>40845</c:v>
                </c:pt>
                <c:pt idx="3">
                  <c:v>40846</c:v>
                </c:pt>
                <c:pt idx="4">
                  <c:v>40847</c:v>
                </c:pt>
                <c:pt idx="5">
                  <c:v>40848</c:v>
                </c:pt>
                <c:pt idx="6">
                  <c:v>40849</c:v>
                </c:pt>
                <c:pt idx="7">
                  <c:v>40850</c:v>
                </c:pt>
                <c:pt idx="8">
                  <c:v>40851</c:v>
                </c:pt>
                <c:pt idx="9">
                  <c:v>40852</c:v>
                </c:pt>
                <c:pt idx="10">
                  <c:v>40853</c:v>
                </c:pt>
                <c:pt idx="11">
                  <c:v>40854</c:v>
                </c:pt>
                <c:pt idx="12">
                  <c:v>40855</c:v>
                </c:pt>
                <c:pt idx="13">
                  <c:v>40856</c:v>
                </c:pt>
                <c:pt idx="14">
                  <c:v>40857</c:v>
                </c:pt>
                <c:pt idx="15">
                  <c:v>40858</c:v>
                </c:pt>
                <c:pt idx="16">
                  <c:v>40859</c:v>
                </c:pt>
                <c:pt idx="17">
                  <c:v>40860</c:v>
                </c:pt>
                <c:pt idx="18">
                  <c:v>40861</c:v>
                </c:pt>
                <c:pt idx="19">
                  <c:v>40862</c:v>
                </c:pt>
                <c:pt idx="20">
                  <c:v>40863</c:v>
                </c:pt>
                <c:pt idx="21">
                  <c:v>40864</c:v>
                </c:pt>
                <c:pt idx="22">
                  <c:v>40865</c:v>
                </c:pt>
                <c:pt idx="23">
                  <c:v>40866</c:v>
                </c:pt>
                <c:pt idx="24">
                  <c:v>40867</c:v>
                </c:pt>
                <c:pt idx="25">
                  <c:v>40868</c:v>
                </c:pt>
                <c:pt idx="26">
                  <c:v>40869</c:v>
                </c:pt>
                <c:pt idx="27">
                  <c:v>40870</c:v>
                </c:pt>
                <c:pt idx="28">
                  <c:v>40871</c:v>
                </c:pt>
                <c:pt idx="29">
                  <c:v>40872</c:v>
                </c:pt>
                <c:pt idx="30">
                  <c:v>40873</c:v>
                </c:pt>
                <c:pt idx="31">
                  <c:v>40874</c:v>
                </c:pt>
                <c:pt idx="32">
                  <c:v>40875</c:v>
                </c:pt>
                <c:pt idx="33">
                  <c:v>40876</c:v>
                </c:pt>
                <c:pt idx="34">
                  <c:v>40877</c:v>
                </c:pt>
                <c:pt idx="35">
                  <c:v>40878</c:v>
                </c:pt>
                <c:pt idx="36">
                  <c:v>40879</c:v>
                </c:pt>
                <c:pt idx="37">
                  <c:v>40880</c:v>
                </c:pt>
                <c:pt idx="38">
                  <c:v>40881</c:v>
                </c:pt>
                <c:pt idx="39">
                  <c:v>40882</c:v>
                </c:pt>
                <c:pt idx="40">
                  <c:v>40883</c:v>
                </c:pt>
                <c:pt idx="41">
                  <c:v>40884</c:v>
                </c:pt>
                <c:pt idx="42">
                  <c:v>40885</c:v>
                </c:pt>
                <c:pt idx="43">
                  <c:v>40886</c:v>
                </c:pt>
                <c:pt idx="44">
                  <c:v>40887</c:v>
                </c:pt>
                <c:pt idx="45">
                  <c:v>40888</c:v>
                </c:pt>
                <c:pt idx="46">
                  <c:v>40889</c:v>
                </c:pt>
                <c:pt idx="47">
                  <c:v>40890</c:v>
                </c:pt>
                <c:pt idx="48">
                  <c:v>40891</c:v>
                </c:pt>
                <c:pt idx="49">
                  <c:v>40892</c:v>
                </c:pt>
                <c:pt idx="50">
                  <c:v>40893</c:v>
                </c:pt>
                <c:pt idx="51">
                  <c:v>40894</c:v>
                </c:pt>
                <c:pt idx="52">
                  <c:v>40895</c:v>
                </c:pt>
                <c:pt idx="53">
                  <c:v>40896</c:v>
                </c:pt>
                <c:pt idx="54">
                  <c:v>40897</c:v>
                </c:pt>
                <c:pt idx="55">
                  <c:v>40898</c:v>
                </c:pt>
                <c:pt idx="56">
                  <c:v>40899</c:v>
                </c:pt>
                <c:pt idx="57">
                  <c:v>40900</c:v>
                </c:pt>
                <c:pt idx="58">
                  <c:v>40901</c:v>
                </c:pt>
                <c:pt idx="59">
                  <c:v>40902</c:v>
                </c:pt>
                <c:pt idx="60">
                  <c:v>40903</c:v>
                </c:pt>
                <c:pt idx="61">
                  <c:v>40904</c:v>
                </c:pt>
                <c:pt idx="62">
                  <c:v>40905</c:v>
                </c:pt>
                <c:pt idx="63">
                  <c:v>40906</c:v>
                </c:pt>
                <c:pt idx="64">
                  <c:v>40907</c:v>
                </c:pt>
                <c:pt idx="65">
                  <c:v>40908</c:v>
                </c:pt>
                <c:pt idx="66">
                  <c:v>40909</c:v>
                </c:pt>
                <c:pt idx="67">
                  <c:v>40910</c:v>
                </c:pt>
                <c:pt idx="68">
                  <c:v>40911</c:v>
                </c:pt>
                <c:pt idx="69">
                  <c:v>40912</c:v>
                </c:pt>
                <c:pt idx="70">
                  <c:v>40913</c:v>
                </c:pt>
                <c:pt idx="71">
                  <c:v>40914</c:v>
                </c:pt>
                <c:pt idx="72">
                  <c:v>40915</c:v>
                </c:pt>
                <c:pt idx="73">
                  <c:v>40916</c:v>
                </c:pt>
                <c:pt idx="74">
                  <c:v>40917</c:v>
                </c:pt>
                <c:pt idx="75">
                  <c:v>40918</c:v>
                </c:pt>
                <c:pt idx="76">
                  <c:v>40919</c:v>
                </c:pt>
                <c:pt idx="77">
                  <c:v>40920</c:v>
                </c:pt>
                <c:pt idx="78">
                  <c:v>40921</c:v>
                </c:pt>
                <c:pt idx="79">
                  <c:v>40922</c:v>
                </c:pt>
                <c:pt idx="80">
                  <c:v>40923</c:v>
                </c:pt>
                <c:pt idx="81">
                  <c:v>40924</c:v>
                </c:pt>
                <c:pt idx="82">
                  <c:v>40925</c:v>
                </c:pt>
                <c:pt idx="83">
                  <c:v>40926</c:v>
                </c:pt>
                <c:pt idx="84">
                  <c:v>40927</c:v>
                </c:pt>
                <c:pt idx="85">
                  <c:v>40928</c:v>
                </c:pt>
                <c:pt idx="86">
                  <c:v>40929</c:v>
                </c:pt>
                <c:pt idx="87">
                  <c:v>40930</c:v>
                </c:pt>
                <c:pt idx="88">
                  <c:v>40931</c:v>
                </c:pt>
                <c:pt idx="89">
                  <c:v>40932</c:v>
                </c:pt>
                <c:pt idx="90">
                  <c:v>40933</c:v>
                </c:pt>
                <c:pt idx="91">
                  <c:v>40934</c:v>
                </c:pt>
                <c:pt idx="92">
                  <c:v>40935</c:v>
                </c:pt>
                <c:pt idx="93">
                  <c:v>40936</c:v>
                </c:pt>
                <c:pt idx="94">
                  <c:v>40937</c:v>
                </c:pt>
                <c:pt idx="95">
                  <c:v>40938</c:v>
                </c:pt>
                <c:pt idx="96">
                  <c:v>40939</c:v>
                </c:pt>
                <c:pt idx="97">
                  <c:v>40940</c:v>
                </c:pt>
                <c:pt idx="98">
                  <c:v>40943</c:v>
                </c:pt>
                <c:pt idx="99">
                  <c:v>40944</c:v>
                </c:pt>
                <c:pt idx="100">
                  <c:v>40945</c:v>
                </c:pt>
                <c:pt idx="101">
                  <c:v>40946</c:v>
                </c:pt>
                <c:pt idx="102">
                  <c:v>40947</c:v>
                </c:pt>
                <c:pt idx="103">
                  <c:v>40948</c:v>
                </c:pt>
                <c:pt idx="104">
                  <c:v>40949</c:v>
                </c:pt>
                <c:pt idx="105">
                  <c:v>40950</c:v>
                </c:pt>
                <c:pt idx="106">
                  <c:v>40951</c:v>
                </c:pt>
                <c:pt idx="107">
                  <c:v>40952</c:v>
                </c:pt>
                <c:pt idx="108">
                  <c:v>40953</c:v>
                </c:pt>
                <c:pt idx="109">
                  <c:v>40954</c:v>
                </c:pt>
                <c:pt idx="110">
                  <c:v>40955</c:v>
                </c:pt>
                <c:pt idx="111">
                  <c:v>40956</c:v>
                </c:pt>
                <c:pt idx="112">
                  <c:v>40957</c:v>
                </c:pt>
                <c:pt idx="113">
                  <c:v>40958</c:v>
                </c:pt>
                <c:pt idx="114">
                  <c:v>40959</c:v>
                </c:pt>
                <c:pt idx="115">
                  <c:v>40960</c:v>
                </c:pt>
                <c:pt idx="116">
                  <c:v>40961</c:v>
                </c:pt>
                <c:pt idx="117">
                  <c:v>40962</c:v>
                </c:pt>
                <c:pt idx="118">
                  <c:v>40963</c:v>
                </c:pt>
                <c:pt idx="119">
                  <c:v>40964</c:v>
                </c:pt>
                <c:pt idx="120">
                  <c:v>40965</c:v>
                </c:pt>
                <c:pt idx="121">
                  <c:v>40966</c:v>
                </c:pt>
                <c:pt idx="122">
                  <c:v>40967</c:v>
                </c:pt>
                <c:pt idx="123">
                  <c:v>40968</c:v>
                </c:pt>
                <c:pt idx="124">
                  <c:v>40969</c:v>
                </c:pt>
                <c:pt idx="125">
                  <c:v>40970</c:v>
                </c:pt>
                <c:pt idx="126">
                  <c:v>40971</c:v>
                </c:pt>
                <c:pt idx="127">
                  <c:v>40972</c:v>
                </c:pt>
                <c:pt idx="128">
                  <c:v>40973</c:v>
                </c:pt>
                <c:pt idx="129">
                  <c:v>40974</c:v>
                </c:pt>
                <c:pt idx="130">
                  <c:v>40975</c:v>
                </c:pt>
                <c:pt idx="131">
                  <c:v>40976</c:v>
                </c:pt>
                <c:pt idx="132">
                  <c:v>40977</c:v>
                </c:pt>
                <c:pt idx="133">
                  <c:v>40978</c:v>
                </c:pt>
                <c:pt idx="134">
                  <c:v>40979</c:v>
                </c:pt>
                <c:pt idx="135">
                  <c:v>40980</c:v>
                </c:pt>
                <c:pt idx="136">
                  <c:v>40981</c:v>
                </c:pt>
                <c:pt idx="137">
                  <c:v>40982</c:v>
                </c:pt>
                <c:pt idx="138">
                  <c:v>40983</c:v>
                </c:pt>
                <c:pt idx="139">
                  <c:v>40984</c:v>
                </c:pt>
                <c:pt idx="140">
                  <c:v>40985</c:v>
                </c:pt>
                <c:pt idx="141">
                  <c:v>40986</c:v>
                </c:pt>
                <c:pt idx="142">
                  <c:v>40987</c:v>
                </c:pt>
                <c:pt idx="143">
                  <c:v>40988</c:v>
                </c:pt>
                <c:pt idx="144">
                  <c:v>40989</c:v>
                </c:pt>
                <c:pt idx="145">
                  <c:v>40990</c:v>
                </c:pt>
                <c:pt idx="146">
                  <c:v>40991</c:v>
                </c:pt>
                <c:pt idx="147">
                  <c:v>40992</c:v>
                </c:pt>
                <c:pt idx="148">
                  <c:v>40993</c:v>
                </c:pt>
                <c:pt idx="149">
                  <c:v>40994</c:v>
                </c:pt>
                <c:pt idx="150">
                  <c:v>40995</c:v>
                </c:pt>
                <c:pt idx="151">
                  <c:v>40996</c:v>
                </c:pt>
                <c:pt idx="152">
                  <c:v>40997</c:v>
                </c:pt>
                <c:pt idx="153">
                  <c:v>40998</c:v>
                </c:pt>
                <c:pt idx="154">
                  <c:v>40999</c:v>
                </c:pt>
                <c:pt idx="155">
                  <c:v>41000</c:v>
                </c:pt>
                <c:pt idx="156">
                  <c:v>41001</c:v>
                </c:pt>
                <c:pt idx="157">
                  <c:v>41002</c:v>
                </c:pt>
                <c:pt idx="158">
                  <c:v>41003</c:v>
                </c:pt>
                <c:pt idx="159">
                  <c:v>41004</c:v>
                </c:pt>
                <c:pt idx="160">
                  <c:v>41005</c:v>
                </c:pt>
                <c:pt idx="161">
                  <c:v>41006</c:v>
                </c:pt>
                <c:pt idx="162">
                  <c:v>41007</c:v>
                </c:pt>
                <c:pt idx="163">
                  <c:v>41008</c:v>
                </c:pt>
                <c:pt idx="164">
                  <c:v>41009</c:v>
                </c:pt>
                <c:pt idx="165">
                  <c:v>41010</c:v>
                </c:pt>
                <c:pt idx="166">
                  <c:v>41011</c:v>
                </c:pt>
                <c:pt idx="167">
                  <c:v>41012</c:v>
                </c:pt>
                <c:pt idx="168">
                  <c:v>41013</c:v>
                </c:pt>
                <c:pt idx="169">
                  <c:v>41014</c:v>
                </c:pt>
                <c:pt idx="170">
                  <c:v>41015</c:v>
                </c:pt>
                <c:pt idx="171">
                  <c:v>41016</c:v>
                </c:pt>
                <c:pt idx="172">
                  <c:v>41017</c:v>
                </c:pt>
                <c:pt idx="173">
                  <c:v>41018</c:v>
                </c:pt>
                <c:pt idx="174">
                  <c:v>41019</c:v>
                </c:pt>
                <c:pt idx="175">
                  <c:v>41020</c:v>
                </c:pt>
                <c:pt idx="176">
                  <c:v>41021</c:v>
                </c:pt>
                <c:pt idx="177">
                  <c:v>41022</c:v>
                </c:pt>
                <c:pt idx="178">
                  <c:v>41023</c:v>
                </c:pt>
                <c:pt idx="179">
                  <c:v>41024</c:v>
                </c:pt>
                <c:pt idx="180">
                  <c:v>41025</c:v>
                </c:pt>
                <c:pt idx="181">
                  <c:v>41026</c:v>
                </c:pt>
                <c:pt idx="182">
                  <c:v>41027</c:v>
                </c:pt>
                <c:pt idx="183">
                  <c:v>41028</c:v>
                </c:pt>
                <c:pt idx="184">
                  <c:v>41029</c:v>
                </c:pt>
                <c:pt idx="185">
                  <c:v>41030</c:v>
                </c:pt>
                <c:pt idx="186">
                  <c:v>41031</c:v>
                </c:pt>
                <c:pt idx="187">
                  <c:v>41032</c:v>
                </c:pt>
                <c:pt idx="188">
                  <c:v>41033</c:v>
                </c:pt>
                <c:pt idx="189">
                  <c:v>41034</c:v>
                </c:pt>
                <c:pt idx="190">
                  <c:v>41035</c:v>
                </c:pt>
                <c:pt idx="191">
                  <c:v>41036</c:v>
                </c:pt>
                <c:pt idx="192">
                  <c:v>41037</c:v>
                </c:pt>
                <c:pt idx="193">
                  <c:v>41038</c:v>
                </c:pt>
                <c:pt idx="194">
                  <c:v>41039</c:v>
                </c:pt>
                <c:pt idx="195">
                  <c:v>41040</c:v>
                </c:pt>
                <c:pt idx="196">
                  <c:v>41041</c:v>
                </c:pt>
                <c:pt idx="197">
                  <c:v>41042</c:v>
                </c:pt>
                <c:pt idx="198">
                  <c:v>41043</c:v>
                </c:pt>
                <c:pt idx="199">
                  <c:v>41044</c:v>
                </c:pt>
                <c:pt idx="200">
                  <c:v>41045</c:v>
                </c:pt>
                <c:pt idx="201">
                  <c:v>41046</c:v>
                </c:pt>
                <c:pt idx="202">
                  <c:v>41047</c:v>
                </c:pt>
                <c:pt idx="203">
                  <c:v>41048</c:v>
                </c:pt>
                <c:pt idx="204">
                  <c:v>41049</c:v>
                </c:pt>
                <c:pt idx="205">
                  <c:v>41050</c:v>
                </c:pt>
                <c:pt idx="206">
                  <c:v>41051</c:v>
                </c:pt>
                <c:pt idx="207">
                  <c:v>41052</c:v>
                </c:pt>
                <c:pt idx="208">
                  <c:v>41053</c:v>
                </c:pt>
                <c:pt idx="209">
                  <c:v>41054</c:v>
                </c:pt>
                <c:pt idx="210">
                  <c:v>41055</c:v>
                </c:pt>
                <c:pt idx="211">
                  <c:v>41056</c:v>
                </c:pt>
                <c:pt idx="212">
                  <c:v>41057</c:v>
                </c:pt>
                <c:pt idx="213">
                  <c:v>41058</c:v>
                </c:pt>
                <c:pt idx="214">
                  <c:v>41059</c:v>
                </c:pt>
                <c:pt idx="215">
                  <c:v>41060</c:v>
                </c:pt>
                <c:pt idx="216">
                  <c:v>41061</c:v>
                </c:pt>
                <c:pt idx="217">
                  <c:v>41062</c:v>
                </c:pt>
                <c:pt idx="218">
                  <c:v>41063</c:v>
                </c:pt>
                <c:pt idx="219">
                  <c:v>41064</c:v>
                </c:pt>
                <c:pt idx="220">
                  <c:v>41065</c:v>
                </c:pt>
                <c:pt idx="221">
                  <c:v>41066</c:v>
                </c:pt>
                <c:pt idx="222">
                  <c:v>41067</c:v>
                </c:pt>
                <c:pt idx="223">
                  <c:v>41068</c:v>
                </c:pt>
                <c:pt idx="224">
                  <c:v>41069</c:v>
                </c:pt>
                <c:pt idx="225">
                  <c:v>41070</c:v>
                </c:pt>
                <c:pt idx="226">
                  <c:v>41071</c:v>
                </c:pt>
                <c:pt idx="227">
                  <c:v>41072</c:v>
                </c:pt>
                <c:pt idx="228">
                  <c:v>41073</c:v>
                </c:pt>
                <c:pt idx="229">
                  <c:v>41074</c:v>
                </c:pt>
                <c:pt idx="230">
                  <c:v>41075</c:v>
                </c:pt>
                <c:pt idx="231">
                  <c:v>41076</c:v>
                </c:pt>
                <c:pt idx="232">
                  <c:v>41077</c:v>
                </c:pt>
                <c:pt idx="233">
                  <c:v>41078</c:v>
                </c:pt>
                <c:pt idx="234">
                  <c:v>41079</c:v>
                </c:pt>
                <c:pt idx="235">
                  <c:v>41080</c:v>
                </c:pt>
                <c:pt idx="236">
                  <c:v>41081</c:v>
                </c:pt>
                <c:pt idx="237">
                  <c:v>41082</c:v>
                </c:pt>
                <c:pt idx="238">
                  <c:v>41083</c:v>
                </c:pt>
                <c:pt idx="239">
                  <c:v>41084</c:v>
                </c:pt>
                <c:pt idx="240">
                  <c:v>41085</c:v>
                </c:pt>
                <c:pt idx="241">
                  <c:v>41086</c:v>
                </c:pt>
                <c:pt idx="242">
                  <c:v>41087</c:v>
                </c:pt>
                <c:pt idx="243">
                  <c:v>41088</c:v>
                </c:pt>
                <c:pt idx="244">
                  <c:v>41089</c:v>
                </c:pt>
                <c:pt idx="245">
                  <c:v>41090</c:v>
                </c:pt>
                <c:pt idx="246">
                  <c:v>41091</c:v>
                </c:pt>
                <c:pt idx="247">
                  <c:v>41092</c:v>
                </c:pt>
                <c:pt idx="248">
                  <c:v>41093</c:v>
                </c:pt>
                <c:pt idx="249">
                  <c:v>41094</c:v>
                </c:pt>
                <c:pt idx="250">
                  <c:v>41095</c:v>
                </c:pt>
                <c:pt idx="251">
                  <c:v>41096</c:v>
                </c:pt>
                <c:pt idx="252">
                  <c:v>41097</c:v>
                </c:pt>
                <c:pt idx="253">
                  <c:v>41098</c:v>
                </c:pt>
                <c:pt idx="254">
                  <c:v>41099</c:v>
                </c:pt>
                <c:pt idx="255">
                  <c:v>41100</c:v>
                </c:pt>
                <c:pt idx="256">
                  <c:v>41101</c:v>
                </c:pt>
                <c:pt idx="257">
                  <c:v>41102</c:v>
                </c:pt>
                <c:pt idx="258">
                  <c:v>41103</c:v>
                </c:pt>
                <c:pt idx="259">
                  <c:v>41104</c:v>
                </c:pt>
                <c:pt idx="260">
                  <c:v>41105</c:v>
                </c:pt>
                <c:pt idx="261">
                  <c:v>41106</c:v>
                </c:pt>
                <c:pt idx="262">
                  <c:v>41107</c:v>
                </c:pt>
                <c:pt idx="263">
                  <c:v>41108</c:v>
                </c:pt>
                <c:pt idx="264">
                  <c:v>41109</c:v>
                </c:pt>
                <c:pt idx="265">
                  <c:v>41110</c:v>
                </c:pt>
                <c:pt idx="266">
                  <c:v>41111</c:v>
                </c:pt>
                <c:pt idx="267">
                  <c:v>41112</c:v>
                </c:pt>
                <c:pt idx="268">
                  <c:v>41113</c:v>
                </c:pt>
                <c:pt idx="269">
                  <c:v>41114</c:v>
                </c:pt>
                <c:pt idx="270">
                  <c:v>41115</c:v>
                </c:pt>
                <c:pt idx="271">
                  <c:v>41116</c:v>
                </c:pt>
                <c:pt idx="272">
                  <c:v>41117</c:v>
                </c:pt>
                <c:pt idx="273">
                  <c:v>41118</c:v>
                </c:pt>
                <c:pt idx="274">
                  <c:v>41119</c:v>
                </c:pt>
                <c:pt idx="275">
                  <c:v>41120</c:v>
                </c:pt>
                <c:pt idx="276">
                  <c:v>41121</c:v>
                </c:pt>
                <c:pt idx="277">
                  <c:v>41122</c:v>
                </c:pt>
                <c:pt idx="278">
                  <c:v>41123</c:v>
                </c:pt>
                <c:pt idx="279">
                  <c:v>41124</c:v>
                </c:pt>
                <c:pt idx="280">
                  <c:v>41125</c:v>
                </c:pt>
                <c:pt idx="281">
                  <c:v>41126</c:v>
                </c:pt>
                <c:pt idx="282">
                  <c:v>41127</c:v>
                </c:pt>
                <c:pt idx="283">
                  <c:v>41128</c:v>
                </c:pt>
                <c:pt idx="284">
                  <c:v>41129</c:v>
                </c:pt>
                <c:pt idx="285">
                  <c:v>41130</c:v>
                </c:pt>
                <c:pt idx="286">
                  <c:v>41131</c:v>
                </c:pt>
                <c:pt idx="287">
                  <c:v>41132</c:v>
                </c:pt>
                <c:pt idx="288">
                  <c:v>41133</c:v>
                </c:pt>
                <c:pt idx="289">
                  <c:v>41134</c:v>
                </c:pt>
                <c:pt idx="290">
                  <c:v>41135</c:v>
                </c:pt>
                <c:pt idx="291">
                  <c:v>41136</c:v>
                </c:pt>
                <c:pt idx="292">
                  <c:v>41137</c:v>
                </c:pt>
                <c:pt idx="293">
                  <c:v>41138</c:v>
                </c:pt>
                <c:pt idx="294">
                  <c:v>41139</c:v>
                </c:pt>
                <c:pt idx="295">
                  <c:v>41140</c:v>
                </c:pt>
                <c:pt idx="296">
                  <c:v>41141</c:v>
                </c:pt>
                <c:pt idx="297">
                  <c:v>41142</c:v>
                </c:pt>
                <c:pt idx="298">
                  <c:v>41143</c:v>
                </c:pt>
                <c:pt idx="299">
                  <c:v>41144</c:v>
                </c:pt>
                <c:pt idx="300">
                  <c:v>41145</c:v>
                </c:pt>
                <c:pt idx="301">
                  <c:v>41146</c:v>
                </c:pt>
                <c:pt idx="302">
                  <c:v>41147</c:v>
                </c:pt>
                <c:pt idx="303">
                  <c:v>41148</c:v>
                </c:pt>
                <c:pt idx="304">
                  <c:v>41149</c:v>
                </c:pt>
                <c:pt idx="305">
                  <c:v>41150</c:v>
                </c:pt>
                <c:pt idx="306">
                  <c:v>41151</c:v>
                </c:pt>
                <c:pt idx="307">
                  <c:v>41152</c:v>
                </c:pt>
                <c:pt idx="308">
                  <c:v>41153</c:v>
                </c:pt>
                <c:pt idx="309">
                  <c:v>41154</c:v>
                </c:pt>
                <c:pt idx="310">
                  <c:v>41155</c:v>
                </c:pt>
                <c:pt idx="311">
                  <c:v>41156</c:v>
                </c:pt>
                <c:pt idx="312">
                  <c:v>41157</c:v>
                </c:pt>
                <c:pt idx="313">
                  <c:v>41158</c:v>
                </c:pt>
                <c:pt idx="314">
                  <c:v>41159</c:v>
                </c:pt>
                <c:pt idx="315">
                  <c:v>41160</c:v>
                </c:pt>
                <c:pt idx="316">
                  <c:v>41171</c:v>
                </c:pt>
                <c:pt idx="317">
                  <c:v>41172</c:v>
                </c:pt>
                <c:pt idx="318">
                  <c:v>41173</c:v>
                </c:pt>
                <c:pt idx="319">
                  <c:v>41174</c:v>
                </c:pt>
                <c:pt idx="320">
                  <c:v>41175</c:v>
                </c:pt>
                <c:pt idx="321">
                  <c:v>41176</c:v>
                </c:pt>
                <c:pt idx="322">
                  <c:v>41177</c:v>
                </c:pt>
                <c:pt idx="323">
                  <c:v>41178</c:v>
                </c:pt>
                <c:pt idx="324">
                  <c:v>41179</c:v>
                </c:pt>
                <c:pt idx="325">
                  <c:v>41180</c:v>
                </c:pt>
                <c:pt idx="326">
                  <c:v>41181</c:v>
                </c:pt>
                <c:pt idx="327">
                  <c:v>41182</c:v>
                </c:pt>
                <c:pt idx="328">
                  <c:v>41183</c:v>
                </c:pt>
                <c:pt idx="329">
                  <c:v>41184</c:v>
                </c:pt>
                <c:pt idx="330">
                  <c:v>41185</c:v>
                </c:pt>
                <c:pt idx="331">
                  <c:v>41186</c:v>
                </c:pt>
                <c:pt idx="332">
                  <c:v>41187</c:v>
                </c:pt>
                <c:pt idx="333">
                  <c:v>41188</c:v>
                </c:pt>
                <c:pt idx="334">
                  <c:v>41189</c:v>
                </c:pt>
                <c:pt idx="335">
                  <c:v>41190</c:v>
                </c:pt>
                <c:pt idx="336">
                  <c:v>41191</c:v>
                </c:pt>
                <c:pt idx="337">
                  <c:v>41192</c:v>
                </c:pt>
                <c:pt idx="338">
                  <c:v>41193</c:v>
                </c:pt>
                <c:pt idx="339">
                  <c:v>41194</c:v>
                </c:pt>
                <c:pt idx="340">
                  <c:v>41195</c:v>
                </c:pt>
                <c:pt idx="341">
                  <c:v>41196</c:v>
                </c:pt>
                <c:pt idx="342">
                  <c:v>41197</c:v>
                </c:pt>
                <c:pt idx="343">
                  <c:v>41198</c:v>
                </c:pt>
                <c:pt idx="344">
                  <c:v>41199</c:v>
                </c:pt>
                <c:pt idx="345">
                  <c:v>41200</c:v>
                </c:pt>
                <c:pt idx="346">
                  <c:v>41201</c:v>
                </c:pt>
                <c:pt idx="347">
                  <c:v>41202</c:v>
                </c:pt>
                <c:pt idx="348">
                  <c:v>41203</c:v>
                </c:pt>
                <c:pt idx="349">
                  <c:v>41204</c:v>
                </c:pt>
                <c:pt idx="350">
                  <c:v>41205</c:v>
                </c:pt>
                <c:pt idx="351">
                  <c:v>41206</c:v>
                </c:pt>
                <c:pt idx="352">
                  <c:v>41207</c:v>
                </c:pt>
                <c:pt idx="353">
                  <c:v>41208</c:v>
                </c:pt>
                <c:pt idx="354">
                  <c:v>41209</c:v>
                </c:pt>
                <c:pt idx="355">
                  <c:v>41210</c:v>
                </c:pt>
                <c:pt idx="356">
                  <c:v>41211</c:v>
                </c:pt>
                <c:pt idx="357">
                  <c:v>41212</c:v>
                </c:pt>
                <c:pt idx="358">
                  <c:v>41213</c:v>
                </c:pt>
                <c:pt idx="359">
                  <c:v>41214</c:v>
                </c:pt>
                <c:pt idx="360">
                  <c:v>41215</c:v>
                </c:pt>
                <c:pt idx="361">
                  <c:v>41216</c:v>
                </c:pt>
                <c:pt idx="362">
                  <c:v>41217</c:v>
                </c:pt>
                <c:pt idx="363">
                  <c:v>41218</c:v>
                </c:pt>
                <c:pt idx="364">
                  <c:v>41219</c:v>
                </c:pt>
                <c:pt idx="365">
                  <c:v>41220</c:v>
                </c:pt>
                <c:pt idx="366">
                  <c:v>41221</c:v>
                </c:pt>
                <c:pt idx="367">
                  <c:v>41222</c:v>
                </c:pt>
                <c:pt idx="368">
                  <c:v>41223</c:v>
                </c:pt>
                <c:pt idx="369">
                  <c:v>41224</c:v>
                </c:pt>
                <c:pt idx="370">
                  <c:v>41225</c:v>
                </c:pt>
                <c:pt idx="371">
                  <c:v>41226</c:v>
                </c:pt>
                <c:pt idx="372">
                  <c:v>41227</c:v>
                </c:pt>
                <c:pt idx="373">
                  <c:v>41228</c:v>
                </c:pt>
                <c:pt idx="374">
                  <c:v>41229</c:v>
                </c:pt>
                <c:pt idx="375">
                  <c:v>41230</c:v>
                </c:pt>
                <c:pt idx="376">
                  <c:v>41231</c:v>
                </c:pt>
                <c:pt idx="377">
                  <c:v>41232</c:v>
                </c:pt>
                <c:pt idx="378">
                  <c:v>41233</c:v>
                </c:pt>
                <c:pt idx="379">
                  <c:v>41234</c:v>
                </c:pt>
                <c:pt idx="380">
                  <c:v>41235</c:v>
                </c:pt>
                <c:pt idx="381">
                  <c:v>41236</c:v>
                </c:pt>
                <c:pt idx="382">
                  <c:v>41237</c:v>
                </c:pt>
                <c:pt idx="383">
                  <c:v>41238</c:v>
                </c:pt>
                <c:pt idx="384">
                  <c:v>41239</c:v>
                </c:pt>
                <c:pt idx="385">
                  <c:v>41240</c:v>
                </c:pt>
                <c:pt idx="386">
                  <c:v>41241</c:v>
                </c:pt>
                <c:pt idx="387">
                  <c:v>41242</c:v>
                </c:pt>
                <c:pt idx="388">
                  <c:v>41243</c:v>
                </c:pt>
                <c:pt idx="389">
                  <c:v>41244</c:v>
                </c:pt>
                <c:pt idx="390">
                  <c:v>41245</c:v>
                </c:pt>
                <c:pt idx="391">
                  <c:v>41246</c:v>
                </c:pt>
                <c:pt idx="392">
                  <c:v>41247</c:v>
                </c:pt>
                <c:pt idx="393">
                  <c:v>41248</c:v>
                </c:pt>
                <c:pt idx="394">
                  <c:v>41249</c:v>
                </c:pt>
                <c:pt idx="395">
                  <c:v>41250</c:v>
                </c:pt>
                <c:pt idx="396">
                  <c:v>41251</c:v>
                </c:pt>
                <c:pt idx="397">
                  <c:v>41252</c:v>
                </c:pt>
                <c:pt idx="398">
                  <c:v>41253</c:v>
                </c:pt>
                <c:pt idx="399">
                  <c:v>41254</c:v>
                </c:pt>
                <c:pt idx="400">
                  <c:v>41255</c:v>
                </c:pt>
                <c:pt idx="401">
                  <c:v>41256</c:v>
                </c:pt>
                <c:pt idx="402">
                  <c:v>41257</c:v>
                </c:pt>
                <c:pt idx="403">
                  <c:v>41258</c:v>
                </c:pt>
                <c:pt idx="404">
                  <c:v>41259</c:v>
                </c:pt>
                <c:pt idx="405">
                  <c:v>41260</c:v>
                </c:pt>
                <c:pt idx="406">
                  <c:v>41261</c:v>
                </c:pt>
                <c:pt idx="407">
                  <c:v>41262</c:v>
                </c:pt>
                <c:pt idx="408">
                  <c:v>41263</c:v>
                </c:pt>
                <c:pt idx="409">
                  <c:v>41264</c:v>
                </c:pt>
                <c:pt idx="410">
                  <c:v>41265</c:v>
                </c:pt>
                <c:pt idx="411">
                  <c:v>41266</c:v>
                </c:pt>
                <c:pt idx="412">
                  <c:v>41267</c:v>
                </c:pt>
                <c:pt idx="413">
                  <c:v>41268</c:v>
                </c:pt>
                <c:pt idx="414">
                  <c:v>41269</c:v>
                </c:pt>
                <c:pt idx="415">
                  <c:v>41270</c:v>
                </c:pt>
                <c:pt idx="416">
                  <c:v>41271</c:v>
                </c:pt>
                <c:pt idx="417">
                  <c:v>41272</c:v>
                </c:pt>
                <c:pt idx="418">
                  <c:v>41273</c:v>
                </c:pt>
                <c:pt idx="419">
                  <c:v>41274</c:v>
                </c:pt>
                <c:pt idx="420">
                  <c:v>41275</c:v>
                </c:pt>
                <c:pt idx="421">
                  <c:v>41276</c:v>
                </c:pt>
                <c:pt idx="422">
                  <c:v>41277</c:v>
                </c:pt>
                <c:pt idx="423">
                  <c:v>41278</c:v>
                </c:pt>
                <c:pt idx="424">
                  <c:v>41279</c:v>
                </c:pt>
                <c:pt idx="425">
                  <c:v>41280</c:v>
                </c:pt>
                <c:pt idx="426">
                  <c:v>41281</c:v>
                </c:pt>
                <c:pt idx="427">
                  <c:v>41282</c:v>
                </c:pt>
                <c:pt idx="428">
                  <c:v>41283</c:v>
                </c:pt>
                <c:pt idx="429">
                  <c:v>41284</c:v>
                </c:pt>
                <c:pt idx="430">
                  <c:v>41285</c:v>
                </c:pt>
                <c:pt idx="431">
                  <c:v>41286</c:v>
                </c:pt>
                <c:pt idx="432">
                  <c:v>41287</c:v>
                </c:pt>
                <c:pt idx="433">
                  <c:v>41288</c:v>
                </c:pt>
                <c:pt idx="434">
                  <c:v>41289</c:v>
                </c:pt>
                <c:pt idx="435">
                  <c:v>41290</c:v>
                </c:pt>
                <c:pt idx="436">
                  <c:v>41291</c:v>
                </c:pt>
                <c:pt idx="437">
                  <c:v>41292</c:v>
                </c:pt>
                <c:pt idx="438">
                  <c:v>41293</c:v>
                </c:pt>
                <c:pt idx="439">
                  <c:v>41294</c:v>
                </c:pt>
                <c:pt idx="440">
                  <c:v>41295</c:v>
                </c:pt>
                <c:pt idx="441">
                  <c:v>41296</c:v>
                </c:pt>
                <c:pt idx="442">
                  <c:v>41297</c:v>
                </c:pt>
                <c:pt idx="443">
                  <c:v>41298</c:v>
                </c:pt>
                <c:pt idx="444">
                  <c:v>41299</c:v>
                </c:pt>
                <c:pt idx="445">
                  <c:v>41300</c:v>
                </c:pt>
                <c:pt idx="446">
                  <c:v>41301</c:v>
                </c:pt>
                <c:pt idx="447">
                  <c:v>41302</c:v>
                </c:pt>
                <c:pt idx="448">
                  <c:v>41303</c:v>
                </c:pt>
                <c:pt idx="449">
                  <c:v>41304</c:v>
                </c:pt>
                <c:pt idx="450">
                  <c:v>41305</c:v>
                </c:pt>
                <c:pt idx="451">
                  <c:v>41306</c:v>
                </c:pt>
                <c:pt idx="452">
                  <c:v>41307</c:v>
                </c:pt>
                <c:pt idx="453">
                  <c:v>41308</c:v>
                </c:pt>
                <c:pt idx="454">
                  <c:v>41309</c:v>
                </c:pt>
                <c:pt idx="455">
                  <c:v>41310</c:v>
                </c:pt>
                <c:pt idx="456">
                  <c:v>41311</c:v>
                </c:pt>
                <c:pt idx="457">
                  <c:v>41312</c:v>
                </c:pt>
                <c:pt idx="458">
                  <c:v>41313</c:v>
                </c:pt>
                <c:pt idx="459">
                  <c:v>41314</c:v>
                </c:pt>
                <c:pt idx="460">
                  <c:v>41315</c:v>
                </c:pt>
                <c:pt idx="461">
                  <c:v>41316</c:v>
                </c:pt>
                <c:pt idx="462">
                  <c:v>41317</c:v>
                </c:pt>
                <c:pt idx="463">
                  <c:v>41318</c:v>
                </c:pt>
                <c:pt idx="464">
                  <c:v>41319</c:v>
                </c:pt>
                <c:pt idx="465">
                  <c:v>41320</c:v>
                </c:pt>
                <c:pt idx="466">
                  <c:v>41321</c:v>
                </c:pt>
                <c:pt idx="467">
                  <c:v>41322</c:v>
                </c:pt>
                <c:pt idx="468">
                  <c:v>41323</c:v>
                </c:pt>
                <c:pt idx="469">
                  <c:v>41324</c:v>
                </c:pt>
                <c:pt idx="470">
                  <c:v>41325</c:v>
                </c:pt>
                <c:pt idx="471">
                  <c:v>41326</c:v>
                </c:pt>
                <c:pt idx="472">
                  <c:v>41327</c:v>
                </c:pt>
                <c:pt idx="473">
                  <c:v>41328</c:v>
                </c:pt>
                <c:pt idx="474">
                  <c:v>41329</c:v>
                </c:pt>
                <c:pt idx="475">
                  <c:v>41330</c:v>
                </c:pt>
                <c:pt idx="476">
                  <c:v>41331</c:v>
                </c:pt>
                <c:pt idx="477">
                  <c:v>41332</c:v>
                </c:pt>
                <c:pt idx="478">
                  <c:v>41333</c:v>
                </c:pt>
                <c:pt idx="479">
                  <c:v>41341</c:v>
                </c:pt>
                <c:pt idx="480">
                  <c:v>41342</c:v>
                </c:pt>
                <c:pt idx="481">
                  <c:v>41343</c:v>
                </c:pt>
                <c:pt idx="482">
                  <c:v>41344</c:v>
                </c:pt>
                <c:pt idx="483">
                  <c:v>41345</c:v>
                </c:pt>
                <c:pt idx="484">
                  <c:v>41346</c:v>
                </c:pt>
                <c:pt idx="485">
                  <c:v>41347</c:v>
                </c:pt>
                <c:pt idx="486">
                  <c:v>41348</c:v>
                </c:pt>
                <c:pt idx="487">
                  <c:v>41349</c:v>
                </c:pt>
                <c:pt idx="488">
                  <c:v>41350</c:v>
                </c:pt>
                <c:pt idx="489">
                  <c:v>41351</c:v>
                </c:pt>
                <c:pt idx="490">
                  <c:v>41352</c:v>
                </c:pt>
                <c:pt idx="491">
                  <c:v>41353</c:v>
                </c:pt>
                <c:pt idx="492">
                  <c:v>41354</c:v>
                </c:pt>
                <c:pt idx="493">
                  <c:v>41355</c:v>
                </c:pt>
                <c:pt idx="494">
                  <c:v>41357</c:v>
                </c:pt>
                <c:pt idx="495">
                  <c:v>41358</c:v>
                </c:pt>
                <c:pt idx="496">
                  <c:v>41359</c:v>
                </c:pt>
                <c:pt idx="497">
                  <c:v>41360</c:v>
                </c:pt>
                <c:pt idx="498">
                  <c:v>41361</c:v>
                </c:pt>
                <c:pt idx="499">
                  <c:v>41362</c:v>
                </c:pt>
                <c:pt idx="500">
                  <c:v>41363</c:v>
                </c:pt>
                <c:pt idx="501">
                  <c:v>41364</c:v>
                </c:pt>
                <c:pt idx="502">
                  <c:v>41365</c:v>
                </c:pt>
                <c:pt idx="503">
                  <c:v>41366</c:v>
                </c:pt>
                <c:pt idx="504">
                  <c:v>41367</c:v>
                </c:pt>
                <c:pt idx="505">
                  <c:v>41368</c:v>
                </c:pt>
                <c:pt idx="506">
                  <c:v>41369</c:v>
                </c:pt>
                <c:pt idx="507">
                  <c:v>41370</c:v>
                </c:pt>
                <c:pt idx="508">
                  <c:v>41371</c:v>
                </c:pt>
                <c:pt idx="509">
                  <c:v>41372</c:v>
                </c:pt>
                <c:pt idx="510">
                  <c:v>41373</c:v>
                </c:pt>
                <c:pt idx="511">
                  <c:v>41374</c:v>
                </c:pt>
                <c:pt idx="512">
                  <c:v>41375</c:v>
                </c:pt>
                <c:pt idx="513">
                  <c:v>41376</c:v>
                </c:pt>
                <c:pt idx="514">
                  <c:v>41377</c:v>
                </c:pt>
                <c:pt idx="515">
                  <c:v>41378</c:v>
                </c:pt>
                <c:pt idx="516">
                  <c:v>41379</c:v>
                </c:pt>
                <c:pt idx="517">
                  <c:v>41380</c:v>
                </c:pt>
                <c:pt idx="518">
                  <c:v>41381</c:v>
                </c:pt>
                <c:pt idx="519">
                  <c:v>41382</c:v>
                </c:pt>
                <c:pt idx="520">
                  <c:v>41383</c:v>
                </c:pt>
                <c:pt idx="521">
                  <c:v>41384</c:v>
                </c:pt>
                <c:pt idx="522">
                  <c:v>41385</c:v>
                </c:pt>
                <c:pt idx="523">
                  <c:v>41386</c:v>
                </c:pt>
                <c:pt idx="524">
                  <c:v>41387</c:v>
                </c:pt>
                <c:pt idx="525">
                  <c:v>41388</c:v>
                </c:pt>
                <c:pt idx="526">
                  <c:v>41389</c:v>
                </c:pt>
                <c:pt idx="527">
                  <c:v>41390</c:v>
                </c:pt>
                <c:pt idx="528">
                  <c:v>41391</c:v>
                </c:pt>
                <c:pt idx="529">
                  <c:v>41392</c:v>
                </c:pt>
                <c:pt idx="530">
                  <c:v>41393</c:v>
                </c:pt>
                <c:pt idx="531">
                  <c:v>41394</c:v>
                </c:pt>
                <c:pt idx="532">
                  <c:v>41395</c:v>
                </c:pt>
                <c:pt idx="533">
                  <c:v>41396</c:v>
                </c:pt>
                <c:pt idx="534">
                  <c:v>41397</c:v>
                </c:pt>
                <c:pt idx="535">
                  <c:v>41398</c:v>
                </c:pt>
                <c:pt idx="536">
                  <c:v>41399</c:v>
                </c:pt>
                <c:pt idx="537">
                  <c:v>41400</c:v>
                </c:pt>
                <c:pt idx="538">
                  <c:v>41401</c:v>
                </c:pt>
                <c:pt idx="539">
                  <c:v>41402</c:v>
                </c:pt>
                <c:pt idx="540">
                  <c:v>41403</c:v>
                </c:pt>
                <c:pt idx="541">
                  <c:v>41404</c:v>
                </c:pt>
                <c:pt idx="542">
                  <c:v>41405</c:v>
                </c:pt>
                <c:pt idx="543">
                  <c:v>41406</c:v>
                </c:pt>
                <c:pt idx="544">
                  <c:v>41407</c:v>
                </c:pt>
                <c:pt idx="545">
                  <c:v>41408</c:v>
                </c:pt>
                <c:pt idx="546">
                  <c:v>41409</c:v>
                </c:pt>
                <c:pt idx="547">
                  <c:v>41410</c:v>
                </c:pt>
                <c:pt idx="548">
                  <c:v>41411</c:v>
                </c:pt>
                <c:pt idx="549">
                  <c:v>41412</c:v>
                </c:pt>
                <c:pt idx="550">
                  <c:v>41413</c:v>
                </c:pt>
                <c:pt idx="551">
                  <c:v>41414</c:v>
                </c:pt>
                <c:pt idx="552">
                  <c:v>41415</c:v>
                </c:pt>
                <c:pt idx="553">
                  <c:v>41416</c:v>
                </c:pt>
                <c:pt idx="554">
                  <c:v>41417</c:v>
                </c:pt>
                <c:pt idx="555">
                  <c:v>41418</c:v>
                </c:pt>
                <c:pt idx="556">
                  <c:v>41419</c:v>
                </c:pt>
                <c:pt idx="557">
                  <c:v>41420</c:v>
                </c:pt>
                <c:pt idx="558">
                  <c:v>41421</c:v>
                </c:pt>
                <c:pt idx="559">
                  <c:v>41422</c:v>
                </c:pt>
                <c:pt idx="560">
                  <c:v>41423</c:v>
                </c:pt>
                <c:pt idx="561">
                  <c:v>41424</c:v>
                </c:pt>
                <c:pt idx="562">
                  <c:v>41425</c:v>
                </c:pt>
                <c:pt idx="563">
                  <c:v>41426</c:v>
                </c:pt>
                <c:pt idx="564">
                  <c:v>41427</c:v>
                </c:pt>
                <c:pt idx="565">
                  <c:v>41428</c:v>
                </c:pt>
                <c:pt idx="566">
                  <c:v>41429</c:v>
                </c:pt>
                <c:pt idx="567">
                  <c:v>41430</c:v>
                </c:pt>
                <c:pt idx="568">
                  <c:v>41431</c:v>
                </c:pt>
                <c:pt idx="569">
                  <c:v>41432</c:v>
                </c:pt>
                <c:pt idx="570">
                  <c:v>41433</c:v>
                </c:pt>
                <c:pt idx="571">
                  <c:v>41434</c:v>
                </c:pt>
                <c:pt idx="572">
                  <c:v>41435</c:v>
                </c:pt>
                <c:pt idx="573">
                  <c:v>41436</c:v>
                </c:pt>
                <c:pt idx="574">
                  <c:v>41437</c:v>
                </c:pt>
                <c:pt idx="575">
                  <c:v>41438</c:v>
                </c:pt>
                <c:pt idx="576">
                  <c:v>41439</c:v>
                </c:pt>
                <c:pt idx="577">
                  <c:v>41440</c:v>
                </c:pt>
                <c:pt idx="578">
                  <c:v>41441</c:v>
                </c:pt>
                <c:pt idx="579">
                  <c:v>41442</c:v>
                </c:pt>
                <c:pt idx="580">
                  <c:v>41443</c:v>
                </c:pt>
                <c:pt idx="581">
                  <c:v>41444</c:v>
                </c:pt>
                <c:pt idx="582">
                  <c:v>41445</c:v>
                </c:pt>
                <c:pt idx="583">
                  <c:v>41446</c:v>
                </c:pt>
                <c:pt idx="584">
                  <c:v>41447</c:v>
                </c:pt>
                <c:pt idx="585">
                  <c:v>41448</c:v>
                </c:pt>
                <c:pt idx="586">
                  <c:v>41449</c:v>
                </c:pt>
                <c:pt idx="587">
                  <c:v>41450</c:v>
                </c:pt>
                <c:pt idx="588">
                  <c:v>41451</c:v>
                </c:pt>
                <c:pt idx="589">
                  <c:v>41452</c:v>
                </c:pt>
                <c:pt idx="590">
                  <c:v>41453</c:v>
                </c:pt>
                <c:pt idx="591">
                  <c:v>41454</c:v>
                </c:pt>
                <c:pt idx="592">
                  <c:v>41455</c:v>
                </c:pt>
                <c:pt idx="593">
                  <c:v>41456</c:v>
                </c:pt>
                <c:pt idx="594">
                  <c:v>41457</c:v>
                </c:pt>
                <c:pt idx="595">
                  <c:v>41458</c:v>
                </c:pt>
                <c:pt idx="596">
                  <c:v>41459</c:v>
                </c:pt>
                <c:pt idx="597">
                  <c:v>41460</c:v>
                </c:pt>
                <c:pt idx="598">
                  <c:v>41461</c:v>
                </c:pt>
                <c:pt idx="599">
                  <c:v>41462</c:v>
                </c:pt>
                <c:pt idx="600">
                  <c:v>41463</c:v>
                </c:pt>
                <c:pt idx="601">
                  <c:v>41464</c:v>
                </c:pt>
                <c:pt idx="602">
                  <c:v>41465</c:v>
                </c:pt>
                <c:pt idx="603">
                  <c:v>41466</c:v>
                </c:pt>
                <c:pt idx="604">
                  <c:v>41467</c:v>
                </c:pt>
                <c:pt idx="605">
                  <c:v>41468</c:v>
                </c:pt>
                <c:pt idx="606">
                  <c:v>41469</c:v>
                </c:pt>
                <c:pt idx="607">
                  <c:v>41470</c:v>
                </c:pt>
                <c:pt idx="608">
                  <c:v>41471</c:v>
                </c:pt>
                <c:pt idx="609">
                  <c:v>41472</c:v>
                </c:pt>
                <c:pt idx="610">
                  <c:v>41473</c:v>
                </c:pt>
                <c:pt idx="611">
                  <c:v>41474</c:v>
                </c:pt>
                <c:pt idx="612">
                  <c:v>41475</c:v>
                </c:pt>
                <c:pt idx="613">
                  <c:v>41476</c:v>
                </c:pt>
                <c:pt idx="614">
                  <c:v>41477</c:v>
                </c:pt>
                <c:pt idx="615">
                  <c:v>41478</c:v>
                </c:pt>
                <c:pt idx="616">
                  <c:v>41479</c:v>
                </c:pt>
                <c:pt idx="617">
                  <c:v>41480</c:v>
                </c:pt>
                <c:pt idx="618">
                  <c:v>41481</c:v>
                </c:pt>
                <c:pt idx="619">
                  <c:v>41482</c:v>
                </c:pt>
                <c:pt idx="620">
                  <c:v>41483</c:v>
                </c:pt>
                <c:pt idx="621">
                  <c:v>41484</c:v>
                </c:pt>
                <c:pt idx="622">
                  <c:v>41485</c:v>
                </c:pt>
                <c:pt idx="623">
                  <c:v>41486</c:v>
                </c:pt>
                <c:pt idx="624">
                  <c:v>41487</c:v>
                </c:pt>
                <c:pt idx="625">
                  <c:v>41488</c:v>
                </c:pt>
                <c:pt idx="626">
                  <c:v>41489</c:v>
                </c:pt>
                <c:pt idx="627">
                  <c:v>41490</c:v>
                </c:pt>
                <c:pt idx="628">
                  <c:v>41491</c:v>
                </c:pt>
                <c:pt idx="629">
                  <c:v>41492</c:v>
                </c:pt>
                <c:pt idx="630">
                  <c:v>41493</c:v>
                </c:pt>
                <c:pt idx="631">
                  <c:v>41494</c:v>
                </c:pt>
                <c:pt idx="632">
                  <c:v>41495</c:v>
                </c:pt>
                <c:pt idx="633">
                  <c:v>41496</c:v>
                </c:pt>
                <c:pt idx="634">
                  <c:v>41497</c:v>
                </c:pt>
                <c:pt idx="635">
                  <c:v>41498</c:v>
                </c:pt>
                <c:pt idx="636">
                  <c:v>41499</c:v>
                </c:pt>
                <c:pt idx="637">
                  <c:v>41500</c:v>
                </c:pt>
                <c:pt idx="638">
                  <c:v>41501</c:v>
                </c:pt>
                <c:pt idx="639">
                  <c:v>41502</c:v>
                </c:pt>
                <c:pt idx="640">
                  <c:v>41503</c:v>
                </c:pt>
                <c:pt idx="641">
                  <c:v>41504</c:v>
                </c:pt>
                <c:pt idx="642">
                  <c:v>41505</c:v>
                </c:pt>
                <c:pt idx="643">
                  <c:v>41506</c:v>
                </c:pt>
                <c:pt idx="644">
                  <c:v>41507</c:v>
                </c:pt>
                <c:pt idx="645">
                  <c:v>41508</c:v>
                </c:pt>
                <c:pt idx="646">
                  <c:v>41509</c:v>
                </c:pt>
                <c:pt idx="647">
                  <c:v>41510</c:v>
                </c:pt>
                <c:pt idx="648">
                  <c:v>41511</c:v>
                </c:pt>
                <c:pt idx="649">
                  <c:v>41512</c:v>
                </c:pt>
                <c:pt idx="650">
                  <c:v>41513</c:v>
                </c:pt>
                <c:pt idx="651">
                  <c:v>41514</c:v>
                </c:pt>
                <c:pt idx="652">
                  <c:v>41515</c:v>
                </c:pt>
                <c:pt idx="653">
                  <c:v>41516</c:v>
                </c:pt>
                <c:pt idx="654">
                  <c:v>41517</c:v>
                </c:pt>
                <c:pt idx="655">
                  <c:v>41518</c:v>
                </c:pt>
                <c:pt idx="656">
                  <c:v>41519</c:v>
                </c:pt>
                <c:pt idx="657">
                  <c:v>41520</c:v>
                </c:pt>
                <c:pt idx="658">
                  <c:v>41521</c:v>
                </c:pt>
                <c:pt idx="659">
                  <c:v>41522</c:v>
                </c:pt>
                <c:pt idx="660">
                  <c:v>41523</c:v>
                </c:pt>
                <c:pt idx="661">
                  <c:v>41524</c:v>
                </c:pt>
                <c:pt idx="662">
                  <c:v>41525</c:v>
                </c:pt>
                <c:pt idx="663">
                  <c:v>41526</c:v>
                </c:pt>
                <c:pt idx="664">
                  <c:v>41527</c:v>
                </c:pt>
                <c:pt idx="665">
                  <c:v>41528</c:v>
                </c:pt>
                <c:pt idx="666">
                  <c:v>41529</c:v>
                </c:pt>
                <c:pt idx="667">
                  <c:v>41530</c:v>
                </c:pt>
                <c:pt idx="668">
                  <c:v>41531</c:v>
                </c:pt>
                <c:pt idx="669">
                  <c:v>41532</c:v>
                </c:pt>
                <c:pt idx="670">
                  <c:v>41533</c:v>
                </c:pt>
                <c:pt idx="671">
                  <c:v>41534</c:v>
                </c:pt>
                <c:pt idx="672">
                  <c:v>41535</c:v>
                </c:pt>
                <c:pt idx="673">
                  <c:v>41536</c:v>
                </c:pt>
                <c:pt idx="674">
                  <c:v>41537</c:v>
                </c:pt>
                <c:pt idx="675">
                  <c:v>41538</c:v>
                </c:pt>
                <c:pt idx="676">
                  <c:v>41539</c:v>
                </c:pt>
                <c:pt idx="677">
                  <c:v>41540</c:v>
                </c:pt>
                <c:pt idx="678">
                  <c:v>41541</c:v>
                </c:pt>
                <c:pt idx="679">
                  <c:v>41542</c:v>
                </c:pt>
                <c:pt idx="680">
                  <c:v>41543</c:v>
                </c:pt>
                <c:pt idx="681">
                  <c:v>41544</c:v>
                </c:pt>
                <c:pt idx="682">
                  <c:v>41545</c:v>
                </c:pt>
                <c:pt idx="683">
                  <c:v>41546</c:v>
                </c:pt>
                <c:pt idx="684">
                  <c:v>41547</c:v>
                </c:pt>
                <c:pt idx="685">
                  <c:v>41548</c:v>
                </c:pt>
                <c:pt idx="686">
                  <c:v>41549</c:v>
                </c:pt>
                <c:pt idx="687">
                  <c:v>41550</c:v>
                </c:pt>
                <c:pt idx="688">
                  <c:v>41551</c:v>
                </c:pt>
                <c:pt idx="689">
                  <c:v>41552</c:v>
                </c:pt>
                <c:pt idx="690">
                  <c:v>41553</c:v>
                </c:pt>
                <c:pt idx="691">
                  <c:v>41554</c:v>
                </c:pt>
                <c:pt idx="692">
                  <c:v>41555</c:v>
                </c:pt>
                <c:pt idx="693">
                  <c:v>41556</c:v>
                </c:pt>
                <c:pt idx="694">
                  <c:v>41557</c:v>
                </c:pt>
                <c:pt idx="695">
                  <c:v>41558</c:v>
                </c:pt>
                <c:pt idx="696">
                  <c:v>41559</c:v>
                </c:pt>
                <c:pt idx="697">
                  <c:v>41560</c:v>
                </c:pt>
                <c:pt idx="698">
                  <c:v>41561</c:v>
                </c:pt>
                <c:pt idx="699">
                  <c:v>41562</c:v>
                </c:pt>
                <c:pt idx="700">
                  <c:v>41563</c:v>
                </c:pt>
                <c:pt idx="701">
                  <c:v>41564</c:v>
                </c:pt>
                <c:pt idx="702">
                  <c:v>41565</c:v>
                </c:pt>
                <c:pt idx="703">
                  <c:v>41566</c:v>
                </c:pt>
                <c:pt idx="704">
                  <c:v>41567</c:v>
                </c:pt>
                <c:pt idx="705">
                  <c:v>41568</c:v>
                </c:pt>
                <c:pt idx="706">
                  <c:v>41569</c:v>
                </c:pt>
                <c:pt idx="707">
                  <c:v>41570</c:v>
                </c:pt>
                <c:pt idx="708">
                  <c:v>41571</c:v>
                </c:pt>
                <c:pt idx="709">
                  <c:v>41572</c:v>
                </c:pt>
                <c:pt idx="710">
                  <c:v>41573</c:v>
                </c:pt>
                <c:pt idx="711">
                  <c:v>41574</c:v>
                </c:pt>
                <c:pt idx="712">
                  <c:v>41575</c:v>
                </c:pt>
                <c:pt idx="713">
                  <c:v>41576</c:v>
                </c:pt>
                <c:pt idx="714">
                  <c:v>41577</c:v>
                </c:pt>
                <c:pt idx="715">
                  <c:v>41578</c:v>
                </c:pt>
                <c:pt idx="716">
                  <c:v>41580</c:v>
                </c:pt>
                <c:pt idx="717">
                  <c:v>41581</c:v>
                </c:pt>
                <c:pt idx="718">
                  <c:v>41582</c:v>
                </c:pt>
                <c:pt idx="719">
                  <c:v>41583</c:v>
                </c:pt>
              </c:numCache>
            </c:numRef>
          </c:xVal>
          <c:yVal>
            <c:numRef>
              <c:f>Sheet2!$O$2:$O$719</c:f>
              <c:numCache>
                <c:formatCode>General</c:formatCode>
                <c:ptCount val="718"/>
                <c:pt idx="33">
                  <c:v>362.22</c:v>
                </c:pt>
                <c:pt idx="34">
                  <c:v>458.22</c:v>
                </c:pt>
                <c:pt idx="35">
                  <c:v>458.22</c:v>
                </c:pt>
                <c:pt idx="36">
                  <c:v>542.22</c:v>
                </c:pt>
                <c:pt idx="37">
                  <c:v>536.22000000000014</c:v>
                </c:pt>
                <c:pt idx="38">
                  <c:v>523.86000000000013</c:v>
                </c:pt>
                <c:pt idx="39">
                  <c:v>455.85000000000008</c:v>
                </c:pt>
                <c:pt idx="40">
                  <c:v>431.85000000000008</c:v>
                </c:pt>
                <c:pt idx="41">
                  <c:v>431.25000000000011</c:v>
                </c:pt>
                <c:pt idx="42">
                  <c:v>412.26000000000016</c:v>
                </c:pt>
                <c:pt idx="43">
                  <c:v>424.35000000000008</c:v>
                </c:pt>
                <c:pt idx="44">
                  <c:v>482.19000000000011</c:v>
                </c:pt>
                <c:pt idx="45">
                  <c:v>409.80000000000013</c:v>
                </c:pt>
                <c:pt idx="46">
                  <c:v>480.72000000000014</c:v>
                </c:pt>
                <c:pt idx="47">
                  <c:v>469.77000000000015</c:v>
                </c:pt>
                <c:pt idx="48">
                  <c:v>463.77000000000015</c:v>
                </c:pt>
                <c:pt idx="49">
                  <c:v>439.77000000000015</c:v>
                </c:pt>
                <c:pt idx="50">
                  <c:v>458.13000000000011</c:v>
                </c:pt>
                <c:pt idx="51">
                  <c:v>601.8900000000001</c:v>
                </c:pt>
                <c:pt idx="52">
                  <c:v>612.03000000000009</c:v>
                </c:pt>
                <c:pt idx="53">
                  <c:v>606.93000000000006</c:v>
                </c:pt>
                <c:pt idx="54">
                  <c:v>660.93000000000018</c:v>
                </c:pt>
                <c:pt idx="55">
                  <c:v>564.92999999999995</c:v>
                </c:pt>
                <c:pt idx="56">
                  <c:v>499.65000000000003</c:v>
                </c:pt>
                <c:pt idx="57">
                  <c:v>506.90999999999997</c:v>
                </c:pt>
                <c:pt idx="58">
                  <c:v>510.69000000000005</c:v>
                </c:pt>
                <c:pt idx="59">
                  <c:v>439.77</c:v>
                </c:pt>
                <c:pt idx="60">
                  <c:v>406.94999999999993</c:v>
                </c:pt>
                <c:pt idx="61">
                  <c:v>394.95</c:v>
                </c:pt>
                <c:pt idx="62">
                  <c:v>425.69999999999993</c:v>
                </c:pt>
                <c:pt idx="63">
                  <c:v>389.7</c:v>
                </c:pt>
                <c:pt idx="64">
                  <c:v>354.69</c:v>
                </c:pt>
                <c:pt idx="65">
                  <c:v>374.4</c:v>
                </c:pt>
                <c:pt idx="66">
                  <c:v>330.56999999999994</c:v>
                </c:pt>
                <c:pt idx="67">
                  <c:v>365.46</c:v>
                </c:pt>
                <c:pt idx="68">
                  <c:v>402.80999999999995</c:v>
                </c:pt>
                <c:pt idx="69">
                  <c:v>395.87999999999988</c:v>
                </c:pt>
                <c:pt idx="70">
                  <c:v>395.87999999999994</c:v>
                </c:pt>
                <c:pt idx="71">
                  <c:v>407.88</c:v>
                </c:pt>
                <c:pt idx="72">
                  <c:v>449.52</c:v>
                </c:pt>
                <c:pt idx="73">
                  <c:v>313.77000000000004</c:v>
                </c:pt>
                <c:pt idx="74">
                  <c:v>304.71000000000004</c:v>
                </c:pt>
                <c:pt idx="75">
                  <c:v>250.71</c:v>
                </c:pt>
                <c:pt idx="76">
                  <c:v>256.70999999999998</c:v>
                </c:pt>
                <c:pt idx="77">
                  <c:v>281.19</c:v>
                </c:pt>
                <c:pt idx="78">
                  <c:v>298.46999999999997</c:v>
                </c:pt>
                <c:pt idx="79">
                  <c:v>342.21000000000004</c:v>
                </c:pt>
                <c:pt idx="80">
                  <c:v>253.29</c:v>
                </c:pt>
                <c:pt idx="81">
                  <c:v>282.20999999999998</c:v>
                </c:pt>
                <c:pt idx="82">
                  <c:v>303.02999999999997</c:v>
                </c:pt>
                <c:pt idx="83">
                  <c:v>278.55</c:v>
                </c:pt>
                <c:pt idx="84">
                  <c:v>216.93000000000004</c:v>
                </c:pt>
                <c:pt idx="85">
                  <c:v>272.93999999999994</c:v>
                </c:pt>
                <c:pt idx="86">
                  <c:v>368.94</c:v>
                </c:pt>
                <c:pt idx="87">
                  <c:v>368.78999999999996</c:v>
                </c:pt>
                <c:pt idx="88">
                  <c:v>390.78</c:v>
                </c:pt>
                <c:pt idx="89">
                  <c:v>408.78000000000003</c:v>
                </c:pt>
                <c:pt idx="90">
                  <c:v>329.19000000000005</c:v>
                </c:pt>
                <c:pt idx="91">
                  <c:v>336.12000000000006</c:v>
                </c:pt>
                <c:pt idx="92">
                  <c:v>292.56000000000006</c:v>
                </c:pt>
                <c:pt idx="93">
                  <c:v>286.68</c:v>
                </c:pt>
                <c:pt idx="94">
                  <c:v>210.00000000000003</c:v>
                </c:pt>
                <c:pt idx="95">
                  <c:v>252</c:v>
                </c:pt>
                <c:pt idx="96">
                  <c:v>197.76</c:v>
                </c:pt>
                <c:pt idx="97">
                  <c:v>281.76</c:v>
                </c:pt>
                <c:pt idx="98">
                  <c:v>275.76</c:v>
                </c:pt>
                <c:pt idx="99">
                  <c:v>265.22999999999996</c:v>
                </c:pt>
                <c:pt idx="100">
                  <c:v>205.23000000000002</c:v>
                </c:pt>
                <c:pt idx="101">
                  <c:v>178.23000000000002</c:v>
                </c:pt>
                <c:pt idx="102">
                  <c:v>197.37</c:v>
                </c:pt>
                <c:pt idx="103">
                  <c:v>179.37000000000003</c:v>
                </c:pt>
                <c:pt idx="104">
                  <c:v>161.37</c:v>
                </c:pt>
                <c:pt idx="105">
                  <c:v>233.85000000000002</c:v>
                </c:pt>
                <c:pt idx="106">
                  <c:v>312.72000000000008</c:v>
                </c:pt>
                <c:pt idx="107">
                  <c:v>274.95000000000005</c:v>
                </c:pt>
                <c:pt idx="108">
                  <c:v>263.43000000000006</c:v>
                </c:pt>
                <c:pt idx="109">
                  <c:v>195.12000000000003</c:v>
                </c:pt>
                <c:pt idx="110">
                  <c:v>104.90999999999998</c:v>
                </c:pt>
                <c:pt idx="111">
                  <c:v>74.91</c:v>
                </c:pt>
                <c:pt idx="112">
                  <c:v>117.75000000000003</c:v>
                </c:pt>
                <c:pt idx="113">
                  <c:v>98.700000000000017</c:v>
                </c:pt>
                <c:pt idx="114">
                  <c:v>112.26000000000002</c:v>
                </c:pt>
                <c:pt idx="115">
                  <c:v>94.140000000000043</c:v>
                </c:pt>
                <c:pt idx="116">
                  <c:v>116.82000000000001</c:v>
                </c:pt>
                <c:pt idx="117">
                  <c:v>140.34</c:v>
                </c:pt>
                <c:pt idx="118">
                  <c:v>134.57999999999998</c:v>
                </c:pt>
                <c:pt idx="119">
                  <c:v>104.57999999999998</c:v>
                </c:pt>
                <c:pt idx="120">
                  <c:v>162.81</c:v>
                </c:pt>
                <c:pt idx="121">
                  <c:v>82.86</c:v>
                </c:pt>
                <c:pt idx="122">
                  <c:v>53.580000000000013</c:v>
                </c:pt>
                <c:pt idx="123">
                  <c:v>59.579999999999984</c:v>
                </c:pt>
                <c:pt idx="124">
                  <c:v>94.859999999999971</c:v>
                </c:pt>
                <c:pt idx="125">
                  <c:v>106.85999999999997</c:v>
                </c:pt>
                <c:pt idx="126">
                  <c:v>142.26</c:v>
                </c:pt>
                <c:pt idx="127">
                  <c:v>130.25999999999996</c:v>
                </c:pt>
                <c:pt idx="128">
                  <c:v>88.259999999999977</c:v>
                </c:pt>
                <c:pt idx="129">
                  <c:v>70.019999999999968</c:v>
                </c:pt>
                <c:pt idx="130">
                  <c:v>15.539999999999996</c:v>
                </c:pt>
                <c:pt idx="131">
                  <c:v>39.659999999999968</c:v>
                </c:pt>
                <c:pt idx="132">
                  <c:v>123.86999999999996</c:v>
                </c:pt>
                <c:pt idx="133">
                  <c:v>160.35</c:v>
                </c:pt>
                <c:pt idx="134">
                  <c:v>93.749999999999986</c:v>
                </c:pt>
                <c:pt idx="135">
                  <c:v>83.669999999999987</c:v>
                </c:pt>
                <c:pt idx="136">
                  <c:v>96.05999999999996</c:v>
                </c:pt>
                <c:pt idx="137">
                  <c:v>95.82</c:v>
                </c:pt>
                <c:pt idx="138">
                  <c:v>113.81999999999996</c:v>
                </c:pt>
                <c:pt idx="139">
                  <c:v>120.29999999999997</c:v>
                </c:pt>
                <c:pt idx="140">
                  <c:v>150.54000000000002</c:v>
                </c:pt>
                <c:pt idx="141">
                  <c:v>168.54</c:v>
                </c:pt>
                <c:pt idx="142">
                  <c:v>140.31</c:v>
                </c:pt>
                <c:pt idx="143">
                  <c:v>188.30999999999997</c:v>
                </c:pt>
                <c:pt idx="144">
                  <c:v>271.59000000000003</c:v>
                </c:pt>
                <c:pt idx="145">
                  <c:v>217.58999999999997</c:v>
                </c:pt>
                <c:pt idx="146">
                  <c:v>212.31</c:v>
                </c:pt>
                <c:pt idx="147">
                  <c:v>260.91000000000003</c:v>
                </c:pt>
                <c:pt idx="148">
                  <c:v>237.62999999999997</c:v>
                </c:pt>
                <c:pt idx="149">
                  <c:v>219.63</c:v>
                </c:pt>
                <c:pt idx="150">
                  <c:v>273.63</c:v>
                </c:pt>
                <c:pt idx="151">
                  <c:v>309.63</c:v>
                </c:pt>
                <c:pt idx="152">
                  <c:v>320.87999999999994</c:v>
                </c:pt>
                <c:pt idx="153">
                  <c:v>307.61999999999995</c:v>
                </c:pt>
                <c:pt idx="154">
                  <c:v>265.50000000000006</c:v>
                </c:pt>
                <c:pt idx="155">
                  <c:v>259.38</c:v>
                </c:pt>
                <c:pt idx="156">
                  <c:v>332.88000000000005</c:v>
                </c:pt>
                <c:pt idx="157">
                  <c:v>402.96</c:v>
                </c:pt>
                <c:pt idx="158">
                  <c:v>372.57</c:v>
                </c:pt>
                <c:pt idx="159">
                  <c:v>420.80999999999995</c:v>
                </c:pt>
                <c:pt idx="160">
                  <c:v>438.80999999999995</c:v>
                </c:pt>
                <c:pt idx="161">
                  <c:v>426.81000000000012</c:v>
                </c:pt>
                <c:pt idx="162">
                  <c:v>432.92999999999995</c:v>
                </c:pt>
                <c:pt idx="163">
                  <c:v>414.93000000000006</c:v>
                </c:pt>
                <c:pt idx="164">
                  <c:v>384.93000000000006</c:v>
                </c:pt>
                <c:pt idx="165">
                  <c:v>426.93000000000006</c:v>
                </c:pt>
                <c:pt idx="166">
                  <c:v>444.93</c:v>
                </c:pt>
                <c:pt idx="167">
                  <c:v>486.93</c:v>
                </c:pt>
                <c:pt idx="168">
                  <c:v>456.93000000000012</c:v>
                </c:pt>
                <c:pt idx="169">
                  <c:v>463.05</c:v>
                </c:pt>
                <c:pt idx="170">
                  <c:v>546.12000000000012</c:v>
                </c:pt>
                <c:pt idx="171">
                  <c:v>546.48</c:v>
                </c:pt>
                <c:pt idx="172">
                  <c:v>529.08000000000004</c:v>
                </c:pt>
                <c:pt idx="173">
                  <c:v>451.08000000000004</c:v>
                </c:pt>
                <c:pt idx="174">
                  <c:v>463.71000000000015</c:v>
                </c:pt>
                <c:pt idx="175">
                  <c:v>566.85000000000014</c:v>
                </c:pt>
                <c:pt idx="176">
                  <c:v>597.45000000000016</c:v>
                </c:pt>
                <c:pt idx="177">
                  <c:v>603.09000000000015</c:v>
                </c:pt>
                <c:pt idx="178">
                  <c:v>553.59000000000015</c:v>
                </c:pt>
                <c:pt idx="179">
                  <c:v>462.87000000000006</c:v>
                </c:pt>
                <c:pt idx="180">
                  <c:v>474.87000000000006</c:v>
                </c:pt>
                <c:pt idx="181">
                  <c:v>463.35000000000008</c:v>
                </c:pt>
                <c:pt idx="182">
                  <c:v>445.83</c:v>
                </c:pt>
                <c:pt idx="183">
                  <c:v>373.83</c:v>
                </c:pt>
                <c:pt idx="184">
                  <c:v>367.47</c:v>
                </c:pt>
                <c:pt idx="185">
                  <c:v>427.47</c:v>
                </c:pt>
                <c:pt idx="186">
                  <c:v>452.58</c:v>
                </c:pt>
                <c:pt idx="187">
                  <c:v>422.57999999999993</c:v>
                </c:pt>
                <c:pt idx="188">
                  <c:v>362.70000000000005</c:v>
                </c:pt>
                <c:pt idx="189">
                  <c:v>345.17999999999995</c:v>
                </c:pt>
                <c:pt idx="190">
                  <c:v>357.69</c:v>
                </c:pt>
                <c:pt idx="191">
                  <c:v>314.45999999999998</c:v>
                </c:pt>
                <c:pt idx="192">
                  <c:v>237.78</c:v>
                </c:pt>
                <c:pt idx="193">
                  <c:v>199.85999999999996</c:v>
                </c:pt>
                <c:pt idx="194">
                  <c:v>199.85999999999993</c:v>
                </c:pt>
                <c:pt idx="195">
                  <c:v>285.35999999999996</c:v>
                </c:pt>
                <c:pt idx="196">
                  <c:v>299.36999999999995</c:v>
                </c:pt>
                <c:pt idx="197">
                  <c:v>220.38000000000005</c:v>
                </c:pt>
                <c:pt idx="198">
                  <c:v>141.9</c:v>
                </c:pt>
                <c:pt idx="199">
                  <c:v>135.90000000000003</c:v>
                </c:pt>
                <c:pt idx="200">
                  <c:v>216.66000000000003</c:v>
                </c:pt>
                <c:pt idx="201">
                  <c:v>283.98</c:v>
                </c:pt>
                <c:pt idx="202">
                  <c:v>320.96999999999997</c:v>
                </c:pt>
                <c:pt idx="203">
                  <c:v>365.25</c:v>
                </c:pt>
                <c:pt idx="204">
                  <c:v>378.27000000000004</c:v>
                </c:pt>
                <c:pt idx="205">
                  <c:v>425.87999999999994</c:v>
                </c:pt>
                <c:pt idx="206">
                  <c:v>437.88</c:v>
                </c:pt>
                <c:pt idx="207">
                  <c:v>329.88000000000005</c:v>
                </c:pt>
                <c:pt idx="208">
                  <c:v>226.77</c:v>
                </c:pt>
                <c:pt idx="209">
                  <c:v>220.76999999999992</c:v>
                </c:pt>
                <c:pt idx="210">
                  <c:v>286.08</c:v>
                </c:pt>
                <c:pt idx="211">
                  <c:v>323.36999999999995</c:v>
                </c:pt>
                <c:pt idx="212">
                  <c:v>268.85999999999996</c:v>
                </c:pt>
                <c:pt idx="213">
                  <c:v>287.87999999999994</c:v>
                </c:pt>
                <c:pt idx="214">
                  <c:v>335.36999999999989</c:v>
                </c:pt>
                <c:pt idx="215">
                  <c:v>330.92999999999995</c:v>
                </c:pt>
                <c:pt idx="216">
                  <c:v>245.21999999999991</c:v>
                </c:pt>
                <c:pt idx="217">
                  <c:v>222.35999999999999</c:v>
                </c:pt>
                <c:pt idx="218">
                  <c:v>190.8</c:v>
                </c:pt>
                <c:pt idx="219">
                  <c:v>233.78999999999996</c:v>
                </c:pt>
                <c:pt idx="220">
                  <c:v>265.13999999999993</c:v>
                </c:pt>
                <c:pt idx="221">
                  <c:v>259.14</c:v>
                </c:pt>
                <c:pt idx="222">
                  <c:v>184.26</c:v>
                </c:pt>
                <c:pt idx="223">
                  <c:v>103.65000000000005</c:v>
                </c:pt>
                <c:pt idx="224">
                  <c:v>85.649999999999991</c:v>
                </c:pt>
                <c:pt idx="225">
                  <c:v>16.889999999999983</c:v>
                </c:pt>
                <c:pt idx="226">
                  <c:v>21.390000000000015</c:v>
                </c:pt>
                <c:pt idx="227">
                  <c:v>9.78000000000001</c:v>
                </c:pt>
                <c:pt idx="228">
                  <c:v>-44.819999999999993</c:v>
                </c:pt>
                <c:pt idx="229">
                  <c:v>3.1800000000000233</c:v>
                </c:pt>
                <c:pt idx="230">
                  <c:v>26.19</c:v>
                </c:pt>
                <c:pt idx="231">
                  <c:v>44.310000000000009</c:v>
                </c:pt>
                <c:pt idx="232">
                  <c:v>-14.879999999999994</c:v>
                </c:pt>
                <c:pt idx="233">
                  <c:v>-58.29</c:v>
                </c:pt>
                <c:pt idx="234">
                  <c:v>-65.279999999999973</c:v>
                </c:pt>
                <c:pt idx="235">
                  <c:v>-53.789999999999985</c:v>
                </c:pt>
                <c:pt idx="236">
                  <c:v>-77.789999999999978</c:v>
                </c:pt>
                <c:pt idx="237">
                  <c:v>-66.3</c:v>
                </c:pt>
                <c:pt idx="238">
                  <c:v>29.730000000000015</c:v>
                </c:pt>
                <c:pt idx="239">
                  <c:v>70.200000000000017</c:v>
                </c:pt>
                <c:pt idx="240">
                  <c:v>61.950000000000024</c:v>
                </c:pt>
                <c:pt idx="241">
                  <c:v>37.950000000000003</c:v>
                </c:pt>
                <c:pt idx="242">
                  <c:v>41.850000000000023</c:v>
                </c:pt>
                <c:pt idx="243">
                  <c:v>53.850000000000016</c:v>
                </c:pt>
                <c:pt idx="244">
                  <c:v>96.690000000000026</c:v>
                </c:pt>
                <c:pt idx="245">
                  <c:v>146.70000000000002</c:v>
                </c:pt>
                <c:pt idx="246">
                  <c:v>109.71000000000001</c:v>
                </c:pt>
                <c:pt idx="247">
                  <c:v>151.71</c:v>
                </c:pt>
                <c:pt idx="248">
                  <c:v>140.31</c:v>
                </c:pt>
                <c:pt idx="249">
                  <c:v>89.550000000000026</c:v>
                </c:pt>
                <c:pt idx="250">
                  <c:v>38.910000000000025</c:v>
                </c:pt>
                <c:pt idx="251">
                  <c:v>1.6500000000000223</c:v>
                </c:pt>
                <c:pt idx="252">
                  <c:v>26.640000000000036</c:v>
                </c:pt>
                <c:pt idx="253">
                  <c:v>57.240000000000038</c:v>
                </c:pt>
                <c:pt idx="254">
                  <c:v>26.640000000000022</c:v>
                </c:pt>
                <c:pt idx="255">
                  <c:v>-22.979999999999983</c:v>
                </c:pt>
                <c:pt idx="256">
                  <c:v>-3.9899999999999896</c:v>
                </c:pt>
                <c:pt idx="257">
                  <c:v>-99.989999999999981</c:v>
                </c:pt>
                <c:pt idx="258">
                  <c:v>-142.10999999999996</c:v>
                </c:pt>
                <c:pt idx="259">
                  <c:v>-142.91999999999999</c:v>
                </c:pt>
                <c:pt idx="260">
                  <c:v>-153.83999999999997</c:v>
                </c:pt>
                <c:pt idx="261">
                  <c:v>-166.94999999999996</c:v>
                </c:pt>
                <c:pt idx="262">
                  <c:v>-141.03</c:v>
                </c:pt>
                <c:pt idx="263">
                  <c:v>-201.02999999999997</c:v>
                </c:pt>
                <c:pt idx="264">
                  <c:v>-182.27999999999997</c:v>
                </c:pt>
                <c:pt idx="265">
                  <c:v>-170.28</c:v>
                </c:pt>
                <c:pt idx="266">
                  <c:v>-206.99999999999997</c:v>
                </c:pt>
                <c:pt idx="267">
                  <c:v>-187.85999999999999</c:v>
                </c:pt>
                <c:pt idx="268">
                  <c:v>-185.76</c:v>
                </c:pt>
                <c:pt idx="269">
                  <c:v>-221.75999999999996</c:v>
                </c:pt>
                <c:pt idx="270">
                  <c:v>-258.59999999999997</c:v>
                </c:pt>
                <c:pt idx="271">
                  <c:v>-189.84</c:v>
                </c:pt>
                <c:pt idx="272">
                  <c:v>-188.19</c:v>
                </c:pt>
                <c:pt idx="273">
                  <c:v>-138.93</c:v>
                </c:pt>
                <c:pt idx="274">
                  <c:v>-145.44</c:v>
                </c:pt>
                <c:pt idx="275">
                  <c:v>-244.65</c:v>
                </c:pt>
                <c:pt idx="276">
                  <c:v>-219.90000000000003</c:v>
                </c:pt>
                <c:pt idx="277">
                  <c:v>-217.2</c:v>
                </c:pt>
                <c:pt idx="278">
                  <c:v>-213.86999999999995</c:v>
                </c:pt>
                <c:pt idx="279">
                  <c:v>-237.60000000000002</c:v>
                </c:pt>
                <c:pt idx="280">
                  <c:v>-294.63000000000005</c:v>
                </c:pt>
                <c:pt idx="281">
                  <c:v>-266.30999999999995</c:v>
                </c:pt>
                <c:pt idx="282">
                  <c:v>-302.7</c:v>
                </c:pt>
                <c:pt idx="283">
                  <c:v>-416.42999999999995</c:v>
                </c:pt>
                <c:pt idx="284">
                  <c:v>-485.43</c:v>
                </c:pt>
                <c:pt idx="285">
                  <c:v>-463.08000000000004</c:v>
                </c:pt>
                <c:pt idx="286">
                  <c:v>-481.83000000000004</c:v>
                </c:pt>
                <c:pt idx="287">
                  <c:v>-525.93000000000006</c:v>
                </c:pt>
                <c:pt idx="288">
                  <c:v>-492.6</c:v>
                </c:pt>
                <c:pt idx="289">
                  <c:v>-549.24</c:v>
                </c:pt>
                <c:pt idx="290">
                  <c:v>-548.61</c:v>
                </c:pt>
                <c:pt idx="291">
                  <c:v>-522.68999999999994</c:v>
                </c:pt>
                <c:pt idx="292">
                  <c:v>-464.28000000000003</c:v>
                </c:pt>
                <c:pt idx="293">
                  <c:v>-470.28000000000003</c:v>
                </c:pt>
                <c:pt idx="294">
                  <c:v>-449.01</c:v>
                </c:pt>
                <c:pt idx="295">
                  <c:v>-402.72</c:v>
                </c:pt>
                <c:pt idx="296">
                  <c:v>-402.21</c:v>
                </c:pt>
                <c:pt idx="297">
                  <c:v>-381.72000000000008</c:v>
                </c:pt>
                <c:pt idx="298">
                  <c:v>-388.10999999999996</c:v>
                </c:pt>
                <c:pt idx="299">
                  <c:v>-377.55000000000007</c:v>
                </c:pt>
                <c:pt idx="300">
                  <c:v>-392.88000000000005</c:v>
                </c:pt>
                <c:pt idx="301">
                  <c:v>-274.08000000000004</c:v>
                </c:pt>
                <c:pt idx="302">
                  <c:v>-210.93000000000006</c:v>
                </c:pt>
                <c:pt idx="303">
                  <c:v>-195.93</c:v>
                </c:pt>
                <c:pt idx="304">
                  <c:v>-164.55000000000004</c:v>
                </c:pt>
                <c:pt idx="305">
                  <c:v>-146.82000000000005</c:v>
                </c:pt>
                <c:pt idx="306">
                  <c:v>-65.820000000000022</c:v>
                </c:pt>
                <c:pt idx="307">
                  <c:v>-94.170000000000016</c:v>
                </c:pt>
                <c:pt idx="308">
                  <c:v>-62.639999999999986</c:v>
                </c:pt>
                <c:pt idx="309">
                  <c:v>-105.96000000000001</c:v>
                </c:pt>
                <c:pt idx="310">
                  <c:v>-181.29000000000002</c:v>
                </c:pt>
                <c:pt idx="311">
                  <c:v>-187.68</c:v>
                </c:pt>
                <c:pt idx="312">
                  <c:v>-106.41000000000003</c:v>
                </c:pt>
                <c:pt idx="313">
                  <c:v>-198.33</c:v>
                </c:pt>
                <c:pt idx="314">
                  <c:v>-286.5</c:v>
                </c:pt>
                <c:pt idx="315">
                  <c:v>-268.5</c:v>
                </c:pt>
                <c:pt idx="316">
                  <c:v>-240.78</c:v>
                </c:pt>
                <c:pt idx="317">
                  <c:v>-362.52</c:v>
                </c:pt>
                <c:pt idx="318">
                  <c:v>-337.77</c:v>
                </c:pt>
                <c:pt idx="319">
                  <c:v>-220.77</c:v>
                </c:pt>
                <c:pt idx="320">
                  <c:v>-175.10999999999999</c:v>
                </c:pt>
                <c:pt idx="321">
                  <c:v>-144.06</c:v>
                </c:pt>
                <c:pt idx="322">
                  <c:v>-132.66000000000003</c:v>
                </c:pt>
                <c:pt idx="323">
                  <c:v>-117.41999999999999</c:v>
                </c:pt>
                <c:pt idx="324">
                  <c:v>-130.19999999999999</c:v>
                </c:pt>
                <c:pt idx="325">
                  <c:v>-160.20000000000002</c:v>
                </c:pt>
                <c:pt idx="326">
                  <c:v>-177.08999999999997</c:v>
                </c:pt>
                <c:pt idx="327">
                  <c:v>-103.52999999999997</c:v>
                </c:pt>
                <c:pt idx="328">
                  <c:v>-121.52999999999997</c:v>
                </c:pt>
                <c:pt idx="329">
                  <c:v>-156.12</c:v>
                </c:pt>
                <c:pt idx="330">
                  <c:v>-162.89999999999998</c:v>
                </c:pt>
                <c:pt idx="331">
                  <c:v>-160.46999999999997</c:v>
                </c:pt>
                <c:pt idx="332">
                  <c:v>-154.47000000000003</c:v>
                </c:pt>
                <c:pt idx="333">
                  <c:v>-131.52000000000001</c:v>
                </c:pt>
                <c:pt idx="334">
                  <c:v>-197.76</c:v>
                </c:pt>
                <c:pt idx="335">
                  <c:v>-58.170000000000037</c:v>
                </c:pt>
                <c:pt idx="336">
                  <c:v>15.329999999999993</c:v>
                </c:pt>
                <c:pt idx="337">
                  <c:v>15.329999999999984</c:v>
                </c:pt>
                <c:pt idx="338">
                  <c:v>14.670000000000028</c:v>
                </c:pt>
                <c:pt idx="339">
                  <c:v>59.880000000000017</c:v>
                </c:pt>
                <c:pt idx="340">
                  <c:v>34.140000000000015</c:v>
                </c:pt>
                <c:pt idx="341">
                  <c:v>-64.860000000000028</c:v>
                </c:pt>
                <c:pt idx="342">
                  <c:v>-43.17</c:v>
                </c:pt>
                <c:pt idx="343">
                  <c:v>27.77999999999998</c:v>
                </c:pt>
                <c:pt idx="344">
                  <c:v>3.2699999999999729</c:v>
                </c:pt>
                <c:pt idx="345">
                  <c:v>-65.639999999999958</c:v>
                </c:pt>
                <c:pt idx="346">
                  <c:v>-106.85999999999997</c:v>
                </c:pt>
                <c:pt idx="347">
                  <c:v>-160.19999999999999</c:v>
                </c:pt>
                <c:pt idx="348">
                  <c:v>-205.02</c:v>
                </c:pt>
                <c:pt idx="349">
                  <c:v>-278.58000000000004</c:v>
                </c:pt>
                <c:pt idx="350">
                  <c:v>-236.57999999999996</c:v>
                </c:pt>
                <c:pt idx="351">
                  <c:v>-130.59</c:v>
                </c:pt>
                <c:pt idx="352">
                  <c:v>-112.59</c:v>
                </c:pt>
                <c:pt idx="353">
                  <c:v>-57.600000000000009</c:v>
                </c:pt>
                <c:pt idx="354">
                  <c:v>-21.6</c:v>
                </c:pt>
                <c:pt idx="355">
                  <c:v>5.4599999999999973</c:v>
                </c:pt>
                <c:pt idx="356">
                  <c:v>-6.2999999999999847</c:v>
                </c:pt>
                <c:pt idx="357">
                  <c:v>-121.89</c:v>
                </c:pt>
                <c:pt idx="358">
                  <c:v>-96.899999999999949</c:v>
                </c:pt>
                <c:pt idx="359">
                  <c:v>-65.159999999999954</c:v>
                </c:pt>
                <c:pt idx="360">
                  <c:v>-3.2999999999999736</c:v>
                </c:pt>
                <c:pt idx="361">
                  <c:v>-3.5699999999999981</c:v>
                </c:pt>
                <c:pt idx="362">
                  <c:v>-20.580000000000002</c:v>
                </c:pt>
                <c:pt idx="363">
                  <c:v>-27.179999999999982</c:v>
                </c:pt>
                <c:pt idx="364">
                  <c:v>-100.64999999999993</c:v>
                </c:pt>
                <c:pt idx="365">
                  <c:v>-239.75999999999996</c:v>
                </c:pt>
                <c:pt idx="366">
                  <c:v>-284.64</c:v>
                </c:pt>
                <c:pt idx="367">
                  <c:v>-309.14999999999998</c:v>
                </c:pt>
                <c:pt idx="368">
                  <c:v>-242.91000000000003</c:v>
                </c:pt>
                <c:pt idx="369">
                  <c:v>-146.69999999999996</c:v>
                </c:pt>
                <c:pt idx="370">
                  <c:v>-91.979999999999947</c:v>
                </c:pt>
                <c:pt idx="371">
                  <c:v>-13.499999999999988</c:v>
                </c:pt>
                <c:pt idx="372">
                  <c:v>-74.100000000000023</c:v>
                </c:pt>
                <c:pt idx="373">
                  <c:v>-52.439999999999948</c:v>
                </c:pt>
                <c:pt idx="374">
                  <c:v>-143.79</c:v>
                </c:pt>
                <c:pt idx="375">
                  <c:v>-125.78999999999999</c:v>
                </c:pt>
                <c:pt idx="376">
                  <c:v>-101.78999999999998</c:v>
                </c:pt>
                <c:pt idx="377">
                  <c:v>-120.14999999999998</c:v>
                </c:pt>
                <c:pt idx="378">
                  <c:v>-102.27</c:v>
                </c:pt>
                <c:pt idx="379">
                  <c:v>-29.550000000000004</c:v>
                </c:pt>
                <c:pt idx="380">
                  <c:v>-170.04</c:v>
                </c:pt>
                <c:pt idx="381">
                  <c:v>-207.65999999999997</c:v>
                </c:pt>
                <c:pt idx="382">
                  <c:v>-207.65999999999997</c:v>
                </c:pt>
                <c:pt idx="383">
                  <c:v>-183.15</c:v>
                </c:pt>
                <c:pt idx="384">
                  <c:v>-210.20999999999995</c:v>
                </c:pt>
                <c:pt idx="385">
                  <c:v>-118.38</c:v>
                </c:pt>
                <c:pt idx="386">
                  <c:v>-118.38000000000002</c:v>
                </c:pt>
                <c:pt idx="387">
                  <c:v>-75.780000000000015</c:v>
                </c:pt>
                <c:pt idx="388">
                  <c:v>56.129999999999981</c:v>
                </c:pt>
                <c:pt idx="389">
                  <c:v>117.36</c:v>
                </c:pt>
                <c:pt idx="390">
                  <c:v>93.11999999999999</c:v>
                </c:pt>
                <c:pt idx="391">
                  <c:v>19.649999999999981</c:v>
                </c:pt>
                <c:pt idx="392">
                  <c:v>50.639999999999986</c:v>
                </c:pt>
                <c:pt idx="393">
                  <c:v>-5.759999999999998</c:v>
                </c:pt>
                <c:pt idx="394">
                  <c:v>62.339999999999996</c:v>
                </c:pt>
                <c:pt idx="395">
                  <c:v>84.750000000000014</c:v>
                </c:pt>
                <c:pt idx="396">
                  <c:v>104.1</c:v>
                </c:pt>
                <c:pt idx="397">
                  <c:v>98.100000000000009</c:v>
                </c:pt>
                <c:pt idx="398">
                  <c:v>86.88</c:v>
                </c:pt>
                <c:pt idx="399">
                  <c:v>154.22999999999996</c:v>
                </c:pt>
                <c:pt idx="400">
                  <c:v>227.7</c:v>
                </c:pt>
                <c:pt idx="401">
                  <c:v>209.34000000000003</c:v>
                </c:pt>
                <c:pt idx="402">
                  <c:v>275.10000000000002</c:v>
                </c:pt>
                <c:pt idx="403">
                  <c:v>243.99</c:v>
                </c:pt>
                <c:pt idx="404">
                  <c:v>165.38999999999996</c:v>
                </c:pt>
                <c:pt idx="405">
                  <c:v>209.63999999999996</c:v>
                </c:pt>
                <c:pt idx="406">
                  <c:v>254.31</c:v>
                </c:pt>
                <c:pt idx="407">
                  <c:v>205.86</c:v>
                </c:pt>
                <c:pt idx="408">
                  <c:v>263.04000000000002</c:v>
                </c:pt>
                <c:pt idx="409">
                  <c:v>307.47000000000003</c:v>
                </c:pt>
                <c:pt idx="410">
                  <c:v>293.55000000000007</c:v>
                </c:pt>
                <c:pt idx="411">
                  <c:v>287.43000000000006</c:v>
                </c:pt>
                <c:pt idx="412">
                  <c:v>299.43000000000006</c:v>
                </c:pt>
                <c:pt idx="413">
                  <c:v>293.31000000000006</c:v>
                </c:pt>
                <c:pt idx="414">
                  <c:v>219.84000000000003</c:v>
                </c:pt>
                <c:pt idx="415">
                  <c:v>201.75000000000006</c:v>
                </c:pt>
                <c:pt idx="416">
                  <c:v>194.85000000000005</c:v>
                </c:pt>
                <c:pt idx="417">
                  <c:v>90.120000000000019</c:v>
                </c:pt>
                <c:pt idx="418">
                  <c:v>104.79000000000005</c:v>
                </c:pt>
                <c:pt idx="419">
                  <c:v>129.66000000000005</c:v>
                </c:pt>
                <c:pt idx="420">
                  <c:v>136.44000000000005</c:v>
                </c:pt>
                <c:pt idx="421">
                  <c:v>125.06999999999998</c:v>
                </c:pt>
                <c:pt idx="422">
                  <c:v>84.989999999999981</c:v>
                </c:pt>
                <c:pt idx="423">
                  <c:v>34.709999999999994</c:v>
                </c:pt>
                <c:pt idx="424">
                  <c:v>40.289999999999992</c:v>
                </c:pt>
                <c:pt idx="425">
                  <c:v>109.01999999999998</c:v>
                </c:pt>
                <c:pt idx="426">
                  <c:v>176.16</c:v>
                </c:pt>
                <c:pt idx="427">
                  <c:v>139.46999999999997</c:v>
                </c:pt>
                <c:pt idx="428">
                  <c:v>114.59999999999997</c:v>
                </c:pt>
                <c:pt idx="429">
                  <c:v>76.829999999999984</c:v>
                </c:pt>
                <c:pt idx="430">
                  <c:v>-5.4899999999999949</c:v>
                </c:pt>
                <c:pt idx="431">
                  <c:v>-74.010000000000005</c:v>
                </c:pt>
                <c:pt idx="432">
                  <c:v>-92.010000000000019</c:v>
                </c:pt>
                <c:pt idx="433">
                  <c:v>-120.57000000000002</c:v>
                </c:pt>
                <c:pt idx="434">
                  <c:v>-158.88000000000002</c:v>
                </c:pt>
                <c:pt idx="435">
                  <c:v>-137.55000000000001</c:v>
                </c:pt>
                <c:pt idx="436">
                  <c:v>-159.96</c:v>
                </c:pt>
                <c:pt idx="437">
                  <c:v>-128.70000000000002</c:v>
                </c:pt>
                <c:pt idx="438">
                  <c:v>-202.17000000000002</c:v>
                </c:pt>
                <c:pt idx="439">
                  <c:v>-104.25000000000003</c:v>
                </c:pt>
                <c:pt idx="440">
                  <c:v>-51.78</c:v>
                </c:pt>
                <c:pt idx="441">
                  <c:v>-100.77</c:v>
                </c:pt>
                <c:pt idx="442">
                  <c:v>-139.08000000000001</c:v>
                </c:pt>
                <c:pt idx="443">
                  <c:v>-182.82000000000002</c:v>
                </c:pt>
                <c:pt idx="444">
                  <c:v>-185.1</c:v>
                </c:pt>
                <c:pt idx="445">
                  <c:v>-171.08999999999997</c:v>
                </c:pt>
                <c:pt idx="446">
                  <c:v>-170.43</c:v>
                </c:pt>
                <c:pt idx="447">
                  <c:v>-245.43</c:v>
                </c:pt>
                <c:pt idx="448">
                  <c:v>-294.57</c:v>
                </c:pt>
                <c:pt idx="449">
                  <c:v>-405.96000000000004</c:v>
                </c:pt>
                <c:pt idx="450">
                  <c:v>-423.68999999999994</c:v>
                </c:pt>
                <c:pt idx="451">
                  <c:v>-404.93999999999994</c:v>
                </c:pt>
                <c:pt idx="452">
                  <c:v>-379.8</c:v>
                </c:pt>
                <c:pt idx="453">
                  <c:v>-355.43999999999994</c:v>
                </c:pt>
                <c:pt idx="454">
                  <c:v>-400.88999999999993</c:v>
                </c:pt>
                <c:pt idx="455">
                  <c:v>-366.21</c:v>
                </c:pt>
                <c:pt idx="456">
                  <c:v>-248.31000000000006</c:v>
                </c:pt>
                <c:pt idx="457">
                  <c:v>-245.16000000000005</c:v>
                </c:pt>
                <c:pt idx="458">
                  <c:v>-210.51</c:v>
                </c:pt>
                <c:pt idx="459">
                  <c:v>-198.27</c:v>
                </c:pt>
                <c:pt idx="460">
                  <c:v>-125.4</c:v>
                </c:pt>
                <c:pt idx="461">
                  <c:v>-185.94000000000008</c:v>
                </c:pt>
                <c:pt idx="462">
                  <c:v>-217.32000000000005</c:v>
                </c:pt>
                <c:pt idx="463">
                  <c:v>-235.68000000000006</c:v>
                </c:pt>
                <c:pt idx="464">
                  <c:v>-229.17000000000007</c:v>
                </c:pt>
                <c:pt idx="465">
                  <c:v>-302.6400000000001</c:v>
                </c:pt>
                <c:pt idx="466">
                  <c:v>-327.63000000000011</c:v>
                </c:pt>
                <c:pt idx="467">
                  <c:v>-297.72000000000014</c:v>
                </c:pt>
                <c:pt idx="468">
                  <c:v>-291.72000000000014</c:v>
                </c:pt>
                <c:pt idx="469">
                  <c:v>-205.35000000000008</c:v>
                </c:pt>
                <c:pt idx="470">
                  <c:v>-150.35999999999996</c:v>
                </c:pt>
                <c:pt idx="471">
                  <c:v>-26.61</c:v>
                </c:pt>
                <c:pt idx="472">
                  <c:v>-8.2200000000000024</c:v>
                </c:pt>
                <c:pt idx="473">
                  <c:v>16.019999999999975</c:v>
                </c:pt>
                <c:pt idx="474">
                  <c:v>46.139999999999979</c:v>
                </c:pt>
                <c:pt idx="475">
                  <c:v>131.85</c:v>
                </c:pt>
                <c:pt idx="476">
                  <c:v>195.66</c:v>
                </c:pt>
                <c:pt idx="477">
                  <c:v>183.42000000000002</c:v>
                </c:pt>
                <c:pt idx="478">
                  <c:v>97.71</c:v>
                </c:pt>
                <c:pt idx="479">
                  <c:v>70.829999999999984</c:v>
                </c:pt>
                <c:pt idx="480">
                  <c:v>113.07000000000001</c:v>
                </c:pt>
                <c:pt idx="481">
                  <c:v>137.93999999999997</c:v>
                </c:pt>
                <c:pt idx="482">
                  <c:v>126.68999999999998</c:v>
                </c:pt>
                <c:pt idx="483">
                  <c:v>193.89</c:v>
                </c:pt>
                <c:pt idx="484">
                  <c:v>244.44</c:v>
                </c:pt>
                <c:pt idx="485">
                  <c:v>275.31</c:v>
                </c:pt>
                <c:pt idx="486">
                  <c:v>338.61</c:v>
                </c:pt>
                <c:pt idx="487">
                  <c:v>381.3</c:v>
                </c:pt>
                <c:pt idx="488">
                  <c:v>418.02000000000004</c:v>
                </c:pt>
                <c:pt idx="489">
                  <c:v>419.67000000000007</c:v>
                </c:pt>
                <c:pt idx="490">
                  <c:v>450.93000000000012</c:v>
                </c:pt>
                <c:pt idx="491">
                  <c:v>395.82000000000011</c:v>
                </c:pt>
                <c:pt idx="492">
                  <c:v>383.07</c:v>
                </c:pt>
                <c:pt idx="493">
                  <c:v>326.16000000000003</c:v>
                </c:pt>
                <c:pt idx="494">
                  <c:v>350.76000000000005</c:v>
                </c:pt>
                <c:pt idx="495">
                  <c:v>358.86000000000007</c:v>
                </c:pt>
                <c:pt idx="496">
                  <c:v>353.60999999999996</c:v>
                </c:pt>
                <c:pt idx="497">
                  <c:v>375.86999999999995</c:v>
                </c:pt>
                <c:pt idx="498">
                  <c:v>375.86999999999989</c:v>
                </c:pt>
                <c:pt idx="499">
                  <c:v>434.15999999999997</c:v>
                </c:pt>
                <c:pt idx="500">
                  <c:v>459.83999999999992</c:v>
                </c:pt>
                <c:pt idx="501">
                  <c:v>468.95999999999975</c:v>
                </c:pt>
                <c:pt idx="502">
                  <c:v>458.96999999999986</c:v>
                </c:pt>
                <c:pt idx="503">
                  <c:v>446.8499999999998</c:v>
                </c:pt>
                <c:pt idx="504">
                  <c:v>510.59999999999985</c:v>
                </c:pt>
                <c:pt idx="505">
                  <c:v>424.2299999999999</c:v>
                </c:pt>
                <c:pt idx="506">
                  <c:v>373.13999999999993</c:v>
                </c:pt>
                <c:pt idx="507">
                  <c:v>360.75000000000006</c:v>
                </c:pt>
                <c:pt idx="508">
                  <c:v>340.29</c:v>
                </c:pt>
                <c:pt idx="509">
                  <c:v>390.63</c:v>
                </c:pt>
                <c:pt idx="510">
                  <c:v>341.4</c:v>
                </c:pt>
                <c:pt idx="511">
                  <c:v>367.74</c:v>
                </c:pt>
                <c:pt idx="512">
                  <c:v>312</c:v>
                </c:pt>
                <c:pt idx="513">
                  <c:v>362.01000000000005</c:v>
                </c:pt>
                <c:pt idx="514">
                  <c:v>337.77000000000004</c:v>
                </c:pt>
                <c:pt idx="515">
                  <c:v>338.76</c:v>
                </c:pt>
                <c:pt idx="516">
                  <c:v>376.02000000000004</c:v>
                </c:pt>
                <c:pt idx="517">
                  <c:v>405.03000000000009</c:v>
                </c:pt>
                <c:pt idx="518">
                  <c:v>361.29</c:v>
                </c:pt>
                <c:pt idx="519">
                  <c:v>339.03</c:v>
                </c:pt>
                <c:pt idx="520">
                  <c:v>303.02999999999997</c:v>
                </c:pt>
                <c:pt idx="521">
                  <c:v>202.85999999999993</c:v>
                </c:pt>
                <c:pt idx="522">
                  <c:v>207.29999999999998</c:v>
                </c:pt>
                <c:pt idx="523">
                  <c:v>287.30999999999995</c:v>
                </c:pt>
                <c:pt idx="524">
                  <c:v>261.17999999999995</c:v>
                </c:pt>
                <c:pt idx="525">
                  <c:v>291.65999999999997</c:v>
                </c:pt>
                <c:pt idx="526">
                  <c:v>248.27999999999997</c:v>
                </c:pt>
                <c:pt idx="527">
                  <c:v>223.82999999999998</c:v>
                </c:pt>
                <c:pt idx="528">
                  <c:v>293.75999999999993</c:v>
                </c:pt>
                <c:pt idx="529">
                  <c:v>353.75999999999993</c:v>
                </c:pt>
                <c:pt idx="530">
                  <c:v>310.92</c:v>
                </c:pt>
                <c:pt idx="531">
                  <c:v>358.71</c:v>
                </c:pt>
                <c:pt idx="532">
                  <c:v>428.67</c:v>
                </c:pt>
                <c:pt idx="533">
                  <c:v>457.44</c:v>
                </c:pt>
                <c:pt idx="534">
                  <c:v>505.92</c:v>
                </c:pt>
                <c:pt idx="535">
                  <c:v>503.90999999999997</c:v>
                </c:pt>
                <c:pt idx="536">
                  <c:v>534.27</c:v>
                </c:pt>
                <c:pt idx="537">
                  <c:v>564.50999999999988</c:v>
                </c:pt>
                <c:pt idx="538">
                  <c:v>595.7399999999999</c:v>
                </c:pt>
                <c:pt idx="539">
                  <c:v>618.90000000000009</c:v>
                </c:pt>
                <c:pt idx="540">
                  <c:v>712.65000000000009</c:v>
                </c:pt>
                <c:pt idx="541">
                  <c:v>688.17</c:v>
                </c:pt>
                <c:pt idx="542">
                  <c:v>705.81000000000006</c:v>
                </c:pt>
                <c:pt idx="543">
                  <c:v>783.81000000000006</c:v>
                </c:pt>
                <c:pt idx="544">
                  <c:v>747.03</c:v>
                </c:pt>
                <c:pt idx="545">
                  <c:v>737.01</c:v>
                </c:pt>
                <c:pt idx="546">
                  <c:v>763.59</c:v>
                </c:pt>
                <c:pt idx="547">
                  <c:v>777.93</c:v>
                </c:pt>
                <c:pt idx="548">
                  <c:v>764.34</c:v>
                </c:pt>
                <c:pt idx="549">
                  <c:v>772.56000000000006</c:v>
                </c:pt>
                <c:pt idx="550">
                  <c:v>767.91</c:v>
                </c:pt>
                <c:pt idx="551">
                  <c:v>681.99000000000012</c:v>
                </c:pt>
                <c:pt idx="552">
                  <c:v>787.98000000000013</c:v>
                </c:pt>
                <c:pt idx="553">
                  <c:v>745.62000000000012</c:v>
                </c:pt>
                <c:pt idx="554">
                  <c:v>678.18000000000006</c:v>
                </c:pt>
                <c:pt idx="555">
                  <c:v>660.48</c:v>
                </c:pt>
                <c:pt idx="556">
                  <c:v>660.15</c:v>
                </c:pt>
                <c:pt idx="557">
                  <c:v>606.03</c:v>
                </c:pt>
                <c:pt idx="558">
                  <c:v>623.66999999999996</c:v>
                </c:pt>
                <c:pt idx="559">
                  <c:v>611.03999999999985</c:v>
                </c:pt>
                <c:pt idx="560">
                  <c:v>611.03999999999985</c:v>
                </c:pt>
                <c:pt idx="561">
                  <c:v>557.75999999999988</c:v>
                </c:pt>
                <c:pt idx="562">
                  <c:v>495.11999999999983</c:v>
                </c:pt>
                <c:pt idx="563">
                  <c:v>398.12999999999982</c:v>
                </c:pt>
                <c:pt idx="564">
                  <c:v>453.23999999999984</c:v>
                </c:pt>
                <c:pt idx="565">
                  <c:v>442.79999999999995</c:v>
                </c:pt>
                <c:pt idx="566">
                  <c:v>426.17999999999995</c:v>
                </c:pt>
                <c:pt idx="567">
                  <c:v>378.69</c:v>
                </c:pt>
                <c:pt idx="568">
                  <c:v>284.76</c:v>
                </c:pt>
                <c:pt idx="569">
                  <c:v>227.58</c:v>
                </c:pt>
                <c:pt idx="570">
                  <c:v>215.09999999999997</c:v>
                </c:pt>
                <c:pt idx="571">
                  <c:v>274.38</c:v>
                </c:pt>
                <c:pt idx="572">
                  <c:v>298.47000000000003</c:v>
                </c:pt>
                <c:pt idx="573">
                  <c:v>355.91999999999996</c:v>
                </c:pt>
                <c:pt idx="574">
                  <c:v>305.90999999999997</c:v>
                </c:pt>
                <c:pt idx="575">
                  <c:v>262.17</c:v>
                </c:pt>
                <c:pt idx="576">
                  <c:v>272.16000000000003</c:v>
                </c:pt>
                <c:pt idx="577">
                  <c:v>227.61</c:v>
                </c:pt>
                <c:pt idx="578">
                  <c:v>209.94000000000003</c:v>
                </c:pt>
                <c:pt idx="579">
                  <c:v>241.58999999999995</c:v>
                </c:pt>
                <c:pt idx="580">
                  <c:v>211.71</c:v>
                </c:pt>
                <c:pt idx="581">
                  <c:v>199.74</c:v>
                </c:pt>
                <c:pt idx="582">
                  <c:v>143.49</c:v>
                </c:pt>
                <c:pt idx="583">
                  <c:v>99.360000000000014</c:v>
                </c:pt>
                <c:pt idx="584">
                  <c:v>93.240000000000023</c:v>
                </c:pt>
                <c:pt idx="585">
                  <c:v>189.24000000000004</c:v>
                </c:pt>
                <c:pt idx="586">
                  <c:v>98.850000000000023</c:v>
                </c:pt>
                <c:pt idx="587">
                  <c:v>175.02000000000004</c:v>
                </c:pt>
                <c:pt idx="588">
                  <c:v>247.29000000000005</c:v>
                </c:pt>
                <c:pt idx="589">
                  <c:v>242.55000000000007</c:v>
                </c:pt>
                <c:pt idx="590">
                  <c:v>296.46000000000004</c:v>
                </c:pt>
                <c:pt idx="591">
                  <c:v>338.58000000000004</c:v>
                </c:pt>
                <c:pt idx="592">
                  <c:v>361.53000000000009</c:v>
                </c:pt>
                <c:pt idx="593">
                  <c:v>300.93</c:v>
                </c:pt>
                <c:pt idx="594">
                  <c:v>285.57</c:v>
                </c:pt>
                <c:pt idx="595">
                  <c:v>278.40000000000003</c:v>
                </c:pt>
                <c:pt idx="596">
                  <c:v>289.77000000000004</c:v>
                </c:pt>
                <c:pt idx="597">
                  <c:v>314.64</c:v>
                </c:pt>
                <c:pt idx="598">
                  <c:v>337.71</c:v>
                </c:pt>
                <c:pt idx="599">
                  <c:v>331.20000000000005</c:v>
                </c:pt>
                <c:pt idx="600">
                  <c:v>368.07000000000005</c:v>
                </c:pt>
                <c:pt idx="601">
                  <c:v>387.21</c:v>
                </c:pt>
                <c:pt idx="602">
                  <c:v>399.84</c:v>
                </c:pt>
                <c:pt idx="603">
                  <c:v>418.20000000000005</c:v>
                </c:pt>
                <c:pt idx="604">
                  <c:v>393.21000000000004</c:v>
                </c:pt>
                <c:pt idx="605">
                  <c:v>466.35</c:v>
                </c:pt>
                <c:pt idx="606">
                  <c:v>496.35</c:v>
                </c:pt>
                <c:pt idx="607">
                  <c:v>498.36</c:v>
                </c:pt>
                <c:pt idx="608">
                  <c:v>562.92000000000007</c:v>
                </c:pt>
                <c:pt idx="609">
                  <c:v>535.95000000000005</c:v>
                </c:pt>
                <c:pt idx="610">
                  <c:v>493.08000000000004</c:v>
                </c:pt>
                <c:pt idx="611">
                  <c:v>498.81</c:v>
                </c:pt>
                <c:pt idx="612">
                  <c:v>579.6</c:v>
                </c:pt>
                <c:pt idx="613">
                  <c:v>531.36</c:v>
                </c:pt>
                <c:pt idx="614">
                  <c:v>495.36</c:v>
                </c:pt>
                <c:pt idx="615">
                  <c:v>584.67000000000007</c:v>
                </c:pt>
                <c:pt idx="616">
                  <c:v>590.79</c:v>
                </c:pt>
                <c:pt idx="617">
                  <c:v>566.18999999999994</c:v>
                </c:pt>
                <c:pt idx="618">
                  <c:v>498.84</c:v>
                </c:pt>
                <c:pt idx="619">
                  <c:v>516.72</c:v>
                </c:pt>
                <c:pt idx="620">
                  <c:v>493.65</c:v>
                </c:pt>
                <c:pt idx="621">
                  <c:v>467.55</c:v>
                </c:pt>
                <c:pt idx="622">
                  <c:v>400.20000000000005</c:v>
                </c:pt>
                <c:pt idx="623">
                  <c:v>399.27000000000004</c:v>
                </c:pt>
                <c:pt idx="624">
                  <c:v>430.53000000000009</c:v>
                </c:pt>
                <c:pt idx="625">
                  <c:v>476.19000000000011</c:v>
                </c:pt>
                <c:pt idx="626">
                  <c:v>518.94000000000017</c:v>
                </c:pt>
                <c:pt idx="627">
                  <c:v>421.2000000000001</c:v>
                </c:pt>
                <c:pt idx="628">
                  <c:v>423.81000000000006</c:v>
                </c:pt>
                <c:pt idx="629">
                  <c:v>391.98000000000008</c:v>
                </c:pt>
                <c:pt idx="630">
                  <c:v>388.23000000000008</c:v>
                </c:pt>
                <c:pt idx="631">
                  <c:v>215.60999999999996</c:v>
                </c:pt>
                <c:pt idx="632">
                  <c:v>228.65999999999997</c:v>
                </c:pt>
                <c:pt idx="633">
                  <c:v>235.17</c:v>
                </c:pt>
                <c:pt idx="634">
                  <c:v>173.94</c:v>
                </c:pt>
                <c:pt idx="635">
                  <c:v>198.95999999999998</c:v>
                </c:pt>
                <c:pt idx="636">
                  <c:v>223.43999999999997</c:v>
                </c:pt>
                <c:pt idx="637">
                  <c:v>132.80999999999997</c:v>
                </c:pt>
                <c:pt idx="638">
                  <c:v>116.52</c:v>
                </c:pt>
                <c:pt idx="639">
                  <c:v>122.75999999999996</c:v>
                </c:pt>
                <c:pt idx="640">
                  <c:v>158.99999999999997</c:v>
                </c:pt>
                <c:pt idx="641">
                  <c:v>122.49</c:v>
                </c:pt>
                <c:pt idx="642">
                  <c:v>143.42999999999998</c:v>
                </c:pt>
                <c:pt idx="643">
                  <c:v>182.03999999999996</c:v>
                </c:pt>
                <c:pt idx="644">
                  <c:v>257.57999999999993</c:v>
                </c:pt>
                <c:pt idx="645">
                  <c:v>207.59999999999994</c:v>
                </c:pt>
                <c:pt idx="646">
                  <c:v>151.19999999999996</c:v>
                </c:pt>
                <c:pt idx="647">
                  <c:v>141.54000000000002</c:v>
                </c:pt>
                <c:pt idx="648">
                  <c:v>148.13999999999999</c:v>
                </c:pt>
                <c:pt idx="649">
                  <c:v>198.39000000000004</c:v>
                </c:pt>
                <c:pt idx="650">
                  <c:v>204.9</c:v>
                </c:pt>
                <c:pt idx="651">
                  <c:v>229.59</c:v>
                </c:pt>
                <c:pt idx="652">
                  <c:v>248.73000000000002</c:v>
                </c:pt>
                <c:pt idx="653">
                  <c:v>365.91</c:v>
                </c:pt>
                <c:pt idx="654">
                  <c:v>388.86000000000007</c:v>
                </c:pt>
                <c:pt idx="655">
                  <c:v>364.86000000000007</c:v>
                </c:pt>
                <c:pt idx="656">
                  <c:v>382.86000000000007</c:v>
                </c:pt>
                <c:pt idx="657">
                  <c:v>408.39</c:v>
                </c:pt>
                <c:pt idx="658">
                  <c:v>454.11</c:v>
                </c:pt>
                <c:pt idx="659">
                  <c:v>528.9</c:v>
                </c:pt>
                <c:pt idx="660">
                  <c:v>490.62</c:v>
                </c:pt>
                <c:pt idx="661">
                  <c:v>545.73</c:v>
                </c:pt>
                <c:pt idx="662">
                  <c:v>530.54999999999995</c:v>
                </c:pt>
                <c:pt idx="663">
                  <c:v>588.51</c:v>
                </c:pt>
                <c:pt idx="664">
                  <c:v>581.22</c:v>
                </c:pt>
                <c:pt idx="665">
                  <c:v>619.92000000000007</c:v>
                </c:pt>
                <c:pt idx="666">
                  <c:v>590.82000000000005</c:v>
                </c:pt>
                <c:pt idx="667">
                  <c:v>644.79000000000008</c:v>
                </c:pt>
                <c:pt idx="668">
                  <c:v>657.84000000000015</c:v>
                </c:pt>
                <c:pt idx="669">
                  <c:v>723.96</c:v>
                </c:pt>
                <c:pt idx="670">
                  <c:v>765.09</c:v>
                </c:pt>
                <c:pt idx="671">
                  <c:v>821.36999999999989</c:v>
                </c:pt>
                <c:pt idx="672">
                  <c:v>857.25</c:v>
                </c:pt>
                <c:pt idx="673">
                  <c:v>849.27</c:v>
                </c:pt>
                <c:pt idx="674">
                  <c:v>789.21</c:v>
                </c:pt>
                <c:pt idx="675">
                  <c:v>782.7</c:v>
                </c:pt>
                <c:pt idx="676">
                  <c:v>753.84</c:v>
                </c:pt>
                <c:pt idx="677">
                  <c:v>785.51999999999987</c:v>
                </c:pt>
                <c:pt idx="678">
                  <c:v>789.4799999999999</c:v>
                </c:pt>
                <c:pt idx="679">
                  <c:v>777.84</c:v>
                </c:pt>
                <c:pt idx="680">
                  <c:v>729.6</c:v>
                </c:pt>
                <c:pt idx="681">
                  <c:v>707.67</c:v>
                </c:pt>
                <c:pt idx="682">
                  <c:v>694.89</c:v>
                </c:pt>
                <c:pt idx="683">
                  <c:v>639.78</c:v>
                </c:pt>
                <c:pt idx="684">
                  <c:v>673.83</c:v>
                </c:pt>
                <c:pt idx="685">
                  <c:v>686.07</c:v>
                </c:pt>
                <c:pt idx="686">
                  <c:v>732.42000000000007</c:v>
                </c:pt>
                <c:pt idx="687">
                  <c:v>618.72</c:v>
                </c:pt>
                <c:pt idx="688">
                  <c:v>564.15000000000009</c:v>
                </c:pt>
                <c:pt idx="689">
                  <c:v>583.7700000000001</c:v>
                </c:pt>
                <c:pt idx="690">
                  <c:v>571.11000000000013</c:v>
                </c:pt>
                <c:pt idx="691">
                  <c:v>462.98999999999995</c:v>
                </c:pt>
                <c:pt idx="692">
                  <c:v>365.72999999999996</c:v>
                </c:pt>
                <c:pt idx="693">
                  <c:v>258.27</c:v>
                </c:pt>
                <c:pt idx="694">
                  <c:v>214.53</c:v>
                </c:pt>
                <c:pt idx="695">
                  <c:v>198.77999999999994</c:v>
                </c:pt>
                <c:pt idx="696">
                  <c:v>243.57</c:v>
                </c:pt>
                <c:pt idx="697">
                  <c:v>241.44</c:v>
                </c:pt>
                <c:pt idx="698">
                  <c:v>290.54999999999995</c:v>
                </c:pt>
                <c:pt idx="699">
                  <c:v>382.85999999999996</c:v>
                </c:pt>
                <c:pt idx="700">
                  <c:v>335.36999999999995</c:v>
                </c:pt>
                <c:pt idx="701">
                  <c:v>321.21000000000004</c:v>
                </c:pt>
                <c:pt idx="702">
                  <c:v>369.44999999999993</c:v>
                </c:pt>
                <c:pt idx="703">
                  <c:v>384.50999999999993</c:v>
                </c:pt>
                <c:pt idx="704">
                  <c:v>416.42999999999995</c:v>
                </c:pt>
                <c:pt idx="705">
                  <c:v>422.66999999999996</c:v>
                </c:pt>
                <c:pt idx="706">
                  <c:v>429.80999999999995</c:v>
                </c:pt>
                <c:pt idx="707">
                  <c:v>379.26</c:v>
                </c:pt>
                <c:pt idx="708">
                  <c:v>358.38000000000005</c:v>
                </c:pt>
                <c:pt idx="709">
                  <c:v>518.70000000000005</c:v>
                </c:pt>
                <c:pt idx="710">
                  <c:v>557.43000000000006</c:v>
                </c:pt>
                <c:pt idx="711">
                  <c:v>502.08000000000004</c:v>
                </c:pt>
                <c:pt idx="712">
                  <c:v>575.43000000000006</c:v>
                </c:pt>
                <c:pt idx="713">
                  <c:v>594.21</c:v>
                </c:pt>
                <c:pt idx="714">
                  <c:v>636.42000000000007</c:v>
                </c:pt>
                <c:pt idx="715">
                  <c:v>688.32000000000016</c:v>
                </c:pt>
                <c:pt idx="716">
                  <c:v>662.82000000000016</c:v>
                </c:pt>
                <c:pt idx="717">
                  <c:v>650.07000000000016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797456"/>
        <c:axId val="356798016"/>
      </c:scatterChart>
      <c:valAx>
        <c:axId val="3567974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56798016"/>
        <c:crosses val="autoZero"/>
        <c:crossBetween val="midCat"/>
      </c:valAx>
      <c:valAx>
        <c:axId val="35679801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356797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Stock Jump</c:v>
          </c:tx>
          <c:spPr>
            <a:ln w="47625">
              <a:noFill/>
            </a:ln>
          </c:spPr>
          <c:xVal>
            <c:numRef>
              <c:f>Sheet2!$A$2:$A$721</c:f>
              <c:numCache>
                <c:formatCode>m/d/yyyy</c:formatCode>
                <c:ptCount val="720"/>
                <c:pt idx="0">
                  <c:v>40843</c:v>
                </c:pt>
                <c:pt idx="1">
                  <c:v>40844</c:v>
                </c:pt>
                <c:pt idx="2">
                  <c:v>40845</c:v>
                </c:pt>
                <c:pt idx="3">
                  <c:v>40846</c:v>
                </c:pt>
                <c:pt idx="4">
                  <c:v>40847</c:v>
                </c:pt>
                <c:pt idx="5">
                  <c:v>40848</c:v>
                </c:pt>
                <c:pt idx="6">
                  <c:v>40849</c:v>
                </c:pt>
                <c:pt idx="7">
                  <c:v>40850</c:v>
                </c:pt>
                <c:pt idx="8">
                  <c:v>40851</c:v>
                </c:pt>
                <c:pt idx="9">
                  <c:v>40852</c:v>
                </c:pt>
                <c:pt idx="10">
                  <c:v>40853</c:v>
                </c:pt>
                <c:pt idx="11">
                  <c:v>40854</c:v>
                </c:pt>
                <c:pt idx="12">
                  <c:v>40855</c:v>
                </c:pt>
                <c:pt idx="13">
                  <c:v>40856</c:v>
                </c:pt>
                <c:pt idx="14">
                  <c:v>40857</c:v>
                </c:pt>
                <c:pt idx="15">
                  <c:v>40858</c:v>
                </c:pt>
                <c:pt idx="16">
                  <c:v>40859</c:v>
                </c:pt>
                <c:pt idx="17">
                  <c:v>40860</c:v>
                </c:pt>
                <c:pt idx="18">
                  <c:v>40861</c:v>
                </c:pt>
                <c:pt idx="19">
                  <c:v>40862</c:v>
                </c:pt>
                <c:pt idx="20">
                  <c:v>40863</c:v>
                </c:pt>
                <c:pt idx="21">
                  <c:v>40864</c:v>
                </c:pt>
                <c:pt idx="22">
                  <c:v>40865</c:v>
                </c:pt>
                <c:pt idx="23">
                  <c:v>40866</c:v>
                </c:pt>
                <c:pt idx="24">
                  <c:v>40867</c:v>
                </c:pt>
                <c:pt idx="25">
                  <c:v>40868</c:v>
                </c:pt>
                <c:pt idx="26">
                  <c:v>40869</c:v>
                </c:pt>
                <c:pt idx="27">
                  <c:v>40870</c:v>
                </c:pt>
                <c:pt idx="28">
                  <c:v>40871</c:v>
                </c:pt>
                <c:pt idx="29">
                  <c:v>40872</c:v>
                </c:pt>
                <c:pt idx="30">
                  <c:v>40873</c:v>
                </c:pt>
                <c:pt idx="31">
                  <c:v>40874</c:v>
                </c:pt>
                <c:pt idx="32">
                  <c:v>40875</c:v>
                </c:pt>
                <c:pt idx="33">
                  <c:v>40876</c:v>
                </c:pt>
                <c:pt idx="34">
                  <c:v>40877</c:v>
                </c:pt>
                <c:pt idx="35">
                  <c:v>40878</c:v>
                </c:pt>
                <c:pt idx="36">
                  <c:v>40879</c:v>
                </c:pt>
                <c:pt idx="37">
                  <c:v>40880</c:v>
                </c:pt>
                <c:pt idx="38">
                  <c:v>40881</c:v>
                </c:pt>
                <c:pt idx="39">
                  <c:v>40882</c:v>
                </c:pt>
                <c:pt idx="40">
                  <c:v>40883</c:v>
                </c:pt>
                <c:pt idx="41">
                  <c:v>40884</c:v>
                </c:pt>
                <c:pt idx="42">
                  <c:v>40885</c:v>
                </c:pt>
                <c:pt idx="43">
                  <c:v>40886</c:v>
                </c:pt>
                <c:pt idx="44">
                  <c:v>40887</c:v>
                </c:pt>
                <c:pt idx="45">
                  <c:v>40888</c:v>
                </c:pt>
                <c:pt idx="46">
                  <c:v>40889</c:v>
                </c:pt>
                <c:pt idx="47">
                  <c:v>40890</c:v>
                </c:pt>
                <c:pt idx="48">
                  <c:v>40891</c:v>
                </c:pt>
                <c:pt idx="49">
                  <c:v>40892</c:v>
                </c:pt>
                <c:pt idx="50">
                  <c:v>40893</c:v>
                </c:pt>
                <c:pt idx="51">
                  <c:v>40894</c:v>
                </c:pt>
                <c:pt idx="52">
                  <c:v>40895</c:v>
                </c:pt>
                <c:pt idx="53">
                  <c:v>40896</c:v>
                </c:pt>
                <c:pt idx="54">
                  <c:v>40897</c:v>
                </c:pt>
                <c:pt idx="55">
                  <c:v>40898</c:v>
                </c:pt>
                <c:pt idx="56">
                  <c:v>40899</c:v>
                </c:pt>
                <c:pt idx="57">
                  <c:v>40900</c:v>
                </c:pt>
                <c:pt idx="58">
                  <c:v>40901</c:v>
                </c:pt>
                <c:pt idx="59">
                  <c:v>40902</c:v>
                </c:pt>
                <c:pt idx="60">
                  <c:v>40903</c:v>
                </c:pt>
                <c:pt idx="61">
                  <c:v>40904</c:v>
                </c:pt>
                <c:pt idx="62">
                  <c:v>40905</c:v>
                </c:pt>
                <c:pt idx="63">
                  <c:v>40906</c:v>
                </c:pt>
                <c:pt idx="64">
                  <c:v>40907</c:v>
                </c:pt>
                <c:pt idx="65">
                  <c:v>40908</c:v>
                </c:pt>
                <c:pt idx="66">
                  <c:v>40909</c:v>
                </c:pt>
                <c:pt idx="67">
                  <c:v>40910</c:v>
                </c:pt>
                <c:pt idx="68">
                  <c:v>40911</c:v>
                </c:pt>
                <c:pt idx="69">
                  <c:v>40912</c:v>
                </c:pt>
                <c:pt idx="70">
                  <c:v>40913</c:v>
                </c:pt>
                <c:pt idx="71">
                  <c:v>40914</c:v>
                </c:pt>
                <c:pt idx="72">
                  <c:v>40915</c:v>
                </c:pt>
                <c:pt idx="73">
                  <c:v>40916</c:v>
                </c:pt>
                <c:pt idx="74">
                  <c:v>40917</c:v>
                </c:pt>
                <c:pt idx="75">
                  <c:v>40918</c:v>
                </c:pt>
                <c:pt idx="76">
                  <c:v>40919</c:v>
                </c:pt>
                <c:pt idx="77">
                  <c:v>40920</c:v>
                </c:pt>
                <c:pt idx="78">
                  <c:v>40921</c:v>
                </c:pt>
                <c:pt idx="79">
                  <c:v>40922</c:v>
                </c:pt>
                <c:pt idx="80">
                  <c:v>40923</c:v>
                </c:pt>
                <c:pt idx="81">
                  <c:v>40924</c:v>
                </c:pt>
                <c:pt idx="82">
                  <c:v>40925</c:v>
                </c:pt>
                <c:pt idx="83">
                  <c:v>40926</c:v>
                </c:pt>
                <c:pt idx="84">
                  <c:v>40927</c:v>
                </c:pt>
                <c:pt idx="85">
                  <c:v>40928</c:v>
                </c:pt>
                <c:pt idx="86">
                  <c:v>40929</c:v>
                </c:pt>
                <c:pt idx="87">
                  <c:v>40930</c:v>
                </c:pt>
                <c:pt idx="88">
                  <c:v>40931</c:v>
                </c:pt>
                <c:pt idx="89">
                  <c:v>40932</c:v>
                </c:pt>
                <c:pt idx="90">
                  <c:v>40933</c:v>
                </c:pt>
                <c:pt idx="91">
                  <c:v>40934</c:v>
                </c:pt>
                <c:pt idx="92">
                  <c:v>40935</c:v>
                </c:pt>
                <c:pt idx="93">
                  <c:v>40936</c:v>
                </c:pt>
                <c:pt idx="94">
                  <c:v>40937</c:v>
                </c:pt>
                <c:pt idx="95">
                  <c:v>40938</c:v>
                </c:pt>
                <c:pt idx="96">
                  <c:v>40939</c:v>
                </c:pt>
                <c:pt idx="97">
                  <c:v>40940</c:v>
                </c:pt>
                <c:pt idx="98">
                  <c:v>40943</c:v>
                </c:pt>
                <c:pt idx="99">
                  <c:v>40944</c:v>
                </c:pt>
                <c:pt idx="100">
                  <c:v>40945</c:v>
                </c:pt>
                <c:pt idx="101">
                  <c:v>40946</c:v>
                </c:pt>
                <c:pt idx="102">
                  <c:v>40947</c:v>
                </c:pt>
                <c:pt idx="103">
                  <c:v>40948</c:v>
                </c:pt>
                <c:pt idx="104">
                  <c:v>40949</c:v>
                </c:pt>
                <c:pt idx="105">
                  <c:v>40950</c:v>
                </c:pt>
                <c:pt idx="106">
                  <c:v>40951</c:v>
                </c:pt>
                <c:pt idx="107">
                  <c:v>40952</c:v>
                </c:pt>
                <c:pt idx="108">
                  <c:v>40953</c:v>
                </c:pt>
                <c:pt idx="109">
                  <c:v>40954</c:v>
                </c:pt>
                <c:pt idx="110">
                  <c:v>40955</c:v>
                </c:pt>
                <c:pt idx="111">
                  <c:v>40956</c:v>
                </c:pt>
                <c:pt idx="112">
                  <c:v>40957</c:v>
                </c:pt>
                <c:pt idx="113">
                  <c:v>40958</c:v>
                </c:pt>
                <c:pt idx="114">
                  <c:v>40959</c:v>
                </c:pt>
                <c:pt idx="115">
                  <c:v>40960</c:v>
                </c:pt>
                <c:pt idx="116">
                  <c:v>40961</c:v>
                </c:pt>
                <c:pt idx="117">
                  <c:v>40962</c:v>
                </c:pt>
                <c:pt idx="118">
                  <c:v>40963</c:v>
                </c:pt>
                <c:pt idx="119">
                  <c:v>40964</c:v>
                </c:pt>
                <c:pt idx="120">
                  <c:v>40965</c:v>
                </c:pt>
                <c:pt idx="121">
                  <c:v>40966</c:v>
                </c:pt>
                <c:pt idx="122">
                  <c:v>40967</c:v>
                </c:pt>
                <c:pt idx="123">
                  <c:v>40968</c:v>
                </c:pt>
                <c:pt idx="124">
                  <c:v>40969</c:v>
                </c:pt>
                <c:pt idx="125">
                  <c:v>40970</c:v>
                </c:pt>
                <c:pt idx="126">
                  <c:v>40971</c:v>
                </c:pt>
                <c:pt idx="127">
                  <c:v>40972</c:v>
                </c:pt>
                <c:pt idx="128">
                  <c:v>40973</c:v>
                </c:pt>
                <c:pt idx="129">
                  <c:v>40974</c:v>
                </c:pt>
                <c:pt idx="130">
                  <c:v>40975</c:v>
                </c:pt>
                <c:pt idx="131">
                  <c:v>40976</c:v>
                </c:pt>
                <c:pt idx="132">
                  <c:v>40977</c:v>
                </c:pt>
                <c:pt idx="133">
                  <c:v>40978</c:v>
                </c:pt>
                <c:pt idx="134">
                  <c:v>40979</c:v>
                </c:pt>
                <c:pt idx="135">
                  <c:v>40980</c:v>
                </c:pt>
                <c:pt idx="136">
                  <c:v>40981</c:v>
                </c:pt>
                <c:pt idx="137">
                  <c:v>40982</c:v>
                </c:pt>
                <c:pt idx="138">
                  <c:v>40983</c:v>
                </c:pt>
                <c:pt idx="139">
                  <c:v>40984</c:v>
                </c:pt>
                <c:pt idx="140">
                  <c:v>40985</c:v>
                </c:pt>
                <c:pt idx="141">
                  <c:v>40986</c:v>
                </c:pt>
                <c:pt idx="142">
                  <c:v>40987</c:v>
                </c:pt>
                <c:pt idx="143">
                  <c:v>40988</c:v>
                </c:pt>
                <c:pt idx="144">
                  <c:v>40989</c:v>
                </c:pt>
                <c:pt idx="145">
                  <c:v>40990</c:v>
                </c:pt>
                <c:pt idx="146">
                  <c:v>40991</c:v>
                </c:pt>
                <c:pt idx="147">
                  <c:v>40992</c:v>
                </c:pt>
                <c:pt idx="148">
                  <c:v>40993</c:v>
                </c:pt>
                <c:pt idx="149">
                  <c:v>40994</c:v>
                </c:pt>
                <c:pt idx="150">
                  <c:v>40995</c:v>
                </c:pt>
                <c:pt idx="151">
                  <c:v>40996</c:v>
                </c:pt>
                <c:pt idx="152">
                  <c:v>40997</c:v>
                </c:pt>
                <c:pt idx="153">
                  <c:v>40998</c:v>
                </c:pt>
                <c:pt idx="154">
                  <c:v>40999</c:v>
                </c:pt>
                <c:pt idx="155">
                  <c:v>41000</c:v>
                </c:pt>
                <c:pt idx="156">
                  <c:v>41001</c:v>
                </c:pt>
                <c:pt idx="157">
                  <c:v>41002</c:v>
                </c:pt>
                <c:pt idx="158">
                  <c:v>41003</c:v>
                </c:pt>
                <c:pt idx="159">
                  <c:v>41004</c:v>
                </c:pt>
                <c:pt idx="160">
                  <c:v>41005</c:v>
                </c:pt>
                <c:pt idx="161">
                  <c:v>41006</c:v>
                </c:pt>
                <c:pt idx="162">
                  <c:v>41007</c:v>
                </c:pt>
                <c:pt idx="163">
                  <c:v>41008</c:v>
                </c:pt>
                <c:pt idx="164">
                  <c:v>41009</c:v>
                </c:pt>
                <c:pt idx="165">
                  <c:v>41010</c:v>
                </c:pt>
                <c:pt idx="166">
                  <c:v>41011</c:v>
                </c:pt>
                <c:pt idx="167">
                  <c:v>41012</c:v>
                </c:pt>
                <c:pt idx="168">
                  <c:v>41013</c:v>
                </c:pt>
                <c:pt idx="169">
                  <c:v>41014</c:v>
                </c:pt>
                <c:pt idx="170">
                  <c:v>41015</c:v>
                </c:pt>
                <c:pt idx="171">
                  <c:v>41016</c:v>
                </c:pt>
                <c:pt idx="172">
                  <c:v>41017</c:v>
                </c:pt>
                <c:pt idx="173">
                  <c:v>41018</c:v>
                </c:pt>
                <c:pt idx="174">
                  <c:v>41019</c:v>
                </c:pt>
                <c:pt idx="175">
                  <c:v>41020</c:v>
                </c:pt>
                <c:pt idx="176">
                  <c:v>41021</c:v>
                </c:pt>
                <c:pt idx="177">
                  <c:v>41022</c:v>
                </c:pt>
                <c:pt idx="178">
                  <c:v>41023</c:v>
                </c:pt>
                <c:pt idx="179">
                  <c:v>41024</c:v>
                </c:pt>
                <c:pt idx="180">
                  <c:v>41025</c:v>
                </c:pt>
                <c:pt idx="181">
                  <c:v>41026</c:v>
                </c:pt>
                <c:pt idx="182">
                  <c:v>41027</c:v>
                </c:pt>
                <c:pt idx="183">
                  <c:v>41028</c:v>
                </c:pt>
                <c:pt idx="184">
                  <c:v>41029</c:v>
                </c:pt>
                <c:pt idx="185">
                  <c:v>41030</c:v>
                </c:pt>
                <c:pt idx="186">
                  <c:v>41031</c:v>
                </c:pt>
                <c:pt idx="187">
                  <c:v>41032</c:v>
                </c:pt>
                <c:pt idx="188">
                  <c:v>41033</c:v>
                </c:pt>
                <c:pt idx="189">
                  <c:v>41034</c:v>
                </c:pt>
                <c:pt idx="190">
                  <c:v>41035</c:v>
                </c:pt>
                <c:pt idx="191">
                  <c:v>41036</c:v>
                </c:pt>
                <c:pt idx="192">
                  <c:v>41037</c:v>
                </c:pt>
                <c:pt idx="193">
                  <c:v>41038</c:v>
                </c:pt>
                <c:pt idx="194">
                  <c:v>41039</c:v>
                </c:pt>
                <c:pt idx="195">
                  <c:v>41040</c:v>
                </c:pt>
                <c:pt idx="196">
                  <c:v>41041</c:v>
                </c:pt>
                <c:pt idx="197">
                  <c:v>41042</c:v>
                </c:pt>
                <c:pt idx="198">
                  <c:v>41043</c:v>
                </c:pt>
                <c:pt idx="199">
                  <c:v>41044</c:v>
                </c:pt>
                <c:pt idx="200">
                  <c:v>41045</c:v>
                </c:pt>
                <c:pt idx="201">
                  <c:v>41046</c:v>
                </c:pt>
                <c:pt idx="202">
                  <c:v>41047</c:v>
                </c:pt>
                <c:pt idx="203">
                  <c:v>41048</c:v>
                </c:pt>
                <c:pt idx="204">
                  <c:v>41049</c:v>
                </c:pt>
                <c:pt idx="205">
                  <c:v>41050</c:v>
                </c:pt>
                <c:pt idx="206">
                  <c:v>41051</c:v>
                </c:pt>
                <c:pt idx="207">
                  <c:v>41052</c:v>
                </c:pt>
                <c:pt idx="208">
                  <c:v>41053</c:v>
                </c:pt>
                <c:pt idx="209">
                  <c:v>41054</c:v>
                </c:pt>
                <c:pt idx="210">
                  <c:v>41055</c:v>
                </c:pt>
                <c:pt idx="211">
                  <c:v>41056</c:v>
                </c:pt>
                <c:pt idx="212">
                  <c:v>41057</c:v>
                </c:pt>
                <c:pt idx="213">
                  <c:v>41058</c:v>
                </c:pt>
                <c:pt idx="214">
                  <c:v>41059</c:v>
                </c:pt>
                <c:pt idx="215">
                  <c:v>41060</c:v>
                </c:pt>
                <c:pt idx="216">
                  <c:v>41061</c:v>
                </c:pt>
                <c:pt idx="217">
                  <c:v>41062</c:v>
                </c:pt>
                <c:pt idx="218">
                  <c:v>41063</c:v>
                </c:pt>
                <c:pt idx="219">
                  <c:v>41064</c:v>
                </c:pt>
                <c:pt idx="220">
                  <c:v>41065</c:v>
                </c:pt>
                <c:pt idx="221">
                  <c:v>41066</c:v>
                </c:pt>
                <c:pt idx="222">
                  <c:v>41067</c:v>
                </c:pt>
                <c:pt idx="223">
                  <c:v>41068</c:v>
                </c:pt>
                <c:pt idx="224">
                  <c:v>41069</c:v>
                </c:pt>
                <c:pt idx="225">
                  <c:v>41070</c:v>
                </c:pt>
                <c:pt idx="226">
                  <c:v>41071</c:v>
                </c:pt>
                <c:pt idx="227">
                  <c:v>41072</c:v>
                </c:pt>
                <c:pt idx="228">
                  <c:v>41073</c:v>
                </c:pt>
                <c:pt idx="229">
                  <c:v>41074</c:v>
                </c:pt>
                <c:pt idx="230">
                  <c:v>41075</c:v>
                </c:pt>
                <c:pt idx="231">
                  <c:v>41076</c:v>
                </c:pt>
                <c:pt idx="232">
                  <c:v>41077</c:v>
                </c:pt>
                <c:pt idx="233">
                  <c:v>41078</c:v>
                </c:pt>
                <c:pt idx="234">
                  <c:v>41079</c:v>
                </c:pt>
                <c:pt idx="235">
                  <c:v>41080</c:v>
                </c:pt>
                <c:pt idx="236">
                  <c:v>41081</c:v>
                </c:pt>
                <c:pt idx="237">
                  <c:v>41082</c:v>
                </c:pt>
                <c:pt idx="238">
                  <c:v>41083</c:v>
                </c:pt>
                <c:pt idx="239">
                  <c:v>41084</c:v>
                </c:pt>
                <c:pt idx="240">
                  <c:v>41085</c:v>
                </c:pt>
                <c:pt idx="241">
                  <c:v>41086</c:v>
                </c:pt>
                <c:pt idx="242">
                  <c:v>41087</c:v>
                </c:pt>
                <c:pt idx="243">
                  <c:v>41088</c:v>
                </c:pt>
                <c:pt idx="244">
                  <c:v>41089</c:v>
                </c:pt>
                <c:pt idx="245">
                  <c:v>41090</c:v>
                </c:pt>
                <c:pt idx="246">
                  <c:v>41091</c:v>
                </c:pt>
                <c:pt idx="247">
                  <c:v>41092</c:v>
                </c:pt>
                <c:pt idx="248">
                  <c:v>41093</c:v>
                </c:pt>
                <c:pt idx="249">
                  <c:v>41094</c:v>
                </c:pt>
                <c:pt idx="250">
                  <c:v>41095</c:v>
                </c:pt>
                <c:pt idx="251">
                  <c:v>41096</c:v>
                </c:pt>
                <c:pt idx="252">
                  <c:v>41097</c:v>
                </c:pt>
                <c:pt idx="253">
                  <c:v>41098</c:v>
                </c:pt>
                <c:pt idx="254">
                  <c:v>41099</c:v>
                </c:pt>
                <c:pt idx="255">
                  <c:v>41100</c:v>
                </c:pt>
                <c:pt idx="256">
                  <c:v>41101</c:v>
                </c:pt>
                <c:pt idx="257">
                  <c:v>41102</c:v>
                </c:pt>
                <c:pt idx="258">
                  <c:v>41103</c:v>
                </c:pt>
                <c:pt idx="259">
                  <c:v>41104</c:v>
                </c:pt>
                <c:pt idx="260">
                  <c:v>41105</c:v>
                </c:pt>
                <c:pt idx="261">
                  <c:v>41106</c:v>
                </c:pt>
                <c:pt idx="262">
                  <c:v>41107</c:v>
                </c:pt>
                <c:pt idx="263">
                  <c:v>41108</c:v>
                </c:pt>
                <c:pt idx="264">
                  <c:v>41109</c:v>
                </c:pt>
                <c:pt idx="265">
                  <c:v>41110</c:v>
                </c:pt>
                <c:pt idx="266">
                  <c:v>41111</c:v>
                </c:pt>
                <c:pt idx="267">
                  <c:v>41112</c:v>
                </c:pt>
                <c:pt idx="268">
                  <c:v>41113</c:v>
                </c:pt>
                <c:pt idx="269">
                  <c:v>41114</c:v>
                </c:pt>
                <c:pt idx="270">
                  <c:v>41115</c:v>
                </c:pt>
                <c:pt idx="271">
                  <c:v>41116</c:v>
                </c:pt>
                <c:pt idx="272">
                  <c:v>41117</c:v>
                </c:pt>
                <c:pt idx="273">
                  <c:v>41118</c:v>
                </c:pt>
                <c:pt idx="274">
                  <c:v>41119</c:v>
                </c:pt>
                <c:pt idx="275">
                  <c:v>41120</c:v>
                </c:pt>
                <c:pt idx="276">
                  <c:v>41121</c:v>
                </c:pt>
                <c:pt idx="277">
                  <c:v>41122</c:v>
                </c:pt>
                <c:pt idx="278">
                  <c:v>41123</c:v>
                </c:pt>
                <c:pt idx="279">
                  <c:v>41124</c:v>
                </c:pt>
                <c:pt idx="280">
                  <c:v>41125</c:v>
                </c:pt>
                <c:pt idx="281">
                  <c:v>41126</c:v>
                </c:pt>
                <c:pt idx="282">
                  <c:v>41127</c:v>
                </c:pt>
                <c:pt idx="283">
                  <c:v>41128</c:v>
                </c:pt>
                <c:pt idx="284">
                  <c:v>41129</c:v>
                </c:pt>
                <c:pt idx="285">
                  <c:v>41130</c:v>
                </c:pt>
                <c:pt idx="286">
                  <c:v>41131</c:v>
                </c:pt>
                <c:pt idx="287">
                  <c:v>41132</c:v>
                </c:pt>
                <c:pt idx="288">
                  <c:v>41133</c:v>
                </c:pt>
                <c:pt idx="289">
                  <c:v>41134</c:v>
                </c:pt>
                <c:pt idx="290">
                  <c:v>41135</c:v>
                </c:pt>
                <c:pt idx="291">
                  <c:v>41136</c:v>
                </c:pt>
                <c:pt idx="292">
                  <c:v>41137</c:v>
                </c:pt>
                <c:pt idx="293">
                  <c:v>41138</c:v>
                </c:pt>
                <c:pt idx="294">
                  <c:v>41139</c:v>
                </c:pt>
                <c:pt idx="295">
                  <c:v>41140</c:v>
                </c:pt>
                <c:pt idx="296">
                  <c:v>41141</c:v>
                </c:pt>
                <c:pt idx="297">
                  <c:v>41142</c:v>
                </c:pt>
                <c:pt idx="298">
                  <c:v>41143</c:v>
                </c:pt>
                <c:pt idx="299">
                  <c:v>41144</c:v>
                </c:pt>
                <c:pt idx="300">
                  <c:v>41145</c:v>
                </c:pt>
                <c:pt idx="301">
                  <c:v>41146</c:v>
                </c:pt>
                <c:pt idx="302">
                  <c:v>41147</c:v>
                </c:pt>
                <c:pt idx="303">
                  <c:v>41148</c:v>
                </c:pt>
                <c:pt idx="304">
                  <c:v>41149</c:v>
                </c:pt>
                <c:pt idx="305">
                  <c:v>41150</c:v>
                </c:pt>
                <c:pt idx="306">
                  <c:v>41151</c:v>
                </c:pt>
                <c:pt idx="307">
                  <c:v>41152</c:v>
                </c:pt>
                <c:pt idx="308">
                  <c:v>41153</c:v>
                </c:pt>
                <c:pt idx="309">
                  <c:v>41154</c:v>
                </c:pt>
                <c:pt idx="310">
                  <c:v>41155</c:v>
                </c:pt>
                <c:pt idx="311">
                  <c:v>41156</c:v>
                </c:pt>
                <c:pt idx="312">
                  <c:v>41157</c:v>
                </c:pt>
                <c:pt idx="313">
                  <c:v>41158</c:v>
                </c:pt>
                <c:pt idx="314">
                  <c:v>41159</c:v>
                </c:pt>
                <c:pt idx="315">
                  <c:v>41160</c:v>
                </c:pt>
                <c:pt idx="316">
                  <c:v>41171</c:v>
                </c:pt>
                <c:pt idx="317">
                  <c:v>41172</c:v>
                </c:pt>
                <c:pt idx="318">
                  <c:v>41173</c:v>
                </c:pt>
                <c:pt idx="319">
                  <c:v>41174</c:v>
                </c:pt>
                <c:pt idx="320">
                  <c:v>41175</c:v>
                </c:pt>
                <c:pt idx="321">
                  <c:v>41176</c:v>
                </c:pt>
                <c:pt idx="322">
                  <c:v>41177</c:v>
                </c:pt>
                <c:pt idx="323">
                  <c:v>41178</c:v>
                </c:pt>
                <c:pt idx="324">
                  <c:v>41179</c:v>
                </c:pt>
                <c:pt idx="325">
                  <c:v>41180</c:v>
                </c:pt>
                <c:pt idx="326">
                  <c:v>41181</c:v>
                </c:pt>
                <c:pt idx="327">
                  <c:v>41182</c:v>
                </c:pt>
                <c:pt idx="328">
                  <c:v>41183</c:v>
                </c:pt>
                <c:pt idx="329">
                  <c:v>41184</c:v>
                </c:pt>
                <c:pt idx="330">
                  <c:v>41185</c:v>
                </c:pt>
                <c:pt idx="331">
                  <c:v>41186</c:v>
                </c:pt>
                <c:pt idx="332">
                  <c:v>41187</c:v>
                </c:pt>
                <c:pt idx="333">
                  <c:v>41188</c:v>
                </c:pt>
                <c:pt idx="334">
                  <c:v>41189</c:v>
                </c:pt>
                <c:pt idx="335">
                  <c:v>41190</c:v>
                </c:pt>
                <c:pt idx="336">
                  <c:v>41191</c:v>
                </c:pt>
                <c:pt idx="337">
                  <c:v>41192</c:v>
                </c:pt>
                <c:pt idx="338">
                  <c:v>41193</c:v>
                </c:pt>
                <c:pt idx="339">
                  <c:v>41194</c:v>
                </c:pt>
                <c:pt idx="340">
                  <c:v>41195</c:v>
                </c:pt>
                <c:pt idx="341">
                  <c:v>41196</c:v>
                </c:pt>
                <c:pt idx="342">
                  <c:v>41197</c:v>
                </c:pt>
                <c:pt idx="343">
                  <c:v>41198</c:v>
                </c:pt>
                <c:pt idx="344">
                  <c:v>41199</c:v>
                </c:pt>
                <c:pt idx="345">
                  <c:v>41200</c:v>
                </c:pt>
                <c:pt idx="346">
                  <c:v>41201</c:v>
                </c:pt>
                <c:pt idx="347">
                  <c:v>41202</c:v>
                </c:pt>
                <c:pt idx="348">
                  <c:v>41203</c:v>
                </c:pt>
                <c:pt idx="349">
                  <c:v>41204</c:v>
                </c:pt>
                <c:pt idx="350">
                  <c:v>41205</c:v>
                </c:pt>
                <c:pt idx="351">
                  <c:v>41206</c:v>
                </c:pt>
                <c:pt idx="352">
                  <c:v>41207</c:v>
                </c:pt>
                <c:pt idx="353">
                  <c:v>41208</c:v>
                </c:pt>
                <c:pt idx="354">
                  <c:v>41209</c:v>
                </c:pt>
                <c:pt idx="355">
                  <c:v>41210</c:v>
                </c:pt>
                <c:pt idx="356">
                  <c:v>41211</c:v>
                </c:pt>
                <c:pt idx="357">
                  <c:v>41212</c:v>
                </c:pt>
                <c:pt idx="358">
                  <c:v>41213</c:v>
                </c:pt>
                <c:pt idx="359">
                  <c:v>41214</c:v>
                </c:pt>
                <c:pt idx="360">
                  <c:v>41215</c:v>
                </c:pt>
                <c:pt idx="361">
                  <c:v>41216</c:v>
                </c:pt>
                <c:pt idx="362">
                  <c:v>41217</c:v>
                </c:pt>
                <c:pt idx="363">
                  <c:v>41218</c:v>
                </c:pt>
                <c:pt idx="364">
                  <c:v>41219</c:v>
                </c:pt>
                <c:pt idx="365">
                  <c:v>41220</c:v>
                </c:pt>
                <c:pt idx="366">
                  <c:v>41221</c:v>
                </c:pt>
                <c:pt idx="367">
                  <c:v>41222</c:v>
                </c:pt>
                <c:pt idx="368">
                  <c:v>41223</c:v>
                </c:pt>
                <c:pt idx="369">
                  <c:v>41224</c:v>
                </c:pt>
                <c:pt idx="370">
                  <c:v>41225</c:v>
                </c:pt>
                <c:pt idx="371">
                  <c:v>41226</c:v>
                </c:pt>
                <c:pt idx="372">
                  <c:v>41227</c:v>
                </c:pt>
                <c:pt idx="373">
                  <c:v>41228</c:v>
                </c:pt>
                <c:pt idx="374">
                  <c:v>41229</c:v>
                </c:pt>
                <c:pt idx="375">
                  <c:v>41230</c:v>
                </c:pt>
                <c:pt idx="376">
                  <c:v>41231</c:v>
                </c:pt>
                <c:pt idx="377">
                  <c:v>41232</c:v>
                </c:pt>
                <c:pt idx="378">
                  <c:v>41233</c:v>
                </c:pt>
                <c:pt idx="379">
                  <c:v>41234</c:v>
                </c:pt>
                <c:pt idx="380">
                  <c:v>41235</c:v>
                </c:pt>
                <c:pt idx="381">
                  <c:v>41236</c:v>
                </c:pt>
                <c:pt idx="382">
                  <c:v>41237</c:v>
                </c:pt>
                <c:pt idx="383">
                  <c:v>41238</c:v>
                </c:pt>
                <c:pt idx="384">
                  <c:v>41239</c:v>
                </c:pt>
                <c:pt idx="385">
                  <c:v>41240</c:v>
                </c:pt>
                <c:pt idx="386">
                  <c:v>41241</c:v>
                </c:pt>
                <c:pt idx="387">
                  <c:v>41242</c:v>
                </c:pt>
                <c:pt idx="388">
                  <c:v>41243</c:v>
                </c:pt>
                <c:pt idx="389">
                  <c:v>41244</c:v>
                </c:pt>
                <c:pt idx="390">
                  <c:v>41245</c:v>
                </c:pt>
                <c:pt idx="391">
                  <c:v>41246</c:v>
                </c:pt>
                <c:pt idx="392">
                  <c:v>41247</c:v>
                </c:pt>
                <c:pt idx="393">
                  <c:v>41248</c:v>
                </c:pt>
                <c:pt idx="394">
                  <c:v>41249</c:v>
                </c:pt>
                <c:pt idx="395">
                  <c:v>41250</c:v>
                </c:pt>
                <c:pt idx="396">
                  <c:v>41251</c:v>
                </c:pt>
                <c:pt idx="397">
                  <c:v>41252</c:v>
                </c:pt>
                <c:pt idx="398">
                  <c:v>41253</c:v>
                </c:pt>
                <c:pt idx="399">
                  <c:v>41254</c:v>
                </c:pt>
                <c:pt idx="400">
                  <c:v>41255</c:v>
                </c:pt>
                <c:pt idx="401">
                  <c:v>41256</c:v>
                </c:pt>
                <c:pt idx="402">
                  <c:v>41257</c:v>
                </c:pt>
                <c:pt idx="403">
                  <c:v>41258</c:v>
                </c:pt>
                <c:pt idx="404">
                  <c:v>41259</c:v>
                </c:pt>
                <c:pt idx="405">
                  <c:v>41260</c:v>
                </c:pt>
                <c:pt idx="406">
                  <c:v>41261</c:v>
                </c:pt>
                <c:pt idx="407">
                  <c:v>41262</c:v>
                </c:pt>
                <c:pt idx="408">
                  <c:v>41263</c:v>
                </c:pt>
                <c:pt idx="409">
                  <c:v>41264</c:v>
                </c:pt>
                <c:pt idx="410">
                  <c:v>41265</c:v>
                </c:pt>
                <c:pt idx="411">
                  <c:v>41266</c:v>
                </c:pt>
                <c:pt idx="412">
                  <c:v>41267</c:v>
                </c:pt>
                <c:pt idx="413">
                  <c:v>41268</c:v>
                </c:pt>
                <c:pt idx="414">
                  <c:v>41269</c:v>
                </c:pt>
                <c:pt idx="415">
                  <c:v>41270</c:v>
                </c:pt>
                <c:pt idx="416">
                  <c:v>41271</c:v>
                </c:pt>
                <c:pt idx="417">
                  <c:v>41272</c:v>
                </c:pt>
                <c:pt idx="418">
                  <c:v>41273</c:v>
                </c:pt>
                <c:pt idx="419">
                  <c:v>41274</c:v>
                </c:pt>
                <c:pt idx="420">
                  <c:v>41275</c:v>
                </c:pt>
                <c:pt idx="421">
                  <c:v>41276</c:v>
                </c:pt>
                <c:pt idx="422">
                  <c:v>41277</c:v>
                </c:pt>
                <c:pt idx="423">
                  <c:v>41278</c:v>
                </c:pt>
                <c:pt idx="424">
                  <c:v>41279</c:v>
                </c:pt>
                <c:pt idx="425">
                  <c:v>41280</c:v>
                </c:pt>
                <c:pt idx="426">
                  <c:v>41281</c:v>
                </c:pt>
                <c:pt idx="427">
                  <c:v>41282</c:v>
                </c:pt>
                <c:pt idx="428">
                  <c:v>41283</c:v>
                </c:pt>
                <c:pt idx="429">
                  <c:v>41284</c:v>
                </c:pt>
                <c:pt idx="430">
                  <c:v>41285</c:v>
                </c:pt>
                <c:pt idx="431">
                  <c:v>41286</c:v>
                </c:pt>
                <c:pt idx="432">
                  <c:v>41287</c:v>
                </c:pt>
                <c:pt idx="433">
                  <c:v>41288</c:v>
                </c:pt>
                <c:pt idx="434">
                  <c:v>41289</c:v>
                </c:pt>
                <c:pt idx="435">
                  <c:v>41290</c:v>
                </c:pt>
                <c:pt idx="436">
                  <c:v>41291</c:v>
                </c:pt>
                <c:pt idx="437">
                  <c:v>41292</c:v>
                </c:pt>
                <c:pt idx="438">
                  <c:v>41293</c:v>
                </c:pt>
                <c:pt idx="439">
                  <c:v>41294</c:v>
                </c:pt>
                <c:pt idx="440">
                  <c:v>41295</c:v>
                </c:pt>
                <c:pt idx="441">
                  <c:v>41296</c:v>
                </c:pt>
                <c:pt idx="442">
                  <c:v>41297</c:v>
                </c:pt>
                <c:pt idx="443">
                  <c:v>41298</c:v>
                </c:pt>
                <c:pt idx="444">
                  <c:v>41299</c:v>
                </c:pt>
                <c:pt idx="445">
                  <c:v>41300</c:v>
                </c:pt>
                <c:pt idx="446">
                  <c:v>41301</c:v>
                </c:pt>
                <c:pt idx="447">
                  <c:v>41302</c:v>
                </c:pt>
                <c:pt idx="448">
                  <c:v>41303</c:v>
                </c:pt>
                <c:pt idx="449">
                  <c:v>41304</c:v>
                </c:pt>
                <c:pt idx="450">
                  <c:v>41305</c:v>
                </c:pt>
                <c:pt idx="451">
                  <c:v>41306</c:v>
                </c:pt>
                <c:pt idx="452">
                  <c:v>41307</c:v>
                </c:pt>
                <c:pt idx="453">
                  <c:v>41308</c:v>
                </c:pt>
                <c:pt idx="454">
                  <c:v>41309</c:v>
                </c:pt>
                <c:pt idx="455">
                  <c:v>41310</c:v>
                </c:pt>
                <c:pt idx="456">
                  <c:v>41311</c:v>
                </c:pt>
                <c:pt idx="457">
                  <c:v>41312</c:v>
                </c:pt>
                <c:pt idx="458">
                  <c:v>41313</c:v>
                </c:pt>
                <c:pt idx="459">
                  <c:v>41314</c:v>
                </c:pt>
                <c:pt idx="460">
                  <c:v>41315</c:v>
                </c:pt>
                <c:pt idx="461">
                  <c:v>41316</c:v>
                </c:pt>
                <c:pt idx="462">
                  <c:v>41317</c:v>
                </c:pt>
                <c:pt idx="463">
                  <c:v>41318</c:v>
                </c:pt>
                <c:pt idx="464">
                  <c:v>41319</c:v>
                </c:pt>
                <c:pt idx="465">
                  <c:v>41320</c:v>
                </c:pt>
                <c:pt idx="466">
                  <c:v>41321</c:v>
                </c:pt>
                <c:pt idx="467">
                  <c:v>41322</c:v>
                </c:pt>
                <c:pt idx="468">
                  <c:v>41323</c:v>
                </c:pt>
                <c:pt idx="469">
                  <c:v>41324</c:v>
                </c:pt>
                <c:pt idx="470">
                  <c:v>41325</c:v>
                </c:pt>
                <c:pt idx="471">
                  <c:v>41326</c:v>
                </c:pt>
                <c:pt idx="472">
                  <c:v>41327</c:v>
                </c:pt>
                <c:pt idx="473">
                  <c:v>41328</c:v>
                </c:pt>
                <c:pt idx="474">
                  <c:v>41329</c:v>
                </c:pt>
                <c:pt idx="475">
                  <c:v>41330</c:v>
                </c:pt>
                <c:pt idx="476">
                  <c:v>41331</c:v>
                </c:pt>
                <c:pt idx="477">
                  <c:v>41332</c:v>
                </c:pt>
                <c:pt idx="478">
                  <c:v>41333</c:v>
                </c:pt>
                <c:pt idx="479">
                  <c:v>41341</c:v>
                </c:pt>
                <c:pt idx="480">
                  <c:v>41342</c:v>
                </c:pt>
                <c:pt idx="481">
                  <c:v>41343</c:v>
                </c:pt>
                <c:pt idx="482">
                  <c:v>41344</c:v>
                </c:pt>
                <c:pt idx="483">
                  <c:v>41345</c:v>
                </c:pt>
                <c:pt idx="484">
                  <c:v>41346</c:v>
                </c:pt>
                <c:pt idx="485">
                  <c:v>41347</c:v>
                </c:pt>
                <c:pt idx="486">
                  <c:v>41348</c:v>
                </c:pt>
                <c:pt idx="487">
                  <c:v>41349</c:v>
                </c:pt>
                <c:pt idx="488">
                  <c:v>41350</c:v>
                </c:pt>
                <c:pt idx="489">
                  <c:v>41351</c:v>
                </c:pt>
                <c:pt idx="490">
                  <c:v>41352</c:v>
                </c:pt>
                <c:pt idx="491">
                  <c:v>41353</c:v>
                </c:pt>
                <c:pt idx="492">
                  <c:v>41354</c:v>
                </c:pt>
                <c:pt idx="493">
                  <c:v>41355</c:v>
                </c:pt>
                <c:pt idx="494">
                  <c:v>41357</c:v>
                </c:pt>
                <c:pt idx="495">
                  <c:v>41358</c:v>
                </c:pt>
                <c:pt idx="496">
                  <c:v>41359</c:v>
                </c:pt>
                <c:pt idx="497">
                  <c:v>41360</c:v>
                </c:pt>
                <c:pt idx="498">
                  <c:v>41361</c:v>
                </c:pt>
                <c:pt idx="499">
                  <c:v>41362</c:v>
                </c:pt>
                <c:pt idx="500">
                  <c:v>41363</c:v>
                </c:pt>
                <c:pt idx="501">
                  <c:v>41364</c:v>
                </c:pt>
                <c:pt idx="502">
                  <c:v>41365</c:v>
                </c:pt>
                <c:pt idx="503">
                  <c:v>41366</c:v>
                </c:pt>
                <c:pt idx="504">
                  <c:v>41367</c:v>
                </c:pt>
                <c:pt idx="505">
                  <c:v>41368</c:v>
                </c:pt>
                <c:pt idx="506">
                  <c:v>41369</c:v>
                </c:pt>
                <c:pt idx="507">
                  <c:v>41370</c:v>
                </c:pt>
                <c:pt idx="508">
                  <c:v>41371</c:v>
                </c:pt>
                <c:pt idx="509">
                  <c:v>41372</c:v>
                </c:pt>
                <c:pt idx="510">
                  <c:v>41373</c:v>
                </c:pt>
                <c:pt idx="511">
                  <c:v>41374</c:v>
                </c:pt>
                <c:pt idx="512">
                  <c:v>41375</c:v>
                </c:pt>
                <c:pt idx="513">
                  <c:v>41376</c:v>
                </c:pt>
                <c:pt idx="514">
                  <c:v>41377</c:v>
                </c:pt>
                <c:pt idx="515">
                  <c:v>41378</c:v>
                </c:pt>
                <c:pt idx="516">
                  <c:v>41379</c:v>
                </c:pt>
                <c:pt idx="517">
                  <c:v>41380</c:v>
                </c:pt>
                <c:pt idx="518">
                  <c:v>41381</c:v>
                </c:pt>
                <c:pt idx="519">
                  <c:v>41382</c:v>
                </c:pt>
                <c:pt idx="520">
                  <c:v>41383</c:v>
                </c:pt>
                <c:pt idx="521">
                  <c:v>41384</c:v>
                </c:pt>
                <c:pt idx="522">
                  <c:v>41385</c:v>
                </c:pt>
                <c:pt idx="523">
                  <c:v>41386</c:v>
                </c:pt>
                <c:pt idx="524">
                  <c:v>41387</c:v>
                </c:pt>
                <c:pt idx="525">
                  <c:v>41388</c:v>
                </c:pt>
                <c:pt idx="526">
                  <c:v>41389</c:v>
                </c:pt>
                <c:pt idx="527">
                  <c:v>41390</c:v>
                </c:pt>
                <c:pt idx="528">
                  <c:v>41391</c:v>
                </c:pt>
                <c:pt idx="529">
                  <c:v>41392</c:v>
                </c:pt>
                <c:pt idx="530">
                  <c:v>41393</c:v>
                </c:pt>
                <c:pt idx="531">
                  <c:v>41394</c:v>
                </c:pt>
                <c:pt idx="532">
                  <c:v>41395</c:v>
                </c:pt>
                <c:pt idx="533">
                  <c:v>41396</c:v>
                </c:pt>
                <c:pt idx="534">
                  <c:v>41397</c:v>
                </c:pt>
                <c:pt idx="535">
                  <c:v>41398</c:v>
                </c:pt>
                <c:pt idx="536">
                  <c:v>41399</c:v>
                </c:pt>
                <c:pt idx="537">
                  <c:v>41400</c:v>
                </c:pt>
                <c:pt idx="538">
                  <c:v>41401</c:v>
                </c:pt>
                <c:pt idx="539">
                  <c:v>41402</c:v>
                </c:pt>
                <c:pt idx="540">
                  <c:v>41403</c:v>
                </c:pt>
                <c:pt idx="541">
                  <c:v>41404</c:v>
                </c:pt>
                <c:pt idx="542">
                  <c:v>41405</c:v>
                </c:pt>
                <c:pt idx="543">
                  <c:v>41406</c:v>
                </c:pt>
                <c:pt idx="544">
                  <c:v>41407</c:v>
                </c:pt>
                <c:pt idx="545">
                  <c:v>41408</c:v>
                </c:pt>
                <c:pt idx="546">
                  <c:v>41409</c:v>
                </c:pt>
                <c:pt idx="547">
                  <c:v>41410</c:v>
                </c:pt>
                <c:pt idx="548">
                  <c:v>41411</c:v>
                </c:pt>
                <c:pt idx="549">
                  <c:v>41412</c:v>
                </c:pt>
                <c:pt idx="550">
                  <c:v>41413</c:v>
                </c:pt>
                <c:pt idx="551">
                  <c:v>41414</c:v>
                </c:pt>
                <c:pt idx="552">
                  <c:v>41415</c:v>
                </c:pt>
                <c:pt idx="553">
                  <c:v>41416</c:v>
                </c:pt>
                <c:pt idx="554">
                  <c:v>41417</c:v>
                </c:pt>
                <c:pt idx="555">
                  <c:v>41418</c:v>
                </c:pt>
                <c:pt idx="556">
                  <c:v>41419</c:v>
                </c:pt>
                <c:pt idx="557">
                  <c:v>41420</c:v>
                </c:pt>
                <c:pt idx="558">
                  <c:v>41421</c:v>
                </c:pt>
                <c:pt idx="559">
                  <c:v>41422</c:v>
                </c:pt>
                <c:pt idx="560">
                  <c:v>41423</c:v>
                </c:pt>
                <c:pt idx="561">
                  <c:v>41424</c:v>
                </c:pt>
                <c:pt idx="562">
                  <c:v>41425</c:v>
                </c:pt>
                <c:pt idx="563">
                  <c:v>41426</c:v>
                </c:pt>
                <c:pt idx="564">
                  <c:v>41427</c:v>
                </c:pt>
                <c:pt idx="565">
                  <c:v>41428</c:v>
                </c:pt>
                <c:pt idx="566">
                  <c:v>41429</c:v>
                </c:pt>
                <c:pt idx="567">
                  <c:v>41430</c:v>
                </c:pt>
                <c:pt idx="568">
                  <c:v>41431</c:v>
                </c:pt>
                <c:pt idx="569">
                  <c:v>41432</c:v>
                </c:pt>
                <c:pt idx="570">
                  <c:v>41433</c:v>
                </c:pt>
                <c:pt idx="571">
                  <c:v>41434</c:v>
                </c:pt>
                <c:pt idx="572">
                  <c:v>41435</c:v>
                </c:pt>
                <c:pt idx="573">
                  <c:v>41436</c:v>
                </c:pt>
                <c:pt idx="574">
                  <c:v>41437</c:v>
                </c:pt>
                <c:pt idx="575">
                  <c:v>41438</c:v>
                </c:pt>
                <c:pt idx="576">
                  <c:v>41439</c:v>
                </c:pt>
                <c:pt idx="577">
                  <c:v>41440</c:v>
                </c:pt>
                <c:pt idx="578">
                  <c:v>41441</c:v>
                </c:pt>
                <c:pt idx="579">
                  <c:v>41442</c:v>
                </c:pt>
                <c:pt idx="580">
                  <c:v>41443</c:v>
                </c:pt>
                <c:pt idx="581">
                  <c:v>41444</c:v>
                </c:pt>
                <c:pt idx="582">
                  <c:v>41445</c:v>
                </c:pt>
                <c:pt idx="583">
                  <c:v>41446</c:v>
                </c:pt>
                <c:pt idx="584">
                  <c:v>41447</c:v>
                </c:pt>
                <c:pt idx="585">
                  <c:v>41448</c:v>
                </c:pt>
                <c:pt idx="586">
                  <c:v>41449</c:v>
                </c:pt>
                <c:pt idx="587">
                  <c:v>41450</c:v>
                </c:pt>
                <c:pt idx="588">
                  <c:v>41451</c:v>
                </c:pt>
                <c:pt idx="589">
                  <c:v>41452</c:v>
                </c:pt>
                <c:pt idx="590">
                  <c:v>41453</c:v>
                </c:pt>
                <c:pt idx="591">
                  <c:v>41454</c:v>
                </c:pt>
                <c:pt idx="592">
                  <c:v>41455</c:v>
                </c:pt>
                <c:pt idx="593">
                  <c:v>41456</c:v>
                </c:pt>
                <c:pt idx="594">
                  <c:v>41457</c:v>
                </c:pt>
                <c:pt idx="595">
                  <c:v>41458</c:v>
                </c:pt>
                <c:pt idx="596">
                  <c:v>41459</c:v>
                </c:pt>
                <c:pt idx="597">
                  <c:v>41460</c:v>
                </c:pt>
                <c:pt idx="598">
                  <c:v>41461</c:v>
                </c:pt>
                <c:pt idx="599">
                  <c:v>41462</c:v>
                </c:pt>
                <c:pt idx="600">
                  <c:v>41463</c:v>
                </c:pt>
                <c:pt idx="601">
                  <c:v>41464</c:v>
                </c:pt>
                <c:pt idx="602">
                  <c:v>41465</c:v>
                </c:pt>
                <c:pt idx="603">
                  <c:v>41466</c:v>
                </c:pt>
                <c:pt idx="604">
                  <c:v>41467</c:v>
                </c:pt>
                <c:pt idx="605">
                  <c:v>41468</c:v>
                </c:pt>
                <c:pt idx="606">
                  <c:v>41469</c:v>
                </c:pt>
                <c:pt idx="607">
                  <c:v>41470</c:v>
                </c:pt>
                <c:pt idx="608">
                  <c:v>41471</c:v>
                </c:pt>
                <c:pt idx="609">
                  <c:v>41472</c:v>
                </c:pt>
                <c:pt idx="610">
                  <c:v>41473</c:v>
                </c:pt>
                <c:pt idx="611">
                  <c:v>41474</c:v>
                </c:pt>
                <c:pt idx="612">
                  <c:v>41475</c:v>
                </c:pt>
                <c:pt idx="613">
                  <c:v>41476</c:v>
                </c:pt>
                <c:pt idx="614">
                  <c:v>41477</c:v>
                </c:pt>
                <c:pt idx="615">
                  <c:v>41478</c:v>
                </c:pt>
                <c:pt idx="616">
                  <c:v>41479</c:v>
                </c:pt>
                <c:pt idx="617">
                  <c:v>41480</c:v>
                </c:pt>
                <c:pt idx="618">
                  <c:v>41481</c:v>
                </c:pt>
                <c:pt idx="619">
                  <c:v>41482</c:v>
                </c:pt>
                <c:pt idx="620">
                  <c:v>41483</c:v>
                </c:pt>
                <c:pt idx="621">
                  <c:v>41484</c:v>
                </c:pt>
                <c:pt idx="622">
                  <c:v>41485</c:v>
                </c:pt>
                <c:pt idx="623">
                  <c:v>41486</c:v>
                </c:pt>
                <c:pt idx="624">
                  <c:v>41487</c:v>
                </c:pt>
                <c:pt idx="625">
                  <c:v>41488</c:v>
                </c:pt>
                <c:pt idx="626">
                  <c:v>41489</c:v>
                </c:pt>
                <c:pt idx="627">
                  <c:v>41490</c:v>
                </c:pt>
                <c:pt idx="628">
                  <c:v>41491</c:v>
                </c:pt>
                <c:pt idx="629">
                  <c:v>41492</c:v>
                </c:pt>
                <c:pt idx="630">
                  <c:v>41493</c:v>
                </c:pt>
                <c:pt idx="631">
                  <c:v>41494</c:v>
                </c:pt>
                <c:pt idx="632">
                  <c:v>41495</c:v>
                </c:pt>
                <c:pt idx="633">
                  <c:v>41496</c:v>
                </c:pt>
                <c:pt idx="634">
                  <c:v>41497</c:v>
                </c:pt>
                <c:pt idx="635">
                  <c:v>41498</c:v>
                </c:pt>
                <c:pt idx="636">
                  <c:v>41499</c:v>
                </c:pt>
                <c:pt idx="637">
                  <c:v>41500</c:v>
                </c:pt>
                <c:pt idx="638">
                  <c:v>41501</c:v>
                </c:pt>
                <c:pt idx="639">
                  <c:v>41502</c:v>
                </c:pt>
                <c:pt idx="640">
                  <c:v>41503</c:v>
                </c:pt>
                <c:pt idx="641">
                  <c:v>41504</c:v>
                </c:pt>
                <c:pt idx="642">
                  <c:v>41505</c:v>
                </c:pt>
                <c:pt idx="643">
                  <c:v>41506</c:v>
                </c:pt>
                <c:pt idx="644">
                  <c:v>41507</c:v>
                </c:pt>
                <c:pt idx="645">
                  <c:v>41508</c:v>
                </c:pt>
                <c:pt idx="646">
                  <c:v>41509</c:v>
                </c:pt>
                <c:pt idx="647">
                  <c:v>41510</c:v>
                </c:pt>
                <c:pt idx="648">
                  <c:v>41511</c:v>
                </c:pt>
                <c:pt idx="649">
                  <c:v>41512</c:v>
                </c:pt>
                <c:pt idx="650">
                  <c:v>41513</c:v>
                </c:pt>
                <c:pt idx="651">
                  <c:v>41514</c:v>
                </c:pt>
                <c:pt idx="652">
                  <c:v>41515</c:v>
                </c:pt>
                <c:pt idx="653">
                  <c:v>41516</c:v>
                </c:pt>
                <c:pt idx="654">
                  <c:v>41517</c:v>
                </c:pt>
                <c:pt idx="655">
                  <c:v>41518</c:v>
                </c:pt>
                <c:pt idx="656">
                  <c:v>41519</c:v>
                </c:pt>
                <c:pt idx="657">
                  <c:v>41520</c:v>
                </c:pt>
                <c:pt idx="658">
                  <c:v>41521</c:v>
                </c:pt>
                <c:pt idx="659">
                  <c:v>41522</c:v>
                </c:pt>
                <c:pt idx="660">
                  <c:v>41523</c:v>
                </c:pt>
                <c:pt idx="661">
                  <c:v>41524</c:v>
                </c:pt>
                <c:pt idx="662">
                  <c:v>41525</c:v>
                </c:pt>
                <c:pt idx="663">
                  <c:v>41526</c:v>
                </c:pt>
                <c:pt idx="664">
                  <c:v>41527</c:v>
                </c:pt>
                <c:pt idx="665">
                  <c:v>41528</c:v>
                </c:pt>
                <c:pt idx="666">
                  <c:v>41529</c:v>
                </c:pt>
                <c:pt idx="667">
                  <c:v>41530</c:v>
                </c:pt>
                <c:pt idx="668">
                  <c:v>41531</c:v>
                </c:pt>
                <c:pt idx="669">
                  <c:v>41532</c:v>
                </c:pt>
                <c:pt idx="670">
                  <c:v>41533</c:v>
                </c:pt>
                <c:pt idx="671">
                  <c:v>41534</c:v>
                </c:pt>
                <c:pt idx="672">
                  <c:v>41535</c:v>
                </c:pt>
                <c:pt idx="673">
                  <c:v>41536</c:v>
                </c:pt>
                <c:pt idx="674">
                  <c:v>41537</c:v>
                </c:pt>
                <c:pt idx="675">
                  <c:v>41538</c:v>
                </c:pt>
                <c:pt idx="676">
                  <c:v>41539</c:v>
                </c:pt>
                <c:pt idx="677">
                  <c:v>41540</c:v>
                </c:pt>
                <c:pt idx="678">
                  <c:v>41541</c:v>
                </c:pt>
                <c:pt idx="679">
                  <c:v>41542</c:v>
                </c:pt>
                <c:pt idx="680">
                  <c:v>41543</c:v>
                </c:pt>
                <c:pt idx="681">
                  <c:v>41544</c:v>
                </c:pt>
                <c:pt idx="682">
                  <c:v>41545</c:v>
                </c:pt>
                <c:pt idx="683">
                  <c:v>41546</c:v>
                </c:pt>
                <c:pt idx="684">
                  <c:v>41547</c:v>
                </c:pt>
                <c:pt idx="685">
                  <c:v>41548</c:v>
                </c:pt>
                <c:pt idx="686">
                  <c:v>41549</c:v>
                </c:pt>
                <c:pt idx="687">
                  <c:v>41550</c:v>
                </c:pt>
                <c:pt idx="688">
                  <c:v>41551</c:v>
                </c:pt>
                <c:pt idx="689">
                  <c:v>41552</c:v>
                </c:pt>
                <c:pt idx="690">
                  <c:v>41553</c:v>
                </c:pt>
                <c:pt idx="691">
                  <c:v>41554</c:v>
                </c:pt>
                <c:pt idx="692">
                  <c:v>41555</c:v>
                </c:pt>
                <c:pt idx="693">
                  <c:v>41556</c:v>
                </c:pt>
                <c:pt idx="694">
                  <c:v>41557</c:v>
                </c:pt>
                <c:pt idx="695">
                  <c:v>41558</c:v>
                </c:pt>
                <c:pt idx="696">
                  <c:v>41559</c:v>
                </c:pt>
                <c:pt idx="697">
                  <c:v>41560</c:v>
                </c:pt>
                <c:pt idx="698">
                  <c:v>41561</c:v>
                </c:pt>
                <c:pt idx="699">
                  <c:v>41562</c:v>
                </c:pt>
                <c:pt idx="700">
                  <c:v>41563</c:v>
                </c:pt>
                <c:pt idx="701">
                  <c:v>41564</c:v>
                </c:pt>
                <c:pt idx="702">
                  <c:v>41565</c:v>
                </c:pt>
                <c:pt idx="703">
                  <c:v>41566</c:v>
                </c:pt>
                <c:pt idx="704">
                  <c:v>41567</c:v>
                </c:pt>
                <c:pt idx="705">
                  <c:v>41568</c:v>
                </c:pt>
                <c:pt idx="706">
                  <c:v>41569</c:v>
                </c:pt>
                <c:pt idx="707">
                  <c:v>41570</c:v>
                </c:pt>
                <c:pt idx="708">
                  <c:v>41571</c:v>
                </c:pt>
                <c:pt idx="709">
                  <c:v>41572</c:v>
                </c:pt>
                <c:pt idx="710">
                  <c:v>41573</c:v>
                </c:pt>
                <c:pt idx="711">
                  <c:v>41574</c:v>
                </c:pt>
                <c:pt idx="712">
                  <c:v>41575</c:v>
                </c:pt>
                <c:pt idx="713">
                  <c:v>41576</c:v>
                </c:pt>
                <c:pt idx="714">
                  <c:v>41577</c:v>
                </c:pt>
                <c:pt idx="715">
                  <c:v>41578</c:v>
                </c:pt>
                <c:pt idx="716">
                  <c:v>41580</c:v>
                </c:pt>
                <c:pt idx="717">
                  <c:v>41581</c:v>
                </c:pt>
                <c:pt idx="718">
                  <c:v>41582</c:v>
                </c:pt>
                <c:pt idx="719">
                  <c:v>41583</c:v>
                </c:pt>
              </c:numCache>
            </c:numRef>
          </c:xVal>
          <c:yVal>
            <c:numRef>
              <c:f>Sheet2!$J$2:$J$720</c:f>
              <c:numCache>
                <c:formatCode>#,##0</c:formatCode>
                <c:ptCount val="719"/>
                <c:pt idx="33">
                  <c:v>658.30000000000109</c:v>
                </c:pt>
                <c:pt idx="34">
                  <c:v>171.39999999999964</c:v>
                </c:pt>
                <c:pt idx="35">
                  <c:v>285.10000000000036</c:v>
                </c:pt>
                <c:pt idx="36">
                  <c:v>375</c:v>
                </c:pt>
                <c:pt idx="37">
                  <c:v>396.44999999999891</c:v>
                </c:pt>
                <c:pt idx="38">
                  <c:v>394.20000000000073</c:v>
                </c:pt>
                <c:pt idx="39">
                  <c:v>262.10000000000036</c:v>
                </c:pt>
                <c:pt idx="40">
                  <c:v>215.5</c:v>
                </c:pt>
                <c:pt idx="41">
                  <c:v>180.39999999999964</c:v>
                </c:pt>
                <c:pt idx="42">
                  <c:v>396.70000000000073</c:v>
                </c:pt>
                <c:pt idx="43">
                  <c:v>466.5</c:v>
                </c:pt>
                <c:pt idx="44">
                  <c:v>360.95000000000073</c:v>
                </c:pt>
                <c:pt idx="45">
                  <c:v>289.89999999999964</c:v>
                </c:pt>
                <c:pt idx="46">
                  <c:v>403.39999999999964</c:v>
                </c:pt>
                <c:pt idx="47">
                  <c:v>472.39999999999964</c:v>
                </c:pt>
                <c:pt idx="48">
                  <c:v>596.80000000000109</c:v>
                </c:pt>
                <c:pt idx="49">
                  <c:v>581.80000000000109</c:v>
                </c:pt>
                <c:pt idx="50">
                  <c:v>611.80000000000109</c:v>
                </c:pt>
                <c:pt idx="51">
                  <c:v>710.60000000000036</c:v>
                </c:pt>
                <c:pt idx="52">
                  <c:v>757.5</c:v>
                </c:pt>
                <c:pt idx="53">
                  <c:v>951.29999999999927</c:v>
                </c:pt>
                <c:pt idx="54">
                  <c:v>616.89999999999964</c:v>
                </c:pt>
                <c:pt idx="55">
                  <c:v>607.04999999999927</c:v>
                </c:pt>
                <c:pt idx="56">
                  <c:v>538.89999999999964</c:v>
                </c:pt>
                <c:pt idx="57">
                  <c:v>505.89999999999964</c:v>
                </c:pt>
                <c:pt idx="58">
                  <c:v>589</c:v>
                </c:pt>
                <c:pt idx="59">
                  <c:v>502.89999999999964</c:v>
                </c:pt>
                <c:pt idx="60">
                  <c:v>367</c:v>
                </c:pt>
                <c:pt idx="61">
                  <c:v>371.60000000000036</c:v>
                </c:pt>
                <c:pt idx="62">
                  <c:v>504.80000000000109</c:v>
                </c:pt>
                <c:pt idx="63">
                  <c:v>367.40000000000146</c:v>
                </c:pt>
                <c:pt idx="64">
                  <c:v>346.60000000000036</c:v>
                </c:pt>
                <c:pt idx="65">
                  <c:v>430.20000000000073</c:v>
                </c:pt>
                <c:pt idx="66">
                  <c:v>462.75</c:v>
                </c:pt>
                <c:pt idx="67">
                  <c:v>559.59999999999854</c:v>
                </c:pt>
                <c:pt idx="68">
                  <c:v>452.60000000000036</c:v>
                </c:pt>
                <c:pt idx="69">
                  <c:v>459.80000000000109</c:v>
                </c:pt>
                <c:pt idx="70">
                  <c:v>476.5</c:v>
                </c:pt>
                <c:pt idx="71">
                  <c:v>483</c:v>
                </c:pt>
                <c:pt idx="72">
                  <c:v>417.80000000000109</c:v>
                </c:pt>
                <c:pt idx="73">
                  <c:v>441.90000000000146</c:v>
                </c:pt>
                <c:pt idx="74">
                  <c:v>443.10000000000036</c:v>
                </c:pt>
                <c:pt idx="75">
                  <c:v>414.5</c:v>
                </c:pt>
                <c:pt idx="76">
                  <c:v>428.39999999999964</c:v>
                </c:pt>
                <c:pt idx="77">
                  <c:v>311</c:v>
                </c:pt>
                <c:pt idx="78">
                  <c:v>434.10000000000036</c:v>
                </c:pt>
                <c:pt idx="79">
                  <c:v>479.89999999999964</c:v>
                </c:pt>
                <c:pt idx="80">
                  <c:v>503.35000000000036</c:v>
                </c:pt>
                <c:pt idx="81">
                  <c:v>526.79999999999927</c:v>
                </c:pt>
                <c:pt idx="82">
                  <c:v>483.09999999999854</c:v>
                </c:pt>
                <c:pt idx="83">
                  <c:v>387.5</c:v>
                </c:pt>
                <c:pt idx="84">
                  <c:v>314.90000000000146</c:v>
                </c:pt>
                <c:pt idx="85">
                  <c:v>360.90000000000146</c:v>
                </c:pt>
                <c:pt idx="86">
                  <c:v>310.95000000000073</c:v>
                </c:pt>
                <c:pt idx="87">
                  <c:v>262.70000000000073</c:v>
                </c:pt>
                <c:pt idx="88">
                  <c:v>273.85000000000036</c:v>
                </c:pt>
                <c:pt idx="89">
                  <c:v>307.89999999999964</c:v>
                </c:pt>
                <c:pt idx="90">
                  <c:v>248.10000000000036</c:v>
                </c:pt>
                <c:pt idx="91">
                  <c:v>218.10000000000036</c:v>
                </c:pt>
                <c:pt idx="92">
                  <c:v>246.29999999999927</c:v>
                </c:pt>
                <c:pt idx="93">
                  <c:v>281</c:v>
                </c:pt>
                <c:pt idx="94">
                  <c:v>318.39999999999964</c:v>
                </c:pt>
                <c:pt idx="95">
                  <c:v>315.40000000000146</c:v>
                </c:pt>
                <c:pt idx="96">
                  <c:v>330</c:v>
                </c:pt>
                <c:pt idx="97">
                  <c:v>126.40000000000146</c:v>
                </c:pt>
                <c:pt idx="98">
                  <c:v>90.549999999999272</c:v>
                </c:pt>
                <c:pt idx="99">
                  <c:v>47.199999999998909</c:v>
                </c:pt>
                <c:pt idx="100">
                  <c:v>77.600000000000364</c:v>
                </c:pt>
                <c:pt idx="101">
                  <c:v>56.200000000000728</c:v>
                </c:pt>
                <c:pt idx="102">
                  <c:v>56.450000000000728</c:v>
                </c:pt>
                <c:pt idx="103">
                  <c:v>70.100000000000364</c:v>
                </c:pt>
                <c:pt idx="104">
                  <c:v>288.10000000000036</c:v>
                </c:pt>
                <c:pt idx="105">
                  <c:v>349.75</c:v>
                </c:pt>
                <c:pt idx="106">
                  <c:v>453.69999999999891</c:v>
                </c:pt>
                <c:pt idx="107">
                  <c:v>360.80000000000109</c:v>
                </c:pt>
                <c:pt idx="108">
                  <c:v>367.89999999999964</c:v>
                </c:pt>
                <c:pt idx="109">
                  <c:v>456.05000000000109</c:v>
                </c:pt>
                <c:pt idx="110">
                  <c:v>335.80000000000109</c:v>
                </c:pt>
                <c:pt idx="111">
                  <c:v>266.90000000000146</c:v>
                </c:pt>
                <c:pt idx="112">
                  <c:v>221.30000000000109</c:v>
                </c:pt>
                <c:pt idx="113">
                  <c:v>119.80000000000109</c:v>
                </c:pt>
                <c:pt idx="114">
                  <c:v>131.40000000000146</c:v>
                </c:pt>
                <c:pt idx="115">
                  <c:v>114.5</c:v>
                </c:pt>
                <c:pt idx="116">
                  <c:v>224.05000000000109</c:v>
                </c:pt>
                <c:pt idx="117">
                  <c:v>260.39999999999964</c:v>
                </c:pt>
                <c:pt idx="118">
                  <c:v>216.5</c:v>
                </c:pt>
                <c:pt idx="119">
                  <c:v>145.04999999999927</c:v>
                </c:pt>
                <c:pt idx="120">
                  <c:v>164.69999999999891</c:v>
                </c:pt>
                <c:pt idx="121">
                  <c:v>235.29999999999927</c:v>
                </c:pt>
                <c:pt idx="122">
                  <c:v>206.60000000000036</c:v>
                </c:pt>
                <c:pt idx="123">
                  <c:v>285.95000000000073</c:v>
                </c:pt>
                <c:pt idx="124">
                  <c:v>283.70000000000073</c:v>
                </c:pt>
                <c:pt idx="125">
                  <c:v>218.80000000000109</c:v>
                </c:pt>
                <c:pt idx="126">
                  <c:v>95.75</c:v>
                </c:pt>
                <c:pt idx="127">
                  <c:v>82.800000000001091</c:v>
                </c:pt>
                <c:pt idx="128">
                  <c:v>101.39999999999964</c:v>
                </c:pt>
                <c:pt idx="129">
                  <c:v>304</c:v>
                </c:pt>
                <c:pt idx="130">
                  <c:v>159.35000000000036</c:v>
                </c:pt>
                <c:pt idx="131">
                  <c:v>21</c:v>
                </c:pt>
                <c:pt idx="132">
                  <c:v>-192.70000000000073</c:v>
                </c:pt>
                <c:pt idx="133">
                  <c:v>-109.20000000000073</c:v>
                </c:pt>
                <c:pt idx="134">
                  <c:v>66</c:v>
                </c:pt>
                <c:pt idx="135">
                  <c:v>-103.60000000000036</c:v>
                </c:pt>
                <c:pt idx="136">
                  <c:v>-327.60000000000036</c:v>
                </c:pt>
                <c:pt idx="137">
                  <c:v>-307.5</c:v>
                </c:pt>
                <c:pt idx="138">
                  <c:v>-332.10000000000036</c:v>
                </c:pt>
                <c:pt idx="139">
                  <c:v>-138</c:v>
                </c:pt>
                <c:pt idx="140">
                  <c:v>-209.90000000000146</c:v>
                </c:pt>
                <c:pt idx="141">
                  <c:v>-267.79999999999927</c:v>
                </c:pt>
                <c:pt idx="142">
                  <c:v>-209.20000000000073</c:v>
                </c:pt>
                <c:pt idx="143">
                  <c:v>-141.5</c:v>
                </c:pt>
                <c:pt idx="144">
                  <c:v>-146.14999999999964</c:v>
                </c:pt>
                <c:pt idx="145">
                  <c:v>-118.79999999999927</c:v>
                </c:pt>
                <c:pt idx="146">
                  <c:v>-44.399999999999636</c:v>
                </c:pt>
                <c:pt idx="147">
                  <c:v>26.400000000001455</c:v>
                </c:pt>
                <c:pt idx="148">
                  <c:v>122</c:v>
                </c:pt>
                <c:pt idx="149">
                  <c:v>-13.800000000001091</c:v>
                </c:pt>
                <c:pt idx="150">
                  <c:v>32.899999999999636</c:v>
                </c:pt>
                <c:pt idx="151">
                  <c:v>94.950000000000728</c:v>
                </c:pt>
                <c:pt idx="152">
                  <c:v>65.700000000000728</c:v>
                </c:pt>
                <c:pt idx="153">
                  <c:v>131.39999999999964</c:v>
                </c:pt>
                <c:pt idx="154">
                  <c:v>88.950000000000728</c:v>
                </c:pt>
                <c:pt idx="155">
                  <c:v>-4.7999999999992724</c:v>
                </c:pt>
                <c:pt idx="156">
                  <c:v>-220.70000000000073</c:v>
                </c:pt>
                <c:pt idx="157">
                  <c:v>-159.90000000000146</c:v>
                </c:pt>
                <c:pt idx="158">
                  <c:v>-43.800000000001091</c:v>
                </c:pt>
                <c:pt idx="159">
                  <c:v>-58.700000000000728</c:v>
                </c:pt>
                <c:pt idx="160">
                  <c:v>-135.10000000000036</c:v>
                </c:pt>
                <c:pt idx="161">
                  <c:v>-227.30000000000109</c:v>
                </c:pt>
                <c:pt idx="162">
                  <c:v>-202.60000000000036</c:v>
                </c:pt>
                <c:pt idx="163">
                  <c:v>-108.79999999999927</c:v>
                </c:pt>
                <c:pt idx="164">
                  <c:v>103.70000000000073</c:v>
                </c:pt>
                <c:pt idx="165">
                  <c:v>-48.5</c:v>
                </c:pt>
                <c:pt idx="166">
                  <c:v>-290.80000000000109</c:v>
                </c:pt>
                <c:pt idx="167">
                  <c:v>-354.20000000000073</c:v>
                </c:pt>
                <c:pt idx="168">
                  <c:v>-319.94999999999891</c:v>
                </c:pt>
                <c:pt idx="169">
                  <c:v>-408.39999999999964</c:v>
                </c:pt>
                <c:pt idx="170">
                  <c:v>-552.39999999999964</c:v>
                </c:pt>
                <c:pt idx="171">
                  <c:v>-745.20000000000073</c:v>
                </c:pt>
                <c:pt idx="172">
                  <c:v>-591.75</c:v>
                </c:pt>
                <c:pt idx="173">
                  <c:v>-460</c:v>
                </c:pt>
                <c:pt idx="174">
                  <c:v>-461.70000000000073</c:v>
                </c:pt>
                <c:pt idx="175">
                  <c:v>-500.14999999999964</c:v>
                </c:pt>
                <c:pt idx="176">
                  <c:v>-498.40000000000146</c:v>
                </c:pt>
                <c:pt idx="177">
                  <c:v>-473</c:v>
                </c:pt>
                <c:pt idx="178">
                  <c:v>-542.90000000000146</c:v>
                </c:pt>
                <c:pt idx="179">
                  <c:v>-635.30000000000109</c:v>
                </c:pt>
                <c:pt idx="180">
                  <c:v>-686.95000000000073</c:v>
                </c:pt>
                <c:pt idx="181">
                  <c:v>-624</c:v>
                </c:pt>
                <c:pt idx="182">
                  <c:v>-796.60000000000036</c:v>
                </c:pt>
                <c:pt idx="183">
                  <c:v>-834.79999999999927</c:v>
                </c:pt>
                <c:pt idx="184">
                  <c:v>-1095.6000000000004</c:v>
                </c:pt>
                <c:pt idx="185">
                  <c:v>-1159.5</c:v>
                </c:pt>
                <c:pt idx="186">
                  <c:v>-1157.5500000000011</c:v>
                </c:pt>
                <c:pt idx="187">
                  <c:v>-1103.1000000000004</c:v>
                </c:pt>
                <c:pt idx="188">
                  <c:v>-1076.6000000000004</c:v>
                </c:pt>
                <c:pt idx="189">
                  <c:v>-705.45000000000073</c:v>
                </c:pt>
                <c:pt idx="190">
                  <c:v>-574.89999999999964</c:v>
                </c:pt>
                <c:pt idx="191">
                  <c:v>-446.5</c:v>
                </c:pt>
                <c:pt idx="192">
                  <c:v>-367.59999999999854</c:v>
                </c:pt>
                <c:pt idx="193">
                  <c:v>-348.89999999999964</c:v>
                </c:pt>
                <c:pt idx="194">
                  <c:v>-440.59999999999854</c:v>
                </c:pt>
                <c:pt idx="195">
                  <c:v>-278</c:v>
                </c:pt>
                <c:pt idx="196">
                  <c:v>-338.75</c:v>
                </c:pt>
                <c:pt idx="197">
                  <c:v>-166.60000000000036</c:v>
                </c:pt>
                <c:pt idx="198">
                  <c:v>72.100000000000364</c:v>
                </c:pt>
                <c:pt idx="199">
                  <c:v>149.90000000000146</c:v>
                </c:pt>
                <c:pt idx="200">
                  <c:v>156.20000000000073</c:v>
                </c:pt>
                <c:pt idx="201">
                  <c:v>298.79999999999927</c:v>
                </c:pt>
                <c:pt idx="202">
                  <c:v>394.29999999999927</c:v>
                </c:pt>
                <c:pt idx="203">
                  <c:v>418.29999999999927</c:v>
                </c:pt>
                <c:pt idx="204">
                  <c:v>204.39999999999964</c:v>
                </c:pt>
                <c:pt idx="205">
                  <c:v>135.39999999999964</c:v>
                </c:pt>
                <c:pt idx="206">
                  <c:v>139.29999999999927</c:v>
                </c:pt>
                <c:pt idx="207">
                  <c:v>79.850000000000364</c:v>
                </c:pt>
                <c:pt idx="208">
                  <c:v>-28</c:v>
                </c:pt>
                <c:pt idx="209">
                  <c:v>4</c:v>
                </c:pt>
                <c:pt idx="210">
                  <c:v>96.299999999999272</c:v>
                </c:pt>
                <c:pt idx="211">
                  <c:v>109.54999999999927</c:v>
                </c:pt>
                <c:pt idx="212">
                  <c:v>425.30000000000109</c:v>
                </c:pt>
                <c:pt idx="213">
                  <c:v>301.10000000000036</c:v>
                </c:pt>
                <c:pt idx="214">
                  <c:v>461.35000000000036</c:v>
                </c:pt>
                <c:pt idx="215">
                  <c:v>479.79999999999927</c:v>
                </c:pt>
                <c:pt idx="216">
                  <c:v>552.10000000000036</c:v>
                </c:pt>
                <c:pt idx="217">
                  <c:v>664.45000000000073</c:v>
                </c:pt>
                <c:pt idx="218">
                  <c:v>776.80000000000109</c:v>
                </c:pt>
                <c:pt idx="219">
                  <c:v>671.39999999999964</c:v>
                </c:pt>
                <c:pt idx="220">
                  <c:v>647.5</c:v>
                </c:pt>
                <c:pt idx="221">
                  <c:v>337.89999999999964</c:v>
                </c:pt>
                <c:pt idx="222">
                  <c:v>275.5</c:v>
                </c:pt>
                <c:pt idx="223">
                  <c:v>192.30000000000109</c:v>
                </c:pt>
                <c:pt idx="224">
                  <c:v>97.200000000000728</c:v>
                </c:pt>
                <c:pt idx="225">
                  <c:v>19.5</c:v>
                </c:pt>
                <c:pt idx="226">
                  <c:v>365</c:v>
                </c:pt>
                <c:pt idx="227">
                  <c:v>210.70000000000073</c:v>
                </c:pt>
                <c:pt idx="228">
                  <c:v>254.25000000000182</c:v>
                </c:pt>
                <c:pt idx="229">
                  <c:v>75</c:v>
                </c:pt>
                <c:pt idx="230">
                  <c:v>153.29999999999927</c:v>
                </c:pt>
                <c:pt idx="231">
                  <c:v>199.10000000000036</c:v>
                </c:pt>
                <c:pt idx="232">
                  <c:v>176.39999999999964</c:v>
                </c:pt>
                <c:pt idx="233">
                  <c:v>78</c:v>
                </c:pt>
                <c:pt idx="234">
                  <c:v>-14.5</c:v>
                </c:pt>
                <c:pt idx="235">
                  <c:v>-51.050000000001091</c:v>
                </c:pt>
                <c:pt idx="236">
                  <c:v>146.70000000000073</c:v>
                </c:pt>
                <c:pt idx="237">
                  <c:v>42.5</c:v>
                </c:pt>
                <c:pt idx="238">
                  <c:v>68.800000000001091</c:v>
                </c:pt>
                <c:pt idx="239">
                  <c:v>248.10000000000036</c:v>
                </c:pt>
                <c:pt idx="240">
                  <c:v>572.10000000000036</c:v>
                </c:pt>
                <c:pt idx="241">
                  <c:v>542.80000000000109</c:v>
                </c:pt>
                <c:pt idx="242">
                  <c:v>448.05000000000109</c:v>
                </c:pt>
                <c:pt idx="243">
                  <c:v>468.39999999999964</c:v>
                </c:pt>
                <c:pt idx="244">
                  <c:v>404.10000000000036</c:v>
                </c:pt>
                <c:pt idx="245">
                  <c:v>233.94999999999891</c:v>
                </c:pt>
                <c:pt idx="246">
                  <c:v>-0.80000000000109139</c:v>
                </c:pt>
                <c:pt idx="247">
                  <c:v>228.10000000000036</c:v>
                </c:pt>
                <c:pt idx="248">
                  <c:v>191.20000000000073</c:v>
                </c:pt>
                <c:pt idx="249">
                  <c:v>164.95000000000073</c:v>
                </c:pt>
                <c:pt idx="250">
                  <c:v>228.10000000000036</c:v>
                </c:pt>
                <c:pt idx="251">
                  <c:v>279.20000000000073</c:v>
                </c:pt>
                <c:pt idx="252">
                  <c:v>344.89999999999964</c:v>
                </c:pt>
                <c:pt idx="253">
                  <c:v>393.20000000000073</c:v>
                </c:pt>
                <c:pt idx="254">
                  <c:v>474.10000000000036</c:v>
                </c:pt>
                <c:pt idx="255">
                  <c:v>555</c:v>
                </c:pt>
                <c:pt idx="256">
                  <c:v>586</c:v>
                </c:pt>
                <c:pt idx="257">
                  <c:v>595.69999999999891</c:v>
                </c:pt>
                <c:pt idx="258">
                  <c:v>598.39999999999964</c:v>
                </c:pt>
                <c:pt idx="259">
                  <c:v>489.79999999999927</c:v>
                </c:pt>
                <c:pt idx="260">
                  <c:v>473.80000000000109</c:v>
                </c:pt>
                <c:pt idx="261">
                  <c:v>546.5</c:v>
                </c:pt>
                <c:pt idx="262">
                  <c:v>478.20000000000073</c:v>
                </c:pt>
                <c:pt idx="263">
                  <c:v>363.80000000000109</c:v>
                </c:pt>
                <c:pt idx="264">
                  <c:v>328.89999999999964</c:v>
                </c:pt>
                <c:pt idx="265">
                  <c:v>260.89999999999964</c:v>
                </c:pt>
                <c:pt idx="266">
                  <c:v>291.19999999999891</c:v>
                </c:pt>
                <c:pt idx="267">
                  <c:v>237</c:v>
                </c:pt>
                <c:pt idx="268">
                  <c:v>437.10000000000036</c:v>
                </c:pt>
                <c:pt idx="269">
                  <c:v>540.20000000000073</c:v>
                </c:pt>
                <c:pt idx="270">
                  <c:v>460.75</c:v>
                </c:pt>
                <c:pt idx="271">
                  <c:v>235.80000000000109</c:v>
                </c:pt>
                <c:pt idx="272">
                  <c:v>214.10000000000036</c:v>
                </c:pt>
                <c:pt idx="273">
                  <c:v>125.35000000000036</c:v>
                </c:pt>
                <c:pt idx="274">
                  <c:v>-74.699999999998909</c:v>
                </c:pt>
                <c:pt idx="275">
                  <c:v>19.099999999998545</c:v>
                </c:pt>
                <c:pt idx="276">
                  <c:v>83.299999999999272</c:v>
                </c:pt>
                <c:pt idx="277">
                  <c:v>121.09999999999854</c:v>
                </c:pt>
                <c:pt idx="278">
                  <c:v>178.54999999999927</c:v>
                </c:pt>
                <c:pt idx="279">
                  <c:v>151.10000000000036</c:v>
                </c:pt>
                <c:pt idx="280">
                  <c:v>55.150000000001455</c:v>
                </c:pt>
                <c:pt idx="281">
                  <c:v>192.10000000000036</c:v>
                </c:pt>
                <c:pt idx="282">
                  <c:v>187.89999999999964</c:v>
                </c:pt>
                <c:pt idx="283">
                  <c:v>284.19999999999891</c:v>
                </c:pt>
                <c:pt idx="284">
                  <c:v>403.29999999999927</c:v>
                </c:pt>
                <c:pt idx="285">
                  <c:v>433.69999999999891</c:v>
                </c:pt>
                <c:pt idx="286">
                  <c:v>416.29999999999927</c:v>
                </c:pt>
                <c:pt idx="287">
                  <c:v>395.45000000000073</c:v>
                </c:pt>
                <c:pt idx="288">
                  <c:v>364.30000000000109</c:v>
                </c:pt>
                <c:pt idx="289">
                  <c:v>390.79999999999927</c:v>
                </c:pt>
                <c:pt idx="290">
                  <c:v>300.10000000000036</c:v>
                </c:pt>
                <c:pt idx="291">
                  <c:v>250.29999999999927</c:v>
                </c:pt>
                <c:pt idx="292">
                  <c:v>234.79999999999927</c:v>
                </c:pt>
                <c:pt idx="293">
                  <c:v>185.89999999999964</c:v>
                </c:pt>
                <c:pt idx="294">
                  <c:v>174.19999999999891</c:v>
                </c:pt>
                <c:pt idx="295">
                  <c:v>201.5</c:v>
                </c:pt>
                <c:pt idx="296">
                  <c:v>243</c:v>
                </c:pt>
                <c:pt idx="297">
                  <c:v>284.10000000000036</c:v>
                </c:pt>
                <c:pt idx="298">
                  <c:v>323.20000000000073</c:v>
                </c:pt>
                <c:pt idx="299">
                  <c:v>522.60000000000036</c:v>
                </c:pt>
                <c:pt idx="300">
                  <c:v>557.40000000000146</c:v>
                </c:pt>
                <c:pt idx="301">
                  <c:v>504.95000000000073</c:v>
                </c:pt>
                <c:pt idx="302">
                  <c:v>439.25</c:v>
                </c:pt>
                <c:pt idx="303">
                  <c:v>461</c:v>
                </c:pt>
                <c:pt idx="304">
                  <c:v>370</c:v>
                </c:pt>
                <c:pt idx="305">
                  <c:v>243.70000000000073</c:v>
                </c:pt>
                <c:pt idx="306">
                  <c:v>323.69999999999891</c:v>
                </c:pt>
                <c:pt idx="307">
                  <c:v>326.19999999999891</c:v>
                </c:pt>
                <c:pt idx="308">
                  <c:v>326.19999999999891</c:v>
                </c:pt>
                <c:pt idx="309">
                  <c:v>329.09999999999854</c:v>
                </c:pt>
                <c:pt idx="310">
                  <c:v>332</c:v>
                </c:pt>
                <c:pt idx="311">
                  <c:v>515.69999999999891</c:v>
                </c:pt>
                <c:pt idx="312">
                  <c:v>511.79999999999927</c:v>
                </c:pt>
                <c:pt idx="313">
                  <c:v>259.39999999999964</c:v>
                </c:pt>
                <c:pt idx="314">
                  <c:v>-83.950000000000728</c:v>
                </c:pt>
                <c:pt idx="315">
                  <c:v>-221.89999999999964</c:v>
                </c:pt>
                <c:pt idx="316">
                  <c:v>-230.5</c:v>
                </c:pt>
                <c:pt idx="317">
                  <c:v>-251.30000000000109</c:v>
                </c:pt>
                <c:pt idx="318">
                  <c:v>-494.70000000000073</c:v>
                </c:pt>
                <c:pt idx="319">
                  <c:v>-510.25</c:v>
                </c:pt>
                <c:pt idx="320">
                  <c:v>-474.19999999999891</c:v>
                </c:pt>
                <c:pt idx="321">
                  <c:v>-452.69999999999891</c:v>
                </c:pt>
                <c:pt idx="322">
                  <c:v>-351.39999999999964</c:v>
                </c:pt>
                <c:pt idx="323">
                  <c:v>-306.29999999999927</c:v>
                </c:pt>
                <c:pt idx="324">
                  <c:v>-378.69999999999891</c:v>
                </c:pt>
                <c:pt idx="325">
                  <c:v>-384.04999999999927</c:v>
                </c:pt>
                <c:pt idx="326">
                  <c:v>-365.29999999999927</c:v>
                </c:pt>
                <c:pt idx="327">
                  <c:v>-205.10000000000036</c:v>
                </c:pt>
                <c:pt idx="328">
                  <c:v>-422.09999999999854</c:v>
                </c:pt>
                <c:pt idx="329">
                  <c:v>-386</c:v>
                </c:pt>
                <c:pt idx="330">
                  <c:v>-392.40000000000146</c:v>
                </c:pt>
                <c:pt idx="331">
                  <c:v>-456.80000000000109</c:v>
                </c:pt>
                <c:pt idx="332">
                  <c:v>-323.5</c:v>
                </c:pt>
                <c:pt idx="333">
                  <c:v>-646.54999999999927</c:v>
                </c:pt>
                <c:pt idx="334">
                  <c:v>-778</c:v>
                </c:pt>
                <c:pt idx="335">
                  <c:v>-767.5</c:v>
                </c:pt>
                <c:pt idx="336">
                  <c:v>-658.10000000000036</c:v>
                </c:pt>
                <c:pt idx="337">
                  <c:v>-531.04999999999927</c:v>
                </c:pt>
                <c:pt idx="338">
                  <c:v>-510.5</c:v>
                </c:pt>
                <c:pt idx="339">
                  <c:v>-569.39999999999964</c:v>
                </c:pt>
                <c:pt idx="340">
                  <c:v>-756.54999999999927</c:v>
                </c:pt>
                <c:pt idx="341">
                  <c:v>-787.10000000000036</c:v>
                </c:pt>
                <c:pt idx="342">
                  <c:v>-835.5</c:v>
                </c:pt>
                <c:pt idx="343">
                  <c:v>-951.30000000000109</c:v>
                </c:pt>
                <c:pt idx="344">
                  <c:v>-861.05000000000109</c:v>
                </c:pt>
                <c:pt idx="345">
                  <c:v>-749.29999999999927</c:v>
                </c:pt>
                <c:pt idx="346">
                  <c:v>-756.79999999999927</c:v>
                </c:pt>
                <c:pt idx="347">
                  <c:v>-607.89999999999964</c:v>
                </c:pt>
                <c:pt idx="348">
                  <c:v>-421.09999999999854</c:v>
                </c:pt>
                <c:pt idx="349">
                  <c:v>-335.39999999999964</c:v>
                </c:pt>
                <c:pt idx="350">
                  <c:v>-94</c:v>
                </c:pt>
                <c:pt idx="351">
                  <c:v>-91.149999999999636</c:v>
                </c:pt>
                <c:pt idx="352">
                  <c:v>-136.80000000000109</c:v>
                </c:pt>
                <c:pt idx="353">
                  <c:v>-226.10000000000036</c:v>
                </c:pt>
                <c:pt idx="354">
                  <c:v>-119.10000000000036</c:v>
                </c:pt>
                <c:pt idx="355">
                  <c:v>-82.400000000001455</c:v>
                </c:pt>
                <c:pt idx="356">
                  <c:v>-80.199999999998909</c:v>
                </c:pt>
                <c:pt idx="357">
                  <c:v>-81.799999999999272</c:v>
                </c:pt>
                <c:pt idx="358">
                  <c:v>-103.60000000000036</c:v>
                </c:pt>
                <c:pt idx="359">
                  <c:v>-267</c:v>
                </c:pt>
                <c:pt idx="360">
                  <c:v>-280.80000000000109</c:v>
                </c:pt>
                <c:pt idx="361">
                  <c:v>-127.95000000000073</c:v>
                </c:pt>
                <c:pt idx="362">
                  <c:v>-18.299999999999272</c:v>
                </c:pt>
                <c:pt idx="363">
                  <c:v>42.200000000000728</c:v>
                </c:pt>
                <c:pt idx="364">
                  <c:v>-73.100000000000364</c:v>
                </c:pt>
                <c:pt idx="365">
                  <c:v>229.70000000000073</c:v>
                </c:pt>
                <c:pt idx="366">
                  <c:v>358.69999999999891</c:v>
                </c:pt>
                <c:pt idx="367">
                  <c:v>437.19999999999891</c:v>
                </c:pt>
                <c:pt idx="368">
                  <c:v>431.95000000000073</c:v>
                </c:pt>
                <c:pt idx="369">
                  <c:v>354.80000000000109</c:v>
                </c:pt>
                <c:pt idx="370">
                  <c:v>326.29999999999927</c:v>
                </c:pt>
                <c:pt idx="371">
                  <c:v>388.5</c:v>
                </c:pt>
                <c:pt idx="372">
                  <c:v>614.10000000000036</c:v>
                </c:pt>
                <c:pt idx="373">
                  <c:v>693.10000000000036</c:v>
                </c:pt>
                <c:pt idx="374">
                  <c:v>808.70000000000073</c:v>
                </c:pt>
                <c:pt idx="375">
                  <c:v>685.75</c:v>
                </c:pt>
                <c:pt idx="376">
                  <c:v>721.5</c:v>
                </c:pt>
                <c:pt idx="377">
                  <c:v>399.89999999999964</c:v>
                </c:pt>
                <c:pt idx="378">
                  <c:v>402.39999999999964</c:v>
                </c:pt>
                <c:pt idx="379">
                  <c:v>354.09999999999854</c:v>
                </c:pt>
                <c:pt idx="380">
                  <c:v>305.79999999999927</c:v>
                </c:pt>
                <c:pt idx="381">
                  <c:v>293.64999999999964</c:v>
                </c:pt>
                <c:pt idx="382">
                  <c:v>193.80000000000109</c:v>
                </c:pt>
                <c:pt idx="383">
                  <c:v>87.799999999999272</c:v>
                </c:pt>
                <c:pt idx="384">
                  <c:v>-25.299999999999272</c:v>
                </c:pt>
                <c:pt idx="385">
                  <c:v>62.5</c:v>
                </c:pt>
                <c:pt idx="386">
                  <c:v>43.700000000000728</c:v>
                </c:pt>
                <c:pt idx="387">
                  <c:v>82</c:v>
                </c:pt>
                <c:pt idx="388">
                  <c:v>236.25</c:v>
                </c:pt>
                <c:pt idx="389">
                  <c:v>387.69999999999891</c:v>
                </c:pt>
                <c:pt idx="390">
                  <c:v>363.69999999999891</c:v>
                </c:pt>
                <c:pt idx="391">
                  <c:v>468.70000000000073</c:v>
                </c:pt>
                <c:pt idx="392">
                  <c:v>486.20000000000073</c:v>
                </c:pt>
                <c:pt idx="393">
                  <c:v>383.54999999999927</c:v>
                </c:pt>
                <c:pt idx="394">
                  <c:v>311.39999999999964</c:v>
                </c:pt>
                <c:pt idx="395">
                  <c:v>256</c:v>
                </c:pt>
                <c:pt idx="396">
                  <c:v>276.60000000000036</c:v>
                </c:pt>
                <c:pt idx="397">
                  <c:v>316.30000000000109</c:v>
                </c:pt>
                <c:pt idx="398">
                  <c:v>318.10000000000036</c:v>
                </c:pt>
                <c:pt idx="399">
                  <c:v>238.29999999999927</c:v>
                </c:pt>
                <c:pt idx="400">
                  <c:v>256.44999999999891</c:v>
                </c:pt>
                <c:pt idx="401">
                  <c:v>336.5</c:v>
                </c:pt>
                <c:pt idx="402">
                  <c:v>364.10000000000036</c:v>
                </c:pt>
                <c:pt idx="403">
                  <c:v>358.20000000000073</c:v>
                </c:pt>
                <c:pt idx="404">
                  <c:v>460.79999999999927</c:v>
                </c:pt>
                <c:pt idx="405">
                  <c:v>413.10000000000036</c:v>
                </c:pt>
                <c:pt idx="406">
                  <c:v>298.70000000000073</c:v>
                </c:pt>
                <c:pt idx="407">
                  <c:v>403</c:v>
                </c:pt>
                <c:pt idx="408">
                  <c:v>370.95000000000073</c:v>
                </c:pt>
                <c:pt idx="409">
                  <c:v>402.20000000000073</c:v>
                </c:pt>
                <c:pt idx="410">
                  <c:v>529.19999999999891</c:v>
                </c:pt>
                <c:pt idx="411">
                  <c:v>635.09999999999854</c:v>
                </c:pt>
                <c:pt idx="412">
                  <c:v>731.45000000000073</c:v>
                </c:pt>
                <c:pt idx="413">
                  <c:v>757.10000000000036</c:v>
                </c:pt>
                <c:pt idx="414">
                  <c:v>773.95000000000073</c:v>
                </c:pt>
                <c:pt idx="415">
                  <c:v>786.79999999999927</c:v>
                </c:pt>
                <c:pt idx="416">
                  <c:v>859.29999999999927</c:v>
                </c:pt>
                <c:pt idx="417">
                  <c:v>893.74999999999818</c:v>
                </c:pt>
                <c:pt idx="418">
                  <c:v>922.39999999999964</c:v>
                </c:pt>
                <c:pt idx="419">
                  <c:v>988.54999999999927</c:v>
                </c:pt>
                <c:pt idx="420">
                  <c:v>905.5</c:v>
                </c:pt>
                <c:pt idx="421">
                  <c:v>531.95000000000073</c:v>
                </c:pt>
                <c:pt idx="422">
                  <c:v>489</c:v>
                </c:pt>
                <c:pt idx="423">
                  <c:v>588.19999999999891</c:v>
                </c:pt>
                <c:pt idx="424">
                  <c:v>572.89999999999964</c:v>
                </c:pt>
                <c:pt idx="425">
                  <c:v>508</c:v>
                </c:pt>
                <c:pt idx="426">
                  <c:v>615.60000000000036</c:v>
                </c:pt>
                <c:pt idx="427">
                  <c:v>663.10000000000036</c:v>
                </c:pt>
                <c:pt idx="428">
                  <c:v>590.30000000000109</c:v>
                </c:pt>
                <c:pt idx="429">
                  <c:v>499.70000000000073</c:v>
                </c:pt>
                <c:pt idx="430">
                  <c:v>547.20000000000073</c:v>
                </c:pt>
                <c:pt idx="431">
                  <c:v>502.94999999999891</c:v>
                </c:pt>
                <c:pt idx="432">
                  <c:v>485</c:v>
                </c:pt>
                <c:pt idx="433">
                  <c:v>474.5</c:v>
                </c:pt>
                <c:pt idx="434">
                  <c:v>446.89999999999964</c:v>
                </c:pt>
                <c:pt idx="435">
                  <c:v>470.59999999999854</c:v>
                </c:pt>
                <c:pt idx="436">
                  <c:v>412.75</c:v>
                </c:pt>
                <c:pt idx="437">
                  <c:v>439.70000000000073</c:v>
                </c:pt>
                <c:pt idx="438">
                  <c:v>331.5</c:v>
                </c:pt>
                <c:pt idx="439">
                  <c:v>257.75</c:v>
                </c:pt>
                <c:pt idx="440">
                  <c:v>350.89999999999964</c:v>
                </c:pt>
                <c:pt idx="441">
                  <c:v>288.39999999999964</c:v>
                </c:pt>
                <c:pt idx="442">
                  <c:v>113.10000000000218</c:v>
                </c:pt>
                <c:pt idx="443">
                  <c:v>-41.099999999998545</c:v>
                </c:pt>
                <c:pt idx="444">
                  <c:v>74.800000000001091</c:v>
                </c:pt>
                <c:pt idx="445">
                  <c:v>214.75</c:v>
                </c:pt>
                <c:pt idx="446">
                  <c:v>158.5</c:v>
                </c:pt>
                <c:pt idx="447">
                  <c:v>515.20000000000073</c:v>
                </c:pt>
                <c:pt idx="448">
                  <c:v>442.70000000000073</c:v>
                </c:pt>
                <c:pt idx="449">
                  <c:v>511.80000000000109</c:v>
                </c:pt>
                <c:pt idx="450">
                  <c:v>586.69999999999891</c:v>
                </c:pt>
                <c:pt idx="451">
                  <c:v>589.5</c:v>
                </c:pt>
                <c:pt idx="452">
                  <c:v>520.09999999999854</c:v>
                </c:pt>
                <c:pt idx="453">
                  <c:v>529.30000000000109</c:v>
                </c:pt>
                <c:pt idx="454">
                  <c:v>634</c:v>
                </c:pt>
                <c:pt idx="455">
                  <c:v>534.80000000000109</c:v>
                </c:pt>
                <c:pt idx="456">
                  <c:v>496.60000000000036</c:v>
                </c:pt>
                <c:pt idx="457">
                  <c:v>508</c:v>
                </c:pt>
                <c:pt idx="458">
                  <c:v>511.69999999999891</c:v>
                </c:pt>
                <c:pt idx="459">
                  <c:v>543.15000000000146</c:v>
                </c:pt>
                <c:pt idx="460">
                  <c:v>428.5</c:v>
                </c:pt>
                <c:pt idx="461">
                  <c:v>540.79999999999927</c:v>
                </c:pt>
                <c:pt idx="462">
                  <c:v>461.19999999999891</c:v>
                </c:pt>
                <c:pt idx="463">
                  <c:v>464.89999999999964</c:v>
                </c:pt>
                <c:pt idx="464">
                  <c:v>586.30000000000109</c:v>
                </c:pt>
                <c:pt idx="465">
                  <c:v>552.80000000000109</c:v>
                </c:pt>
                <c:pt idx="466">
                  <c:v>605.10000000000036</c:v>
                </c:pt>
                <c:pt idx="467">
                  <c:v>600.90000000000146</c:v>
                </c:pt>
                <c:pt idx="468">
                  <c:v>596.70000000000073</c:v>
                </c:pt>
                <c:pt idx="469">
                  <c:v>540</c:v>
                </c:pt>
                <c:pt idx="470">
                  <c:v>645.39999999999964</c:v>
                </c:pt>
                <c:pt idx="471">
                  <c:v>781.39999999999964</c:v>
                </c:pt>
                <c:pt idx="472">
                  <c:v>669.79999999999927</c:v>
                </c:pt>
                <c:pt idx="473">
                  <c:v>665.5</c:v>
                </c:pt>
                <c:pt idx="474">
                  <c:v>564.69999999999891</c:v>
                </c:pt>
                <c:pt idx="475">
                  <c:v>781.09999999999854</c:v>
                </c:pt>
                <c:pt idx="476">
                  <c:v>689.29999999999927</c:v>
                </c:pt>
                <c:pt idx="477">
                  <c:v>538.10000000000036</c:v>
                </c:pt>
                <c:pt idx="478">
                  <c:v>344</c:v>
                </c:pt>
                <c:pt idx="479">
                  <c:v>472.70000000000073</c:v>
                </c:pt>
                <c:pt idx="480">
                  <c:v>501.80000000000109</c:v>
                </c:pt>
                <c:pt idx="481">
                  <c:v>468</c:v>
                </c:pt>
                <c:pt idx="482">
                  <c:v>417.80000000000109</c:v>
                </c:pt>
                <c:pt idx="483">
                  <c:v>282.05000000000109</c:v>
                </c:pt>
                <c:pt idx="484">
                  <c:v>143.90000000000146</c:v>
                </c:pt>
                <c:pt idx="485">
                  <c:v>217.69999999999891</c:v>
                </c:pt>
                <c:pt idx="486">
                  <c:v>79.5</c:v>
                </c:pt>
                <c:pt idx="487">
                  <c:v>10.5</c:v>
                </c:pt>
                <c:pt idx="488">
                  <c:v>33.399999999999636</c:v>
                </c:pt>
                <c:pt idx="489">
                  <c:v>95.399999999999636</c:v>
                </c:pt>
                <c:pt idx="490">
                  <c:v>101.55000000000109</c:v>
                </c:pt>
                <c:pt idx="491">
                  <c:v>55.5</c:v>
                </c:pt>
                <c:pt idx="492">
                  <c:v>298</c:v>
                </c:pt>
                <c:pt idx="493">
                  <c:v>209.54999999999927</c:v>
                </c:pt>
                <c:pt idx="494">
                  <c:v>188.79999999999927</c:v>
                </c:pt>
                <c:pt idx="495">
                  <c:v>264.80000000000109</c:v>
                </c:pt>
                <c:pt idx="496">
                  <c:v>152.89999999999964</c:v>
                </c:pt>
                <c:pt idx="497">
                  <c:v>239.5</c:v>
                </c:pt>
                <c:pt idx="498">
                  <c:v>292.59999999999854</c:v>
                </c:pt>
                <c:pt idx="499">
                  <c:v>313.59999999999854</c:v>
                </c:pt>
                <c:pt idx="500">
                  <c:v>148.64999999999964</c:v>
                </c:pt>
                <c:pt idx="501">
                  <c:v>253.10000000000036</c:v>
                </c:pt>
                <c:pt idx="502">
                  <c:v>401.10000000000036</c:v>
                </c:pt>
                <c:pt idx="503">
                  <c:v>312</c:v>
                </c:pt>
                <c:pt idx="504">
                  <c:v>421.05000000000109</c:v>
                </c:pt>
                <c:pt idx="505">
                  <c:v>362.79999999999927</c:v>
                </c:pt>
                <c:pt idx="506">
                  <c:v>450.10000000000036</c:v>
                </c:pt>
                <c:pt idx="507">
                  <c:v>519.39999999999964</c:v>
                </c:pt>
                <c:pt idx="508">
                  <c:v>517.30000000000109</c:v>
                </c:pt>
                <c:pt idx="509">
                  <c:v>505</c:v>
                </c:pt>
                <c:pt idx="510">
                  <c:v>445</c:v>
                </c:pt>
                <c:pt idx="511">
                  <c:v>302.89999999999964</c:v>
                </c:pt>
                <c:pt idx="512">
                  <c:v>226.60000000000036</c:v>
                </c:pt>
                <c:pt idx="513">
                  <c:v>350.19999999999891</c:v>
                </c:pt>
                <c:pt idx="514">
                  <c:v>410.60000000000036</c:v>
                </c:pt>
                <c:pt idx="515">
                  <c:v>368.10000000000036</c:v>
                </c:pt>
                <c:pt idx="516">
                  <c:v>755.19999999999891</c:v>
                </c:pt>
                <c:pt idx="517">
                  <c:v>597.60000000000036</c:v>
                </c:pt>
                <c:pt idx="518">
                  <c:v>726.24999999999818</c:v>
                </c:pt>
                <c:pt idx="519">
                  <c:v>798.19999999999891</c:v>
                </c:pt>
                <c:pt idx="520">
                  <c:v>850.5</c:v>
                </c:pt>
                <c:pt idx="521">
                  <c:v>764.90000000000146</c:v>
                </c:pt>
                <c:pt idx="522">
                  <c:v>747</c:v>
                </c:pt>
                <c:pt idx="523">
                  <c:v>735.89999999999964</c:v>
                </c:pt>
                <c:pt idx="524">
                  <c:v>583.60000000000036</c:v>
                </c:pt>
                <c:pt idx="525">
                  <c:v>626.80000000000109</c:v>
                </c:pt>
                <c:pt idx="526">
                  <c:v>655.45000000000073</c:v>
                </c:pt>
                <c:pt idx="527">
                  <c:v>708.60000000000036</c:v>
                </c:pt>
                <c:pt idx="528">
                  <c:v>596.09999999999854</c:v>
                </c:pt>
                <c:pt idx="529">
                  <c:v>611.89999999999964</c:v>
                </c:pt>
                <c:pt idx="530">
                  <c:v>296.80000000000109</c:v>
                </c:pt>
                <c:pt idx="531">
                  <c:v>275.80000000000109</c:v>
                </c:pt>
                <c:pt idx="532">
                  <c:v>483.79999999999927</c:v>
                </c:pt>
                <c:pt idx="533">
                  <c:v>422.39999999999964</c:v>
                </c:pt>
                <c:pt idx="534">
                  <c:v>345.89999999999964</c:v>
                </c:pt>
                <c:pt idx="535">
                  <c:v>57.800000000001091</c:v>
                </c:pt>
                <c:pt idx="536">
                  <c:v>66.600000000000364</c:v>
                </c:pt>
                <c:pt idx="537">
                  <c:v>279.20000000000073</c:v>
                </c:pt>
                <c:pt idx="538">
                  <c:v>191.89999999999964</c:v>
                </c:pt>
                <c:pt idx="539">
                  <c:v>138.25</c:v>
                </c:pt>
                <c:pt idx="540">
                  <c:v>156</c:v>
                </c:pt>
                <c:pt idx="541">
                  <c:v>39.399999999999636</c:v>
                </c:pt>
                <c:pt idx="542">
                  <c:v>-102.79999999999927</c:v>
                </c:pt>
                <c:pt idx="543">
                  <c:v>62.700000000000728</c:v>
                </c:pt>
                <c:pt idx="544">
                  <c:v>-21.5</c:v>
                </c:pt>
                <c:pt idx="545">
                  <c:v>-141.69999999999891</c:v>
                </c:pt>
                <c:pt idx="546">
                  <c:v>-148.85000000000036</c:v>
                </c:pt>
                <c:pt idx="547">
                  <c:v>-54.899999999999636</c:v>
                </c:pt>
                <c:pt idx="548">
                  <c:v>83.400000000001455</c:v>
                </c:pt>
                <c:pt idx="549">
                  <c:v>-179.34999999999854</c:v>
                </c:pt>
                <c:pt idx="550">
                  <c:v>-590</c:v>
                </c:pt>
                <c:pt idx="551">
                  <c:v>-535.60000000000036</c:v>
                </c:pt>
                <c:pt idx="552">
                  <c:v>-587.70000000000073</c:v>
                </c:pt>
                <c:pt idx="553">
                  <c:v>-571.10000000000036</c:v>
                </c:pt>
                <c:pt idx="554">
                  <c:v>-631.10000000000036</c:v>
                </c:pt>
                <c:pt idx="555">
                  <c:v>-530.40000000000146</c:v>
                </c:pt>
                <c:pt idx="556">
                  <c:v>-380.60000000000036</c:v>
                </c:pt>
                <c:pt idx="557">
                  <c:v>-274.5</c:v>
                </c:pt>
                <c:pt idx="558">
                  <c:v>-397.69999999999891</c:v>
                </c:pt>
                <c:pt idx="559">
                  <c:v>-490.29999999999927</c:v>
                </c:pt>
                <c:pt idx="560">
                  <c:v>-363.70000000000073</c:v>
                </c:pt>
                <c:pt idx="561">
                  <c:v>-347.20000000000073</c:v>
                </c:pt>
                <c:pt idx="562">
                  <c:v>-389.80000000000109</c:v>
                </c:pt>
                <c:pt idx="563">
                  <c:v>-234.50000000000182</c:v>
                </c:pt>
                <c:pt idx="564">
                  <c:v>-61.500000000001819</c:v>
                </c:pt>
                <c:pt idx="565">
                  <c:v>-119.40000000000146</c:v>
                </c:pt>
                <c:pt idx="566">
                  <c:v>-32.300000000001091</c:v>
                </c:pt>
                <c:pt idx="567">
                  <c:v>224.75</c:v>
                </c:pt>
                <c:pt idx="568">
                  <c:v>180.20000000000073</c:v>
                </c:pt>
                <c:pt idx="569">
                  <c:v>255.79999999999927</c:v>
                </c:pt>
                <c:pt idx="570">
                  <c:v>145.55000000000109</c:v>
                </c:pt>
                <c:pt idx="571">
                  <c:v>213.10000000000036</c:v>
                </c:pt>
                <c:pt idx="572">
                  <c:v>232.89999999999964</c:v>
                </c:pt>
                <c:pt idx="573">
                  <c:v>333.89999999999964</c:v>
                </c:pt>
                <c:pt idx="574">
                  <c:v>481.79999999999927</c:v>
                </c:pt>
                <c:pt idx="575">
                  <c:v>306.19999999999891</c:v>
                </c:pt>
                <c:pt idx="576">
                  <c:v>273.79999999999927</c:v>
                </c:pt>
                <c:pt idx="577">
                  <c:v>342.09999999999854</c:v>
                </c:pt>
                <c:pt idx="578">
                  <c:v>469.79999999999927</c:v>
                </c:pt>
                <c:pt idx="579">
                  <c:v>357.40000000000146</c:v>
                </c:pt>
                <c:pt idx="580">
                  <c:v>228.20000000000073</c:v>
                </c:pt>
                <c:pt idx="581">
                  <c:v>439.15000000000146</c:v>
                </c:pt>
                <c:pt idx="582">
                  <c:v>785</c:v>
                </c:pt>
                <c:pt idx="583">
                  <c:v>807.10000000000036</c:v>
                </c:pt>
                <c:pt idx="584">
                  <c:v>764</c:v>
                </c:pt>
                <c:pt idx="585">
                  <c:v>759.80000000000109</c:v>
                </c:pt>
                <c:pt idx="586">
                  <c:v>889.09999999999854</c:v>
                </c:pt>
                <c:pt idx="587">
                  <c:v>788.79999999999927</c:v>
                </c:pt>
                <c:pt idx="588">
                  <c:v>619.10000000000036</c:v>
                </c:pt>
                <c:pt idx="589">
                  <c:v>505.39999999999964</c:v>
                </c:pt>
                <c:pt idx="590">
                  <c:v>504</c:v>
                </c:pt>
                <c:pt idx="591">
                  <c:v>535.39999999999964</c:v>
                </c:pt>
                <c:pt idx="592">
                  <c:v>716.39999999999964</c:v>
                </c:pt>
                <c:pt idx="593">
                  <c:v>683.36000000000058</c:v>
                </c:pt>
                <c:pt idx="594">
                  <c:v>734.65999999999985</c:v>
                </c:pt>
                <c:pt idx="595">
                  <c:v>675.6299999999992</c:v>
                </c:pt>
                <c:pt idx="596">
                  <c:v>616.60000000000036</c:v>
                </c:pt>
                <c:pt idx="597">
                  <c:v>523.20000000000073</c:v>
                </c:pt>
                <c:pt idx="598">
                  <c:v>404.35000000000036</c:v>
                </c:pt>
                <c:pt idx="599">
                  <c:v>361.09999999999854</c:v>
                </c:pt>
                <c:pt idx="600">
                  <c:v>197</c:v>
                </c:pt>
                <c:pt idx="601">
                  <c:v>127.5</c:v>
                </c:pt>
                <c:pt idx="602">
                  <c:v>124.60000000000036</c:v>
                </c:pt>
                <c:pt idx="603">
                  <c:v>-41</c:v>
                </c:pt>
                <c:pt idx="604">
                  <c:v>-9.7000000000007276</c:v>
                </c:pt>
                <c:pt idx="605">
                  <c:v>-122.5</c:v>
                </c:pt>
                <c:pt idx="606">
                  <c:v>-347.5</c:v>
                </c:pt>
                <c:pt idx="607">
                  <c:v>-403.5</c:v>
                </c:pt>
                <c:pt idx="608">
                  <c:v>-375.39999999999964</c:v>
                </c:pt>
                <c:pt idx="609">
                  <c:v>-419.79999999999927</c:v>
                </c:pt>
                <c:pt idx="610">
                  <c:v>-513.59999999999854</c:v>
                </c:pt>
                <c:pt idx="611">
                  <c:v>-521.29999999999927</c:v>
                </c:pt>
                <c:pt idx="612">
                  <c:v>-636.54999999999927</c:v>
                </c:pt>
                <c:pt idx="613">
                  <c:v>-580.29999999999927</c:v>
                </c:pt>
                <c:pt idx="614">
                  <c:v>-536.5</c:v>
                </c:pt>
                <c:pt idx="615">
                  <c:v>-566.20000000000073</c:v>
                </c:pt>
                <c:pt idx="616">
                  <c:v>-560.70000000000073</c:v>
                </c:pt>
                <c:pt idx="617">
                  <c:v>-601.39999999999964</c:v>
                </c:pt>
                <c:pt idx="618">
                  <c:v>-771.79999999999927</c:v>
                </c:pt>
                <c:pt idx="619">
                  <c:v>-728</c:v>
                </c:pt>
                <c:pt idx="620">
                  <c:v>-716.10000000000036</c:v>
                </c:pt>
                <c:pt idx="621">
                  <c:v>-724.20000000000073</c:v>
                </c:pt>
                <c:pt idx="622">
                  <c:v>-718.30000000000109</c:v>
                </c:pt>
                <c:pt idx="623">
                  <c:v>-693.60000000000036</c:v>
                </c:pt>
                <c:pt idx="624">
                  <c:v>-805.40999999999985</c:v>
                </c:pt>
                <c:pt idx="625">
                  <c:v>-793.55999999999949</c:v>
                </c:pt>
                <c:pt idx="626">
                  <c:v>-708.8799999999992</c:v>
                </c:pt>
                <c:pt idx="627">
                  <c:v>-714.5</c:v>
                </c:pt>
                <c:pt idx="628">
                  <c:v>-685.89999999999964</c:v>
                </c:pt>
                <c:pt idx="629">
                  <c:v>-593.70000000000073</c:v>
                </c:pt>
                <c:pt idx="630">
                  <c:v>-484.5</c:v>
                </c:pt>
                <c:pt idx="631">
                  <c:v>-433.5</c:v>
                </c:pt>
                <c:pt idx="632">
                  <c:v>-305.5</c:v>
                </c:pt>
                <c:pt idx="633">
                  <c:v>-129.30000000000109</c:v>
                </c:pt>
                <c:pt idx="634">
                  <c:v>-114.60000000000036</c:v>
                </c:pt>
                <c:pt idx="635">
                  <c:v>-44.600000000000364</c:v>
                </c:pt>
                <c:pt idx="636">
                  <c:v>-71.600000000000364</c:v>
                </c:pt>
                <c:pt idx="637">
                  <c:v>102.75</c:v>
                </c:pt>
                <c:pt idx="638">
                  <c:v>382.19999999999891</c:v>
                </c:pt>
                <c:pt idx="639">
                  <c:v>417.10000000000036</c:v>
                </c:pt>
                <c:pt idx="640">
                  <c:v>582.19999999999891</c:v>
                </c:pt>
                <c:pt idx="641">
                  <c:v>559.80000000000109</c:v>
                </c:pt>
                <c:pt idx="642">
                  <c:v>439.30000000000109</c:v>
                </c:pt>
                <c:pt idx="643">
                  <c:v>457.30000000000109</c:v>
                </c:pt>
                <c:pt idx="644">
                  <c:v>517.64999999999964</c:v>
                </c:pt>
                <c:pt idx="645">
                  <c:v>412.60000000000036</c:v>
                </c:pt>
                <c:pt idx="646">
                  <c:v>345.80000000000109</c:v>
                </c:pt>
                <c:pt idx="647">
                  <c:v>271.59999999999854</c:v>
                </c:pt>
                <c:pt idx="648">
                  <c:v>313.69999999999891</c:v>
                </c:pt>
                <c:pt idx="649">
                  <c:v>318.90000000000146</c:v>
                </c:pt>
                <c:pt idx="650">
                  <c:v>487.20000000000073</c:v>
                </c:pt>
                <c:pt idx="651">
                  <c:v>376.05000000000109</c:v>
                </c:pt>
                <c:pt idx="652">
                  <c:v>285.60000000000036</c:v>
                </c:pt>
                <c:pt idx="653">
                  <c:v>347.60000000000036</c:v>
                </c:pt>
                <c:pt idx="654">
                  <c:v>289</c:v>
                </c:pt>
                <c:pt idx="655">
                  <c:v>173.64999999999964</c:v>
                </c:pt>
                <c:pt idx="656">
                  <c:v>271</c:v>
                </c:pt>
                <c:pt idx="657">
                  <c:v>240.20000000000073</c:v>
                </c:pt>
                <c:pt idx="658">
                  <c:v>74.900000000001455</c:v>
                </c:pt>
                <c:pt idx="659">
                  <c:v>-5.3999999999996362</c:v>
                </c:pt>
                <c:pt idx="660">
                  <c:v>-165.10000000000036</c:v>
                </c:pt>
                <c:pt idx="661">
                  <c:v>-131.40000000000146</c:v>
                </c:pt>
                <c:pt idx="662">
                  <c:v>198.89999999999964</c:v>
                </c:pt>
                <c:pt idx="663">
                  <c:v>169.89999999999964</c:v>
                </c:pt>
                <c:pt idx="664">
                  <c:v>43</c:v>
                </c:pt>
                <c:pt idx="665">
                  <c:v>-57.899999999999636</c:v>
                </c:pt>
                <c:pt idx="666">
                  <c:v>-11.600000000000364</c:v>
                </c:pt>
                <c:pt idx="667">
                  <c:v>-144.89999999999964</c:v>
                </c:pt>
                <c:pt idx="668">
                  <c:v>26.649999999999636</c:v>
                </c:pt>
                <c:pt idx="669">
                  <c:v>-9.6999999999989086</c:v>
                </c:pt>
                <c:pt idx="670">
                  <c:v>-103.5</c:v>
                </c:pt>
                <c:pt idx="671">
                  <c:v>-133.29999999999927</c:v>
                </c:pt>
                <c:pt idx="672">
                  <c:v>-281.94999999999891</c:v>
                </c:pt>
                <c:pt idx="673">
                  <c:v>-242.89999999999964</c:v>
                </c:pt>
                <c:pt idx="674">
                  <c:v>-167.39999999999964</c:v>
                </c:pt>
                <c:pt idx="675">
                  <c:v>-130.40000000000146</c:v>
                </c:pt>
                <c:pt idx="676">
                  <c:v>56.900000000001455</c:v>
                </c:pt>
                <c:pt idx="677">
                  <c:v>167.79999999999927</c:v>
                </c:pt>
                <c:pt idx="678">
                  <c:v>231.29999999999927</c:v>
                </c:pt>
                <c:pt idx="679">
                  <c:v>295.19999999999891</c:v>
                </c:pt>
                <c:pt idx="680">
                  <c:v>251.39999999999964</c:v>
                </c:pt>
                <c:pt idx="681">
                  <c:v>362.89999999999964</c:v>
                </c:pt>
                <c:pt idx="682">
                  <c:v>335.14999999999964</c:v>
                </c:pt>
                <c:pt idx="683">
                  <c:v>295.95000000000073</c:v>
                </c:pt>
                <c:pt idx="684">
                  <c:v>413.25</c:v>
                </c:pt>
                <c:pt idx="685">
                  <c:v>409.73500000000058</c:v>
                </c:pt>
                <c:pt idx="686">
                  <c:v>511.92000000000007</c:v>
                </c:pt>
                <c:pt idx="687">
                  <c:v>623.51999999999862</c:v>
                </c:pt>
                <c:pt idx="688">
                  <c:v>752.17999999999847</c:v>
                </c:pt>
                <c:pt idx="689">
                  <c:v>561.97999999999956</c:v>
                </c:pt>
                <c:pt idx="690">
                  <c:v>692.48000000000138</c:v>
                </c:pt>
                <c:pt idx="691">
                  <c:v>823.78000000000065</c:v>
                </c:pt>
                <c:pt idx="692">
                  <c:v>994.23999999999978</c:v>
                </c:pt>
                <c:pt idx="693">
                  <c:v>976.70000000000073</c:v>
                </c:pt>
                <c:pt idx="694">
                  <c:v>624.17000000000007</c:v>
                </c:pt>
                <c:pt idx="695">
                  <c:v>695.1299999999992</c:v>
                </c:pt>
                <c:pt idx="696">
                  <c:v>697.31999999999971</c:v>
                </c:pt>
                <c:pt idx="697">
                  <c:v>730.40000000000146</c:v>
                </c:pt>
                <c:pt idx="698">
                  <c:v>661.40000000000146</c:v>
                </c:pt>
                <c:pt idx="699">
                  <c:v>798.15999999999985</c:v>
                </c:pt>
                <c:pt idx="700">
                  <c:v>606.52000000000044</c:v>
                </c:pt>
                <c:pt idx="701">
                  <c:v>595.32999999999993</c:v>
                </c:pt>
                <c:pt idx="702">
                  <c:v>529.11999999999898</c:v>
                </c:pt>
                <c:pt idx="703">
                  <c:v>623.48999999999978</c:v>
                </c:pt>
                <c:pt idx="704">
                  <c:v>663.47000000000116</c:v>
                </c:pt>
                <c:pt idx="705">
                  <c:v>670.56999999999971</c:v>
                </c:pt>
                <c:pt idx="706">
                  <c:v>603.35500000000138</c:v>
                </c:pt>
                <c:pt idx="707">
                  <c:v>657.64000000000124</c:v>
                </c:pt>
                <c:pt idx="708">
                  <c:v>549.09999999999854</c:v>
                </c:pt>
                <c:pt idx="709">
                  <c:v>573.6299999999992</c:v>
                </c:pt>
                <c:pt idx="710">
                  <c:v>545.41999999999825</c:v>
                </c:pt>
                <c:pt idx="711">
                  <c:v>517.20999999999913</c:v>
                </c:pt>
                <c:pt idx="712">
                  <c:v>514.20999999999913</c:v>
                </c:pt>
                <c:pt idx="713">
                  <c:v>366.88999999999942</c:v>
                </c:pt>
                <c:pt idx="714">
                  <c:v>388.85000000000036</c:v>
                </c:pt>
                <c:pt idx="715">
                  <c:v>294.70000000000073</c:v>
                </c:pt>
                <c:pt idx="716">
                  <c:v>269.20999999999913</c:v>
                </c:pt>
                <c:pt idx="717">
                  <c:v>200.30999999999949</c:v>
                </c:pt>
                <c:pt idx="718">
                  <c:v>388.98000000000138</c:v>
                </c:pt>
              </c:numCache>
            </c:numRef>
          </c:yVal>
          <c:smooth val="0"/>
        </c:ser>
        <c:ser>
          <c:idx val="1"/>
          <c:order val="1"/>
          <c:tx>
            <c:v>Sentiment Analysis</c:v>
          </c:tx>
          <c:spPr>
            <a:ln w="47625">
              <a:noFill/>
            </a:ln>
          </c:spPr>
          <c:xVal>
            <c:numRef>
              <c:f>Sheet2!$A$2:$A$721</c:f>
              <c:numCache>
                <c:formatCode>m/d/yyyy</c:formatCode>
                <c:ptCount val="720"/>
                <c:pt idx="0">
                  <c:v>40843</c:v>
                </c:pt>
                <c:pt idx="1">
                  <c:v>40844</c:v>
                </c:pt>
                <c:pt idx="2">
                  <c:v>40845</c:v>
                </c:pt>
                <c:pt idx="3">
                  <c:v>40846</c:v>
                </c:pt>
                <c:pt idx="4">
                  <c:v>40847</c:v>
                </c:pt>
                <c:pt idx="5">
                  <c:v>40848</c:v>
                </c:pt>
                <c:pt idx="6">
                  <c:v>40849</c:v>
                </c:pt>
                <c:pt idx="7">
                  <c:v>40850</c:v>
                </c:pt>
                <c:pt idx="8">
                  <c:v>40851</c:v>
                </c:pt>
                <c:pt idx="9">
                  <c:v>40852</c:v>
                </c:pt>
                <c:pt idx="10">
                  <c:v>40853</c:v>
                </c:pt>
                <c:pt idx="11">
                  <c:v>40854</c:v>
                </c:pt>
                <c:pt idx="12">
                  <c:v>40855</c:v>
                </c:pt>
                <c:pt idx="13">
                  <c:v>40856</c:v>
                </c:pt>
                <c:pt idx="14">
                  <c:v>40857</c:v>
                </c:pt>
                <c:pt idx="15">
                  <c:v>40858</c:v>
                </c:pt>
                <c:pt idx="16">
                  <c:v>40859</c:v>
                </c:pt>
                <c:pt idx="17">
                  <c:v>40860</c:v>
                </c:pt>
                <c:pt idx="18">
                  <c:v>40861</c:v>
                </c:pt>
                <c:pt idx="19">
                  <c:v>40862</c:v>
                </c:pt>
                <c:pt idx="20">
                  <c:v>40863</c:v>
                </c:pt>
                <c:pt idx="21">
                  <c:v>40864</c:v>
                </c:pt>
                <c:pt idx="22">
                  <c:v>40865</c:v>
                </c:pt>
                <c:pt idx="23">
                  <c:v>40866</c:v>
                </c:pt>
                <c:pt idx="24">
                  <c:v>40867</c:v>
                </c:pt>
                <c:pt idx="25">
                  <c:v>40868</c:v>
                </c:pt>
                <c:pt idx="26">
                  <c:v>40869</c:v>
                </c:pt>
                <c:pt idx="27">
                  <c:v>40870</c:v>
                </c:pt>
                <c:pt idx="28">
                  <c:v>40871</c:v>
                </c:pt>
                <c:pt idx="29">
                  <c:v>40872</c:v>
                </c:pt>
                <c:pt idx="30">
                  <c:v>40873</c:v>
                </c:pt>
                <c:pt idx="31">
                  <c:v>40874</c:v>
                </c:pt>
                <c:pt idx="32">
                  <c:v>40875</c:v>
                </c:pt>
                <c:pt idx="33">
                  <c:v>40876</c:v>
                </c:pt>
                <c:pt idx="34">
                  <c:v>40877</c:v>
                </c:pt>
                <c:pt idx="35">
                  <c:v>40878</c:v>
                </c:pt>
                <c:pt idx="36">
                  <c:v>40879</c:v>
                </c:pt>
                <c:pt idx="37">
                  <c:v>40880</c:v>
                </c:pt>
                <c:pt idx="38">
                  <c:v>40881</c:v>
                </c:pt>
                <c:pt idx="39">
                  <c:v>40882</c:v>
                </c:pt>
                <c:pt idx="40">
                  <c:v>40883</c:v>
                </c:pt>
                <c:pt idx="41">
                  <c:v>40884</c:v>
                </c:pt>
                <c:pt idx="42">
                  <c:v>40885</c:v>
                </c:pt>
                <c:pt idx="43">
                  <c:v>40886</c:v>
                </c:pt>
                <c:pt idx="44">
                  <c:v>40887</c:v>
                </c:pt>
                <c:pt idx="45">
                  <c:v>40888</c:v>
                </c:pt>
                <c:pt idx="46">
                  <c:v>40889</c:v>
                </c:pt>
                <c:pt idx="47">
                  <c:v>40890</c:v>
                </c:pt>
                <c:pt idx="48">
                  <c:v>40891</c:v>
                </c:pt>
                <c:pt idx="49">
                  <c:v>40892</c:v>
                </c:pt>
                <c:pt idx="50">
                  <c:v>40893</c:v>
                </c:pt>
                <c:pt idx="51">
                  <c:v>40894</c:v>
                </c:pt>
                <c:pt idx="52">
                  <c:v>40895</c:v>
                </c:pt>
                <c:pt idx="53">
                  <c:v>40896</c:v>
                </c:pt>
                <c:pt idx="54">
                  <c:v>40897</c:v>
                </c:pt>
                <c:pt idx="55">
                  <c:v>40898</c:v>
                </c:pt>
                <c:pt idx="56">
                  <c:v>40899</c:v>
                </c:pt>
                <c:pt idx="57">
                  <c:v>40900</c:v>
                </c:pt>
                <c:pt idx="58">
                  <c:v>40901</c:v>
                </c:pt>
                <c:pt idx="59">
                  <c:v>40902</c:v>
                </c:pt>
                <c:pt idx="60">
                  <c:v>40903</c:v>
                </c:pt>
                <c:pt idx="61">
                  <c:v>40904</c:v>
                </c:pt>
                <c:pt idx="62">
                  <c:v>40905</c:v>
                </c:pt>
                <c:pt idx="63">
                  <c:v>40906</c:v>
                </c:pt>
                <c:pt idx="64">
                  <c:v>40907</c:v>
                </c:pt>
                <c:pt idx="65">
                  <c:v>40908</c:v>
                </c:pt>
                <c:pt idx="66">
                  <c:v>40909</c:v>
                </c:pt>
                <c:pt idx="67">
                  <c:v>40910</c:v>
                </c:pt>
                <c:pt idx="68">
                  <c:v>40911</c:v>
                </c:pt>
                <c:pt idx="69">
                  <c:v>40912</c:v>
                </c:pt>
                <c:pt idx="70">
                  <c:v>40913</c:v>
                </c:pt>
                <c:pt idx="71">
                  <c:v>40914</c:v>
                </c:pt>
                <c:pt idx="72">
                  <c:v>40915</c:v>
                </c:pt>
                <c:pt idx="73">
                  <c:v>40916</c:v>
                </c:pt>
                <c:pt idx="74">
                  <c:v>40917</c:v>
                </c:pt>
                <c:pt idx="75">
                  <c:v>40918</c:v>
                </c:pt>
                <c:pt idx="76">
                  <c:v>40919</c:v>
                </c:pt>
                <c:pt idx="77">
                  <c:v>40920</c:v>
                </c:pt>
                <c:pt idx="78">
                  <c:v>40921</c:v>
                </c:pt>
                <c:pt idx="79">
                  <c:v>40922</c:v>
                </c:pt>
                <c:pt idx="80">
                  <c:v>40923</c:v>
                </c:pt>
                <c:pt idx="81">
                  <c:v>40924</c:v>
                </c:pt>
                <c:pt idx="82">
                  <c:v>40925</c:v>
                </c:pt>
                <c:pt idx="83">
                  <c:v>40926</c:v>
                </c:pt>
                <c:pt idx="84">
                  <c:v>40927</c:v>
                </c:pt>
                <c:pt idx="85">
                  <c:v>40928</c:v>
                </c:pt>
                <c:pt idx="86">
                  <c:v>40929</c:v>
                </c:pt>
                <c:pt idx="87">
                  <c:v>40930</c:v>
                </c:pt>
                <c:pt idx="88">
                  <c:v>40931</c:v>
                </c:pt>
                <c:pt idx="89">
                  <c:v>40932</c:v>
                </c:pt>
                <c:pt idx="90">
                  <c:v>40933</c:v>
                </c:pt>
                <c:pt idx="91">
                  <c:v>40934</c:v>
                </c:pt>
                <c:pt idx="92">
                  <c:v>40935</c:v>
                </c:pt>
                <c:pt idx="93">
                  <c:v>40936</c:v>
                </c:pt>
                <c:pt idx="94">
                  <c:v>40937</c:v>
                </c:pt>
                <c:pt idx="95">
                  <c:v>40938</c:v>
                </c:pt>
                <c:pt idx="96">
                  <c:v>40939</c:v>
                </c:pt>
                <c:pt idx="97">
                  <c:v>40940</c:v>
                </c:pt>
                <c:pt idx="98">
                  <c:v>40943</c:v>
                </c:pt>
                <c:pt idx="99">
                  <c:v>40944</c:v>
                </c:pt>
                <c:pt idx="100">
                  <c:v>40945</c:v>
                </c:pt>
                <c:pt idx="101">
                  <c:v>40946</c:v>
                </c:pt>
                <c:pt idx="102">
                  <c:v>40947</c:v>
                </c:pt>
                <c:pt idx="103">
                  <c:v>40948</c:v>
                </c:pt>
                <c:pt idx="104">
                  <c:v>40949</c:v>
                </c:pt>
                <c:pt idx="105">
                  <c:v>40950</c:v>
                </c:pt>
                <c:pt idx="106">
                  <c:v>40951</c:v>
                </c:pt>
                <c:pt idx="107">
                  <c:v>40952</c:v>
                </c:pt>
                <c:pt idx="108">
                  <c:v>40953</c:v>
                </c:pt>
                <c:pt idx="109">
                  <c:v>40954</c:v>
                </c:pt>
                <c:pt idx="110">
                  <c:v>40955</c:v>
                </c:pt>
                <c:pt idx="111">
                  <c:v>40956</c:v>
                </c:pt>
                <c:pt idx="112">
                  <c:v>40957</c:v>
                </c:pt>
                <c:pt idx="113">
                  <c:v>40958</c:v>
                </c:pt>
                <c:pt idx="114">
                  <c:v>40959</c:v>
                </c:pt>
                <c:pt idx="115">
                  <c:v>40960</c:v>
                </c:pt>
                <c:pt idx="116">
                  <c:v>40961</c:v>
                </c:pt>
                <c:pt idx="117">
                  <c:v>40962</c:v>
                </c:pt>
                <c:pt idx="118">
                  <c:v>40963</c:v>
                </c:pt>
                <c:pt idx="119">
                  <c:v>40964</c:v>
                </c:pt>
                <c:pt idx="120">
                  <c:v>40965</c:v>
                </c:pt>
                <c:pt idx="121">
                  <c:v>40966</c:v>
                </c:pt>
                <c:pt idx="122">
                  <c:v>40967</c:v>
                </c:pt>
                <c:pt idx="123">
                  <c:v>40968</c:v>
                </c:pt>
                <c:pt idx="124">
                  <c:v>40969</c:v>
                </c:pt>
                <c:pt idx="125">
                  <c:v>40970</c:v>
                </c:pt>
                <c:pt idx="126">
                  <c:v>40971</c:v>
                </c:pt>
                <c:pt idx="127">
                  <c:v>40972</c:v>
                </c:pt>
                <c:pt idx="128">
                  <c:v>40973</c:v>
                </c:pt>
                <c:pt idx="129">
                  <c:v>40974</c:v>
                </c:pt>
                <c:pt idx="130">
                  <c:v>40975</c:v>
                </c:pt>
                <c:pt idx="131">
                  <c:v>40976</c:v>
                </c:pt>
                <c:pt idx="132">
                  <c:v>40977</c:v>
                </c:pt>
                <c:pt idx="133">
                  <c:v>40978</c:v>
                </c:pt>
                <c:pt idx="134">
                  <c:v>40979</c:v>
                </c:pt>
                <c:pt idx="135">
                  <c:v>40980</c:v>
                </c:pt>
                <c:pt idx="136">
                  <c:v>40981</c:v>
                </c:pt>
                <c:pt idx="137">
                  <c:v>40982</c:v>
                </c:pt>
                <c:pt idx="138">
                  <c:v>40983</c:v>
                </c:pt>
                <c:pt idx="139">
                  <c:v>40984</c:v>
                </c:pt>
                <c:pt idx="140">
                  <c:v>40985</c:v>
                </c:pt>
                <c:pt idx="141">
                  <c:v>40986</c:v>
                </c:pt>
                <c:pt idx="142">
                  <c:v>40987</c:v>
                </c:pt>
                <c:pt idx="143">
                  <c:v>40988</c:v>
                </c:pt>
                <c:pt idx="144">
                  <c:v>40989</c:v>
                </c:pt>
                <c:pt idx="145">
                  <c:v>40990</c:v>
                </c:pt>
                <c:pt idx="146">
                  <c:v>40991</c:v>
                </c:pt>
                <c:pt idx="147">
                  <c:v>40992</c:v>
                </c:pt>
                <c:pt idx="148">
                  <c:v>40993</c:v>
                </c:pt>
                <c:pt idx="149">
                  <c:v>40994</c:v>
                </c:pt>
                <c:pt idx="150">
                  <c:v>40995</c:v>
                </c:pt>
                <c:pt idx="151">
                  <c:v>40996</c:v>
                </c:pt>
                <c:pt idx="152">
                  <c:v>40997</c:v>
                </c:pt>
                <c:pt idx="153">
                  <c:v>40998</c:v>
                </c:pt>
                <c:pt idx="154">
                  <c:v>40999</c:v>
                </c:pt>
                <c:pt idx="155">
                  <c:v>41000</c:v>
                </c:pt>
                <c:pt idx="156">
                  <c:v>41001</c:v>
                </c:pt>
                <c:pt idx="157">
                  <c:v>41002</c:v>
                </c:pt>
                <c:pt idx="158">
                  <c:v>41003</c:v>
                </c:pt>
                <c:pt idx="159">
                  <c:v>41004</c:v>
                </c:pt>
                <c:pt idx="160">
                  <c:v>41005</c:v>
                </c:pt>
                <c:pt idx="161">
                  <c:v>41006</c:v>
                </c:pt>
                <c:pt idx="162">
                  <c:v>41007</c:v>
                </c:pt>
                <c:pt idx="163">
                  <c:v>41008</c:v>
                </c:pt>
                <c:pt idx="164">
                  <c:v>41009</c:v>
                </c:pt>
                <c:pt idx="165">
                  <c:v>41010</c:v>
                </c:pt>
                <c:pt idx="166">
                  <c:v>41011</c:v>
                </c:pt>
                <c:pt idx="167">
                  <c:v>41012</c:v>
                </c:pt>
                <c:pt idx="168">
                  <c:v>41013</c:v>
                </c:pt>
                <c:pt idx="169">
                  <c:v>41014</c:v>
                </c:pt>
                <c:pt idx="170">
                  <c:v>41015</c:v>
                </c:pt>
                <c:pt idx="171">
                  <c:v>41016</c:v>
                </c:pt>
                <c:pt idx="172">
                  <c:v>41017</c:v>
                </c:pt>
                <c:pt idx="173">
                  <c:v>41018</c:v>
                </c:pt>
                <c:pt idx="174">
                  <c:v>41019</c:v>
                </c:pt>
                <c:pt idx="175">
                  <c:v>41020</c:v>
                </c:pt>
                <c:pt idx="176">
                  <c:v>41021</c:v>
                </c:pt>
                <c:pt idx="177">
                  <c:v>41022</c:v>
                </c:pt>
                <c:pt idx="178">
                  <c:v>41023</c:v>
                </c:pt>
                <c:pt idx="179">
                  <c:v>41024</c:v>
                </c:pt>
                <c:pt idx="180">
                  <c:v>41025</c:v>
                </c:pt>
                <c:pt idx="181">
                  <c:v>41026</c:v>
                </c:pt>
                <c:pt idx="182">
                  <c:v>41027</c:v>
                </c:pt>
                <c:pt idx="183">
                  <c:v>41028</c:v>
                </c:pt>
                <c:pt idx="184">
                  <c:v>41029</c:v>
                </c:pt>
                <c:pt idx="185">
                  <c:v>41030</c:v>
                </c:pt>
                <c:pt idx="186">
                  <c:v>41031</c:v>
                </c:pt>
                <c:pt idx="187">
                  <c:v>41032</c:v>
                </c:pt>
                <c:pt idx="188">
                  <c:v>41033</c:v>
                </c:pt>
                <c:pt idx="189">
                  <c:v>41034</c:v>
                </c:pt>
                <c:pt idx="190">
                  <c:v>41035</c:v>
                </c:pt>
                <c:pt idx="191">
                  <c:v>41036</c:v>
                </c:pt>
                <c:pt idx="192">
                  <c:v>41037</c:v>
                </c:pt>
                <c:pt idx="193">
                  <c:v>41038</c:v>
                </c:pt>
                <c:pt idx="194">
                  <c:v>41039</c:v>
                </c:pt>
                <c:pt idx="195">
                  <c:v>41040</c:v>
                </c:pt>
                <c:pt idx="196">
                  <c:v>41041</c:v>
                </c:pt>
                <c:pt idx="197">
                  <c:v>41042</c:v>
                </c:pt>
                <c:pt idx="198">
                  <c:v>41043</c:v>
                </c:pt>
                <c:pt idx="199">
                  <c:v>41044</c:v>
                </c:pt>
                <c:pt idx="200">
                  <c:v>41045</c:v>
                </c:pt>
                <c:pt idx="201">
                  <c:v>41046</c:v>
                </c:pt>
                <c:pt idx="202">
                  <c:v>41047</c:v>
                </c:pt>
                <c:pt idx="203">
                  <c:v>41048</c:v>
                </c:pt>
                <c:pt idx="204">
                  <c:v>41049</c:v>
                </c:pt>
                <c:pt idx="205">
                  <c:v>41050</c:v>
                </c:pt>
                <c:pt idx="206">
                  <c:v>41051</c:v>
                </c:pt>
                <c:pt idx="207">
                  <c:v>41052</c:v>
                </c:pt>
                <c:pt idx="208">
                  <c:v>41053</c:v>
                </c:pt>
                <c:pt idx="209">
                  <c:v>41054</c:v>
                </c:pt>
                <c:pt idx="210">
                  <c:v>41055</c:v>
                </c:pt>
                <c:pt idx="211">
                  <c:v>41056</c:v>
                </c:pt>
                <c:pt idx="212">
                  <c:v>41057</c:v>
                </c:pt>
                <c:pt idx="213">
                  <c:v>41058</c:v>
                </c:pt>
                <c:pt idx="214">
                  <c:v>41059</c:v>
                </c:pt>
                <c:pt idx="215">
                  <c:v>41060</c:v>
                </c:pt>
                <c:pt idx="216">
                  <c:v>41061</c:v>
                </c:pt>
                <c:pt idx="217">
                  <c:v>41062</c:v>
                </c:pt>
                <c:pt idx="218">
                  <c:v>41063</c:v>
                </c:pt>
                <c:pt idx="219">
                  <c:v>41064</c:v>
                </c:pt>
                <c:pt idx="220">
                  <c:v>41065</c:v>
                </c:pt>
                <c:pt idx="221">
                  <c:v>41066</c:v>
                </c:pt>
                <c:pt idx="222">
                  <c:v>41067</c:v>
                </c:pt>
                <c:pt idx="223">
                  <c:v>41068</c:v>
                </c:pt>
                <c:pt idx="224">
                  <c:v>41069</c:v>
                </c:pt>
                <c:pt idx="225">
                  <c:v>41070</c:v>
                </c:pt>
                <c:pt idx="226">
                  <c:v>41071</c:v>
                </c:pt>
                <c:pt idx="227">
                  <c:v>41072</c:v>
                </c:pt>
                <c:pt idx="228">
                  <c:v>41073</c:v>
                </c:pt>
                <c:pt idx="229">
                  <c:v>41074</c:v>
                </c:pt>
                <c:pt idx="230">
                  <c:v>41075</c:v>
                </c:pt>
                <c:pt idx="231">
                  <c:v>41076</c:v>
                </c:pt>
                <c:pt idx="232">
                  <c:v>41077</c:v>
                </c:pt>
                <c:pt idx="233">
                  <c:v>41078</c:v>
                </c:pt>
                <c:pt idx="234">
                  <c:v>41079</c:v>
                </c:pt>
                <c:pt idx="235">
                  <c:v>41080</c:v>
                </c:pt>
                <c:pt idx="236">
                  <c:v>41081</c:v>
                </c:pt>
                <c:pt idx="237">
                  <c:v>41082</c:v>
                </c:pt>
                <c:pt idx="238">
                  <c:v>41083</c:v>
                </c:pt>
                <c:pt idx="239">
                  <c:v>41084</c:v>
                </c:pt>
                <c:pt idx="240">
                  <c:v>41085</c:v>
                </c:pt>
                <c:pt idx="241">
                  <c:v>41086</c:v>
                </c:pt>
                <c:pt idx="242">
                  <c:v>41087</c:v>
                </c:pt>
                <c:pt idx="243">
                  <c:v>41088</c:v>
                </c:pt>
                <c:pt idx="244">
                  <c:v>41089</c:v>
                </c:pt>
                <c:pt idx="245">
                  <c:v>41090</c:v>
                </c:pt>
                <c:pt idx="246">
                  <c:v>41091</c:v>
                </c:pt>
                <c:pt idx="247">
                  <c:v>41092</c:v>
                </c:pt>
                <c:pt idx="248">
                  <c:v>41093</c:v>
                </c:pt>
                <c:pt idx="249">
                  <c:v>41094</c:v>
                </c:pt>
                <c:pt idx="250">
                  <c:v>41095</c:v>
                </c:pt>
                <c:pt idx="251">
                  <c:v>41096</c:v>
                </c:pt>
                <c:pt idx="252">
                  <c:v>41097</c:v>
                </c:pt>
                <c:pt idx="253">
                  <c:v>41098</c:v>
                </c:pt>
                <c:pt idx="254">
                  <c:v>41099</c:v>
                </c:pt>
                <c:pt idx="255">
                  <c:v>41100</c:v>
                </c:pt>
                <c:pt idx="256">
                  <c:v>41101</c:v>
                </c:pt>
                <c:pt idx="257">
                  <c:v>41102</c:v>
                </c:pt>
                <c:pt idx="258">
                  <c:v>41103</c:v>
                </c:pt>
                <c:pt idx="259">
                  <c:v>41104</c:v>
                </c:pt>
                <c:pt idx="260">
                  <c:v>41105</c:v>
                </c:pt>
                <c:pt idx="261">
                  <c:v>41106</c:v>
                </c:pt>
                <c:pt idx="262">
                  <c:v>41107</c:v>
                </c:pt>
                <c:pt idx="263">
                  <c:v>41108</c:v>
                </c:pt>
                <c:pt idx="264">
                  <c:v>41109</c:v>
                </c:pt>
                <c:pt idx="265">
                  <c:v>41110</c:v>
                </c:pt>
                <c:pt idx="266">
                  <c:v>41111</c:v>
                </c:pt>
                <c:pt idx="267">
                  <c:v>41112</c:v>
                </c:pt>
                <c:pt idx="268">
                  <c:v>41113</c:v>
                </c:pt>
                <c:pt idx="269">
                  <c:v>41114</c:v>
                </c:pt>
                <c:pt idx="270">
                  <c:v>41115</c:v>
                </c:pt>
                <c:pt idx="271">
                  <c:v>41116</c:v>
                </c:pt>
                <c:pt idx="272">
                  <c:v>41117</c:v>
                </c:pt>
                <c:pt idx="273">
                  <c:v>41118</c:v>
                </c:pt>
                <c:pt idx="274">
                  <c:v>41119</c:v>
                </c:pt>
                <c:pt idx="275">
                  <c:v>41120</c:v>
                </c:pt>
                <c:pt idx="276">
                  <c:v>41121</c:v>
                </c:pt>
                <c:pt idx="277">
                  <c:v>41122</c:v>
                </c:pt>
                <c:pt idx="278">
                  <c:v>41123</c:v>
                </c:pt>
                <c:pt idx="279">
                  <c:v>41124</c:v>
                </c:pt>
                <c:pt idx="280">
                  <c:v>41125</c:v>
                </c:pt>
                <c:pt idx="281">
                  <c:v>41126</c:v>
                </c:pt>
                <c:pt idx="282">
                  <c:v>41127</c:v>
                </c:pt>
                <c:pt idx="283">
                  <c:v>41128</c:v>
                </c:pt>
                <c:pt idx="284">
                  <c:v>41129</c:v>
                </c:pt>
                <c:pt idx="285">
                  <c:v>41130</c:v>
                </c:pt>
                <c:pt idx="286">
                  <c:v>41131</c:v>
                </c:pt>
                <c:pt idx="287">
                  <c:v>41132</c:v>
                </c:pt>
                <c:pt idx="288">
                  <c:v>41133</c:v>
                </c:pt>
                <c:pt idx="289">
                  <c:v>41134</c:v>
                </c:pt>
                <c:pt idx="290">
                  <c:v>41135</c:v>
                </c:pt>
                <c:pt idx="291">
                  <c:v>41136</c:v>
                </c:pt>
                <c:pt idx="292">
                  <c:v>41137</c:v>
                </c:pt>
                <c:pt idx="293">
                  <c:v>41138</c:v>
                </c:pt>
                <c:pt idx="294">
                  <c:v>41139</c:v>
                </c:pt>
                <c:pt idx="295">
                  <c:v>41140</c:v>
                </c:pt>
                <c:pt idx="296">
                  <c:v>41141</c:v>
                </c:pt>
                <c:pt idx="297">
                  <c:v>41142</c:v>
                </c:pt>
                <c:pt idx="298">
                  <c:v>41143</c:v>
                </c:pt>
                <c:pt idx="299">
                  <c:v>41144</c:v>
                </c:pt>
                <c:pt idx="300">
                  <c:v>41145</c:v>
                </c:pt>
                <c:pt idx="301">
                  <c:v>41146</c:v>
                </c:pt>
                <c:pt idx="302">
                  <c:v>41147</c:v>
                </c:pt>
                <c:pt idx="303">
                  <c:v>41148</c:v>
                </c:pt>
                <c:pt idx="304">
                  <c:v>41149</c:v>
                </c:pt>
                <c:pt idx="305">
                  <c:v>41150</c:v>
                </c:pt>
                <c:pt idx="306">
                  <c:v>41151</c:v>
                </c:pt>
                <c:pt idx="307">
                  <c:v>41152</c:v>
                </c:pt>
                <c:pt idx="308">
                  <c:v>41153</c:v>
                </c:pt>
                <c:pt idx="309">
                  <c:v>41154</c:v>
                </c:pt>
                <c:pt idx="310">
                  <c:v>41155</c:v>
                </c:pt>
                <c:pt idx="311">
                  <c:v>41156</c:v>
                </c:pt>
                <c:pt idx="312">
                  <c:v>41157</c:v>
                </c:pt>
                <c:pt idx="313">
                  <c:v>41158</c:v>
                </c:pt>
                <c:pt idx="314">
                  <c:v>41159</c:v>
                </c:pt>
                <c:pt idx="315">
                  <c:v>41160</c:v>
                </c:pt>
                <c:pt idx="316">
                  <c:v>41171</c:v>
                </c:pt>
                <c:pt idx="317">
                  <c:v>41172</c:v>
                </c:pt>
                <c:pt idx="318">
                  <c:v>41173</c:v>
                </c:pt>
                <c:pt idx="319">
                  <c:v>41174</c:v>
                </c:pt>
                <c:pt idx="320">
                  <c:v>41175</c:v>
                </c:pt>
                <c:pt idx="321">
                  <c:v>41176</c:v>
                </c:pt>
                <c:pt idx="322">
                  <c:v>41177</c:v>
                </c:pt>
                <c:pt idx="323">
                  <c:v>41178</c:v>
                </c:pt>
                <c:pt idx="324">
                  <c:v>41179</c:v>
                </c:pt>
                <c:pt idx="325">
                  <c:v>41180</c:v>
                </c:pt>
                <c:pt idx="326">
                  <c:v>41181</c:v>
                </c:pt>
                <c:pt idx="327">
                  <c:v>41182</c:v>
                </c:pt>
                <c:pt idx="328">
                  <c:v>41183</c:v>
                </c:pt>
                <c:pt idx="329">
                  <c:v>41184</c:v>
                </c:pt>
                <c:pt idx="330">
                  <c:v>41185</c:v>
                </c:pt>
                <c:pt idx="331">
                  <c:v>41186</c:v>
                </c:pt>
                <c:pt idx="332">
                  <c:v>41187</c:v>
                </c:pt>
                <c:pt idx="333">
                  <c:v>41188</c:v>
                </c:pt>
                <c:pt idx="334">
                  <c:v>41189</c:v>
                </c:pt>
                <c:pt idx="335">
                  <c:v>41190</c:v>
                </c:pt>
                <c:pt idx="336">
                  <c:v>41191</c:v>
                </c:pt>
                <c:pt idx="337">
                  <c:v>41192</c:v>
                </c:pt>
                <c:pt idx="338">
                  <c:v>41193</c:v>
                </c:pt>
                <c:pt idx="339">
                  <c:v>41194</c:v>
                </c:pt>
                <c:pt idx="340">
                  <c:v>41195</c:v>
                </c:pt>
                <c:pt idx="341">
                  <c:v>41196</c:v>
                </c:pt>
                <c:pt idx="342">
                  <c:v>41197</c:v>
                </c:pt>
                <c:pt idx="343">
                  <c:v>41198</c:v>
                </c:pt>
                <c:pt idx="344">
                  <c:v>41199</c:v>
                </c:pt>
                <c:pt idx="345">
                  <c:v>41200</c:v>
                </c:pt>
                <c:pt idx="346">
                  <c:v>41201</c:v>
                </c:pt>
                <c:pt idx="347">
                  <c:v>41202</c:v>
                </c:pt>
                <c:pt idx="348">
                  <c:v>41203</c:v>
                </c:pt>
                <c:pt idx="349">
                  <c:v>41204</c:v>
                </c:pt>
                <c:pt idx="350">
                  <c:v>41205</c:v>
                </c:pt>
                <c:pt idx="351">
                  <c:v>41206</c:v>
                </c:pt>
                <c:pt idx="352">
                  <c:v>41207</c:v>
                </c:pt>
                <c:pt idx="353">
                  <c:v>41208</c:v>
                </c:pt>
                <c:pt idx="354">
                  <c:v>41209</c:v>
                </c:pt>
                <c:pt idx="355">
                  <c:v>41210</c:v>
                </c:pt>
                <c:pt idx="356">
                  <c:v>41211</c:v>
                </c:pt>
                <c:pt idx="357">
                  <c:v>41212</c:v>
                </c:pt>
                <c:pt idx="358">
                  <c:v>41213</c:v>
                </c:pt>
                <c:pt idx="359">
                  <c:v>41214</c:v>
                </c:pt>
                <c:pt idx="360">
                  <c:v>41215</c:v>
                </c:pt>
                <c:pt idx="361">
                  <c:v>41216</c:v>
                </c:pt>
                <c:pt idx="362">
                  <c:v>41217</c:v>
                </c:pt>
                <c:pt idx="363">
                  <c:v>41218</c:v>
                </c:pt>
                <c:pt idx="364">
                  <c:v>41219</c:v>
                </c:pt>
                <c:pt idx="365">
                  <c:v>41220</c:v>
                </c:pt>
                <c:pt idx="366">
                  <c:v>41221</c:v>
                </c:pt>
                <c:pt idx="367">
                  <c:v>41222</c:v>
                </c:pt>
                <c:pt idx="368">
                  <c:v>41223</c:v>
                </c:pt>
                <c:pt idx="369">
                  <c:v>41224</c:v>
                </c:pt>
                <c:pt idx="370">
                  <c:v>41225</c:v>
                </c:pt>
                <c:pt idx="371">
                  <c:v>41226</c:v>
                </c:pt>
                <c:pt idx="372">
                  <c:v>41227</c:v>
                </c:pt>
                <c:pt idx="373">
                  <c:v>41228</c:v>
                </c:pt>
                <c:pt idx="374">
                  <c:v>41229</c:v>
                </c:pt>
                <c:pt idx="375">
                  <c:v>41230</c:v>
                </c:pt>
                <c:pt idx="376">
                  <c:v>41231</c:v>
                </c:pt>
                <c:pt idx="377">
                  <c:v>41232</c:v>
                </c:pt>
                <c:pt idx="378">
                  <c:v>41233</c:v>
                </c:pt>
                <c:pt idx="379">
                  <c:v>41234</c:v>
                </c:pt>
                <c:pt idx="380">
                  <c:v>41235</c:v>
                </c:pt>
                <c:pt idx="381">
                  <c:v>41236</c:v>
                </c:pt>
                <c:pt idx="382">
                  <c:v>41237</c:v>
                </c:pt>
                <c:pt idx="383">
                  <c:v>41238</c:v>
                </c:pt>
                <c:pt idx="384">
                  <c:v>41239</c:v>
                </c:pt>
                <c:pt idx="385">
                  <c:v>41240</c:v>
                </c:pt>
                <c:pt idx="386">
                  <c:v>41241</c:v>
                </c:pt>
                <c:pt idx="387">
                  <c:v>41242</c:v>
                </c:pt>
                <c:pt idx="388">
                  <c:v>41243</c:v>
                </c:pt>
                <c:pt idx="389">
                  <c:v>41244</c:v>
                </c:pt>
                <c:pt idx="390">
                  <c:v>41245</c:v>
                </c:pt>
                <c:pt idx="391">
                  <c:v>41246</c:v>
                </c:pt>
                <c:pt idx="392">
                  <c:v>41247</c:v>
                </c:pt>
                <c:pt idx="393">
                  <c:v>41248</c:v>
                </c:pt>
                <c:pt idx="394">
                  <c:v>41249</c:v>
                </c:pt>
                <c:pt idx="395">
                  <c:v>41250</c:v>
                </c:pt>
                <c:pt idx="396">
                  <c:v>41251</c:v>
                </c:pt>
                <c:pt idx="397">
                  <c:v>41252</c:v>
                </c:pt>
                <c:pt idx="398">
                  <c:v>41253</c:v>
                </c:pt>
                <c:pt idx="399">
                  <c:v>41254</c:v>
                </c:pt>
                <c:pt idx="400">
                  <c:v>41255</c:v>
                </c:pt>
                <c:pt idx="401">
                  <c:v>41256</c:v>
                </c:pt>
                <c:pt idx="402">
                  <c:v>41257</c:v>
                </c:pt>
                <c:pt idx="403">
                  <c:v>41258</c:v>
                </c:pt>
                <c:pt idx="404">
                  <c:v>41259</c:v>
                </c:pt>
                <c:pt idx="405">
                  <c:v>41260</c:v>
                </c:pt>
                <c:pt idx="406">
                  <c:v>41261</c:v>
                </c:pt>
                <c:pt idx="407">
                  <c:v>41262</c:v>
                </c:pt>
                <c:pt idx="408">
                  <c:v>41263</c:v>
                </c:pt>
                <c:pt idx="409">
                  <c:v>41264</c:v>
                </c:pt>
                <c:pt idx="410">
                  <c:v>41265</c:v>
                </c:pt>
                <c:pt idx="411">
                  <c:v>41266</c:v>
                </c:pt>
                <c:pt idx="412">
                  <c:v>41267</c:v>
                </c:pt>
                <c:pt idx="413">
                  <c:v>41268</c:v>
                </c:pt>
                <c:pt idx="414">
                  <c:v>41269</c:v>
                </c:pt>
                <c:pt idx="415">
                  <c:v>41270</c:v>
                </c:pt>
                <c:pt idx="416">
                  <c:v>41271</c:v>
                </c:pt>
                <c:pt idx="417">
                  <c:v>41272</c:v>
                </c:pt>
                <c:pt idx="418">
                  <c:v>41273</c:v>
                </c:pt>
                <c:pt idx="419">
                  <c:v>41274</c:v>
                </c:pt>
                <c:pt idx="420">
                  <c:v>41275</c:v>
                </c:pt>
                <c:pt idx="421">
                  <c:v>41276</c:v>
                </c:pt>
                <c:pt idx="422">
                  <c:v>41277</c:v>
                </c:pt>
                <c:pt idx="423">
                  <c:v>41278</c:v>
                </c:pt>
                <c:pt idx="424">
                  <c:v>41279</c:v>
                </c:pt>
                <c:pt idx="425">
                  <c:v>41280</c:v>
                </c:pt>
                <c:pt idx="426">
                  <c:v>41281</c:v>
                </c:pt>
                <c:pt idx="427">
                  <c:v>41282</c:v>
                </c:pt>
                <c:pt idx="428">
                  <c:v>41283</c:v>
                </c:pt>
                <c:pt idx="429">
                  <c:v>41284</c:v>
                </c:pt>
                <c:pt idx="430">
                  <c:v>41285</c:v>
                </c:pt>
                <c:pt idx="431">
                  <c:v>41286</c:v>
                </c:pt>
                <c:pt idx="432">
                  <c:v>41287</c:v>
                </c:pt>
                <c:pt idx="433">
                  <c:v>41288</c:v>
                </c:pt>
                <c:pt idx="434">
                  <c:v>41289</c:v>
                </c:pt>
                <c:pt idx="435">
                  <c:v>41290</c:v>
                </c:pt>
                <c:pt idx="436">
                  <c:v>41291</c:v>
                </c:pt>
                <c:pt idx="437">
                  <c:v>41292</c:v>
                </c:pt>
                <c:pt idx="438">
                  <c:v>41293</c:v>
                </c:pt>
                <c:pt idx="439">
                  <c:v>41294</c:v>
                </c:pt>
                <c:pt idx="440">
                  <c:v>41295</c:v>
                </c:pt>
                <c:pt idx="441">
                  <c:v>41296</c:v>
                </c:pt>
                <c:pt idx="442">
                  <c:v>41297</c:v>
                </c:pt>
                <c:pt idx="443">
                  <c:v>41298</c:v>
                </c:pt>
                <c:pt idx="444">
                  <c:v>41299</c:v>
                </c:pt>
                <c:pt idx="445">
                  <c:v>41300</c:v>
                </c:pt>
                <c:pt idx="446">
                  <c:v>41301</c:v>
                </c:pt>
                <c:pt idx="447">
                  <c:v>41302</c:v>
                </c:pt>
                <c:pt idx="448">
                  <c:v>41303</c:v>
                </c:pt>
                <c:pt idx="449">
                  <c:v>41304</c:v>
                </c:pt>
                <c:pt idx="450">
                  <c:v>41305</c:v>
                </c:pt>
                <c:pt idx="451">
                  <c:v>41306</c:v>
                </c:pt>
                <c:pt idx="452">
                  <c:v>41307</c:v>
                </c:pt>
                <c:pt idx="453">
                  <c:v>41308</c:v>
                </c:pt>
                <c:pt idx="454">
                  <c:v>41309</c:v>
                </c:pt>
                <c:pt idx="455">
                  <c:v>41310</c:v>
                </c:pt>
                <c:pt idx="456">
                  <c:v>41311</c:v>
                </c:pt>
                <c:pt idx="457">
                  <c:v>41312</c:v>
                </c:pt>
                <c:pt idx="458">
                  <c:v>41313</c:v>
                </c:pt>
                <c:pt idx="459">
                  <c:v>41314</c:v>
                </c:pt>
                <c:pt idx="460">
                  <c:v>41315</c:v>
                </c:pt>
                <c:pt idx="461">
                  <c:v>41316</c:v>
                </c:pt>
                <c:pt idx="462">
                  <c:v>41317</c:v>
                </c:pt>
                <c:pt idx="463">
                  <c:v>41318</c:v>
                </c:pt>
                <c:pt idx="464">
                  <c:v>41319</c:v>
                </c:pt>
                <c:pt idx="465">
                  <c:v>41320</c:v>
                </c:pt>
                <c:pt idx="466">
                  <c:v>41321</c:v>
                </c:pt>
                <c:pt idx="467">
                  <c:v>41322</c:v>
                </c:pt>
                <c:pt idx="468">
                  <c:v>41323</c:v>
                </c:pt>
                <c:pt idx="469">
                  <c:v>41324</c:v>
                </c:pt>
                <c:pt idx="470">
                  <c:v>41325</c:v>
                </c:pt>
                <c:pt idx="471">
                  <c:v>41326</c:v>
                </c:pt>
                <c:pt idx="472">
                  <c:v>41327</c:v>
                </c:pt>
                <c:pt idx="473">
                  <c:v>41328</c:v>
                </c:pt>
                <c:pt idx="474">
                  <c:v>41329</c:v>
                </c:pt>
                <c:pt idx="475">
                  <c:v>41330</c:v>
                </c:pt>
                <c:pt idx="476">
                  <c:v>41331</c:v>
                </c:pt>
                <c:pt idx="477">
                  <c:v>41332</c:v>
                </c:pt>
                <c:pt idx="478">
                  <c:v>41333</c:v>
                </c:pt>
                <c:pt idx="479">
                  <c:v>41341</c:v>
                </c:pt>
                <c:pt idx="480">
                  <c:v>41342</c:v>
                </c:pt>
                <c:pt idx="481">
                  <c:v>41343</c:v>
                </c:pt>
                <c:pt idx="482">
                  <c:v>41344</c:v>
                </c:pt>
                <c:pt idx="483">
                  <c:v>41345</c:v>
                </c:pt>
                <c:pt idx="484">
                  <c:v>41346</c:v>
                </c:pt>
                <c:pt idx="485">
                  <c:v>41347</c:v>
                </c:pt>
                <c:pt idx="486">
                  <c:v>41348</c:v>
                </c:pt>
                <c:pt idx="487">
                  <c:v>41349</c:v>
                </c:pt>
                <c:pt idx="488">
                  <c:v>41350</c:v>
                </c:pt>
                <c:pt idx="489">
                  <c:v>41351</c:v>
                </c:pt>
                <c:pt idx="490">
                  <c:v>41352</c:v>
                </c:pt>
                <c:pt idx="491">
                  <c:v>41353</c:v>
                </c:pt>
                <c:pt idx="492">
                  <c:v>41354</c:v>
                </c:pt>
                <c:pt idx="493">
                  <c:v>41355</c:v>
                </c:pt>
                <c:pt idx="494">
                  <c:v>41357</c:v>
                </c:pt>
                <c:pt idx="495">
                  <c:v>41358</c:v>
                </c:pt>
                <c:pt idx="496">
                  <c:v>41359</c:v>
                </c:pt>
                <c:pt idx="497">
                  <c:v>41360</c:v>
                </c:pt>
                <c:pt idx="498">
                  <c:v>41361</c:v>
                </c:pt>
                <c:pt idx="499">
                  <c:v>41362</c:v>
                </c:pt>
                <c:pt idx="500">
                  <c:v>41363</c:v>
                </c:pt>
                <c:pt idx="501">
                  <c:v>41364</c:v>
                </c:pt>
                <c:pt idx="502">
                  <c:v>41365</c:v>
                </c:pt>
                <c:pt idx="503">
                  <c:v>41366</c:v>
                </c:pt>
                <c:pt idx="504">
                  <c:v>41367</c:v>
                </c:pt>
                <c:pt idx="505">
                  <c:v>41368</c:v>
                </c:pt>
                <c:pt idx="506">
                  <c:v>41369</c:v>
                </c:pt>
                <c:pt idx="507">
                  <c:v>41370</c:v>
                </c:pt>
                <c:pt idx="508">
                  <c:v>41371</c:v>
                </c:pt>
                <c:pt idx="509">
                  <c:v>41372</c:v>
                </c:pt>
                <c:pt idx="510">
                  <c:v>41373</c:v>
                </c:pt>
                <c:pt idx="511">
                  <c:v>41374</c:v>
                </c:pt>
                <c:pt idx="512">
                  <c:v>41375</c:v>
                </c:pt>
                <c:pt idx="513">
                  <c:v>41376</c:v>
                </c:pt>
                <c:pt idx="514">
                  <c:v>41377</c:v>
                </c:pt>
                <c:pt idx="515">
                  <c:v>41378</c:v>
                </c:pt>
                <c:pt idx="516">
                  <c:v>41379</c:v>
                </c:pt>
                <c:pt idx="517">
                  <c:v>41380</c:v>
                </c:pt>
                <c:pt idx="518">
                  <c:v>41381</c:v>
                </c:pt>
                <c:pt idx="519">
                  <c:v>41382</c:v>
                </c:pt>
                <c:pt idx="520">
                  <c:v>41383</c:v>
                </c:pt>
                <c:pt idx="521">
                  <c:v>41384</c:v>
                </c:pt>
                <c:pt idx="522">
                  <c:v>41385</c:v>
                </c:pt>
                <c:pt idx="523">
                  <c:v>41386</c:v>
                </c:pt>
                <c:pt idx="524">
                  <c:v>41387</c:v>
                </c:pt>
                <c:pt idx="525">
                  <c:v>41388</c:v>
                </c:pt>
                <c:pt idx="526">
                  <c:v>41389</c:v>
                </c:pt>
                <c:pt idx="527">
                  <c:v>41390</c:v>
                </c:pt>
                <c:pt idx="528">
                  <c:v>41391</c:v>
                </c:pt>
                <c:pt idx="529">
                  <c:v>41392</c:v>
                </c:pt>
                <c:pt idx="530">
                  <c:v>41393</c:v>
                </c:pt>
                <c:pt idx="531">
                  <c:v>41394</c:v>
                </c:pt>
                <c:pt idx="532">
                  <c:v>41395</c:v>
                </c:pt>
                <c:pt idx="533">
                  <c:v>41396</c:v>
                </c:pt>
                <c:pt idx="534">
                  <c:v>41397</c:v>
                </c:pt>
                <c:pt idx="535">
                  <c:v>41398</c:v>
                </c:pt>
                <c:pt idx="536">
                  <c:v>41399</c:v>
                </c:pt>
                <c:pt idx="537">
                  <c:v>41400</c:v>
                </c:pt>
                <c:pt idx="538">
                  <c:v>41401</c:v>
                </c:pt>
                <c:pt idx="539">
                  <c:v>41402</c:v>
                </c:pt>
                <c:pt idx="540">
                  <c:v>41403</c:v>
                </c:pt>
                <c:pt idx="541">
                  <c:v>41404</c:v>
                </c:pt>
                <c:pt idx="542">
                  <c:v>41405</c:v>
                </c:pt>
                <c:pt idx="543">
                  <c:v>41406</c:v>
                </c:pt>
                <c:pt idx="544">
                  <c:v>41407</c:v>
                </c:pt>
                <c:pt idx="545">
                  <c:v>41408</c:v>
                </c:pt>
                <c:pt idx="546">
                  <c:v>41409</c:v>
                </c:pt>
                <c:pt idx="547">
                  <c:v>41410</c:v>
                </c:pt>
                <c:pt idx="548">
                  <c:v>41411</c:v>
                </c:pt>
                <c:pt idx="549">
                  <c:v>41412</c:v>
                </c:pt>
                <c:pt idx="550">
                  <c:v>41413</c:v>
                </c:pt>
                <c:pt idx="551">
                  <c:v>41414</c:v>
                </c:pt>
                <c:pt idx="552">
                  <c:v>41415</c:v>
                </c:pt>
                <c:pt idx="553">
                  <c:v>41416</c:v>
                </c:pt>
                <c:pt idx="554">
                  <c:v>41417</c:v>
                </c:pt>
                <c:pt idx="555">
                  <c:v>41418</c:v>
                </c:pt>
                <c:pt idx="556">
                  <c:v>41419</c:v>
                </c:pt>
                <c:pt idx="557">
                  <c:v>41420</c:v>
                </c:pt>
                <c:pt idx="558">
                  <c:v>41421</c:v>
                </c:pt>
                <c:pt idx="559">
                  <c:v>41422</c:v>
                </c:pt>
                <c:pt idx="560">
                  <c:v>41423</c:v>
                </c:pt>
                <c:pt idx="561">
                  <c:v>41424</c:v>
                </c:pt>
                <c:pt idx="562">
                  <c:v>41425</c:v>
                </c:pt>
                <c:pt idx="563">
                  <c:v>41426</c:v>
                </c:pt>
                <c:pt idx="564">
                  <c:v>41427</c:v>
                </c:pt>
                <c:pt idx="565">
                  <c:v>41428</c:v>
                </c:pt>
                <c:pt idx="566">
                  <c:v>41429</c:v>
                </c:pt>
                <c:pt idx="567">
                  <c:v>41430</c:v>
                </c:pt>
                <c:pt idx="568">
                  <c:v>41431</c:v>
                </c:pt>
                <c:pt idx="569">
                  <c:v>41432</c:v>
                </c:pt>
                <c:pt idx="570">
                  <c:v>41433</c:v>
                </c:pt>
                <c:pt idx="571">
                  <c:v>41434</c:v>
                </c:pt>
                <c:pt idx="572">
                  <c:v>41435</c:v>
                </c:pt>
                <c:pt idx="573">
                  <c:v>41436</c:v>
                </c:pt>
                <c:pt idx="574">
                  <c:v>41437</c:v>
                </c:pt>
                <c:pt idx="575">
                  <c:v>41438</c:v>
                </c:pt>
                <c:pt idx="576">
                  <c:v>41439</c:v>
                </c:pt>
                <c:pt idx="577">
                  <c:v>41440</c:v>
                </c:pt>
                <c:pt idx="578">
                  <c:v>41441</c:v>
                </c:pt>
                <c:pt idx="579">
                  <c:v>41442</c:v>
                </c:pt>
                <c:pt idx="580">
                  <c:v>41443</c:v>
                </c:pt>
                <c:pt idx="581">
                  <c:v>41444</c:v>
                </c:pt>
                <c:pt idx="582">
                  <c:v>41445</c:v>
                </c:pt>
                <c:pt idx="583">
                  <c:v>41446</c:v>
                </c:pt>
                <c:pt idx="584">
                  <c:v>41447</c:v>
                </c:pt>
                <c:pt idx="585">
                  <c:v>41448</c:v>
                </c:pt>
                <c:pt idx="586">
                  <c:v>41449</c:v>
                </c:pt>
                <c:pt idx="587">
                  <c:v>41450</c:v>
                </c:pt>
                <c:pt idx="588">
                  <c:v>41451</c:v>
                </c:pt>
                <c:pt idx="589">
                  <c:v>41452</c:v>
                </c:pt>
                <c:pt idx="590">
                  <c:v>41453</c:v>
                </c:pt>
                <c:pt idx="591">
                  <c:v>41454</c:v>
                </c:pt>
                <c:pt idx="592">
                  <c:v>41455</c:v>
                </c:pt>
                <c:pt idx="593">
                  <c:v>41456</c:v>
                </c:pt>
                <c:pt idx="594">
                  <c:v>41457</c:v>
                </c:pt>
                <c:pt idx="595">
                  <c:v>41458</c:v>
                </c:pt>
                <c:pt idx="596">
                  <c:v>41459</c:v>
                </c:pt>
                <c:pt idx="597">
                  <c:v>41460</c:v>
                </c:pt>
                <c:pt idx="598">
                  <c:v>41461</c:v>
                </c:pt>
                <c:pt idx="599">
                  <c:v>41462</c:v>
                </c:pt>
                <c:pt idx="600">
                  <c:v>41463</c:v>
                </c:pt>
                <c:pt idx="601">
                  <c:v>41464</c:v>
                </c:pt>
                <c:pt idx="602">
                  <c:v>41465</c:v>
                </c:pt>
                <c:pt idx="603">
                  <c:v>41466</c:v>
                </c:pt>
                <c:pt idx="604">
                  <c:v>41467</c:v>
                </c:pt>
                <c:pt idx="605">
                  <c:v>41468</c:v>
                </c:pt>
                <c:pt idx="606">
                  <c:v>41469</c:v>
                </c:pt>
                <c:pt idx="607">
                  <c:v>41470</c:v>
                </c:pt>
                <c:pt idx="608">
                  <c:v>41471</c:v>
                </c:pt>
                <c:pt idx="609">
                  <c:v>41472</c:v>
                </c:pt>
                <c:pt idx="610">
                  <c:v>41473</c:v>
                </c:pt>
                <c:pt idx="611">
                  <c:v>41474</c:v>
                </c:pt>
                <c:pt idx="612">
                  <c:v>41475</c:v>
                </c:pt>
                <c:pt idx="613">
                  <c:v>41476</c:v>
                </c:pt>
                <c:pt idx="614">
                  <c:v>41477</c:v>
                </c:pt>
                <c:pt idx="615">
                  <c:v>41478</c:v>
                </c:pt>
                <c:pt idx="616">
                  <c:v>41479</c:v>
                </c:pt>
                <c:pt idx="617">
                  <c:v>41480</c:v>
                </c:pt>
                <c:pt idx="618">
                  <c:v>41481</c:v>
                </c:pt>
                <c:pt idx="619">
                  <c:v>41482</c:v>
                </c:pt>
                <c:pt idx="620">
                  <c:v>41483</c:v>
                </c:pt>
                <c:pt idx="621">
                  <c:v>41484</c:v>
                </c:pt>
                <c:pt idx="622">
                  <c:v>41485</c:v>
                </c:pt>
                <c:pt idx="623">
                  <c:v>41486</c:v>
                </c:pt>
                <c:pt idx="624">
                  <c:v>41487</c:v>
                </c:pt>
                <c:pt idx="625">
                  <c:v>41488</c:v>
                </c:pt>
                <c:pt idx="626">
                  <c:v>41489</c:v>
                </c:pt>
                <c:pt idx="627">
                  <c:v>41490</c:v>
                </c:pt>
                <c:pt idx="628">
                  <c:v>41491</c:v>
                </c:pt>
                <c:pt idx="629">
                  <c:v>41492</c:v>
                </c:pt>
                <c:pt idx="630">
                  <c:v>41493</c:v>
                </c:pt>
                <c:pt idx="631">
                  <c:v>41494</c:v>
                </c:pt>
                <c:pt idx="632">
                  <c:v>41495</c:v>
                </c:pt>
                <c:pt idx="633">
                  <c:v>41496</c:v>
                </c:pt>
                <c:pt idx="634">
                  <c:v>41497</c:v>
                </c:pt>
                <c:pt idx="635">
                  <c:v>41498</c:v>
                </c:pt>
                <c:pt idx="636">
                  <c:v>41499</c:v>
                </c:pt>
                <c:pt idx="637">
                  <c:v>41500</c:v>
                </c:pt>
                <c:pt idx="638">
                  <c:v>41501</c:v>
                </c:pt>
                <c:pt idx="639">
                  <c:v>41502</c:v>
                </c:pt>
                <c:pt idx="640">
                  <c:v>41503</c:v>
                </c:pt>
                <c:pt idx="641">
                  <c:v>41504</c:v>
                </c:pt>
                <c:pt idx="642">
                  <c:v>41505</c:v>
                </c:pt>
                <c:pt idx="643">
                  <c:v>41506</c:v>
                </c:pt>
                <c:pt idx="644">
                  <c:v>41507</c:v>
                </c:pt>
                <c:pt idx="645">
                  <c:v>41508</c:v>
                </c:pt>
                <c:pt idx="646">
                  <c:v>41509</c:v>
                </c:pt>
                <c:pt idx="647">
                  <c:v>41510</c:v>
                </c:pt>
                <c:pt idx="648">
                  <c:v>41511</c:v>
                </c:pt>
                <c:pt idx="649">
                  <c:v>41512</c:v>
                </c:pt>
                <c:pt idx="650">
                  <c:v>41513</c:v>
                </c:pt>
                <c:pt idx="651">
                  <c:v>41514</c:v>
                </c:pt>
                <c:pt idx="652">
                  <c:v>41515</c:v>
                </c:pt>
                <c:pt idx="653">
                  <c:v>41516</c:v>
                </c:pt>
                <c:pt idx="654">
                  <c:v>41517</c:v>
                </c:pt>
                <c:pt idx="655">
                  <c:v>41518</c:v>
                </c:pt>
                <c:pt idx="656">
                  <c:v>41519</c:v>
                </c:pt>
                <c:pt idx="657">
                  <c:v>41520</c:v>
                </c:pt>
                <c:pt idx="658">
                  <c:v>41521</c:v>
                </c:pt>
                <c:pt idx="659">
                  <c:v>41522</c:v>
                </c:pt>
                <c:pt idx="660">
                  <c:v>41523</c:v>
                </c:pt>
                <c:pt idx="661">
                  <c:v>41524</c:v>
                </c:pt>
                <c:pt idx="662">
                  <c:v>41525</c:v>
                </c:pt>
                <c:pt idx="663">
                  <c:v>41526</c:v>
                </c:pt>
                <c:pt idx="664">
                  <c:v>41527</c:v>
                </c:pt>
                <c:pt idx="665">
                  <c:v>41528</c:v>
                </c:pt>
                <c:pt idx="666">
                  <c:v>41529</c:v>
                </c:pt>
                <c:pt idx="667">
                  <c:v>41530</c:v>
                </c:pt>
                <c:pt idx="668">
                  <c:v>41531</c:v>
                </c:pt>
                <c:pt idx="669">
                  <c:v>41532</c:v>
                </c:pt>
                <c:pt idx="670">
                  <c:v>41533</c:v>
                </c:pt>
                <c:pt idx="671">
                  <c:v>41534</c:v>
                </c:pt>
                <c:pt idx="672">
                  <c:v>41535</c:v>
                </c:pt>
                <c:pt idx="673">
                  <c:v>41536</c:v>
                </c:pt>
                <c:pt idx="674">
                  <c:v>41537</c:v>
                </c:pt>
                <c:pt idx="675">
                  <c:v>41538</c:v>
                </c:pt>
                <c:pt idx="676">
                  <c:v>41539</c:v>
                </c:pt>
                <c:pt idx="677">
                  <c:v>41540</c:v>
                </c:pt>
                <c:pt idx="678">
                  <c:v>41541</c:v>
                </c:pt>
                <c:pt idx="679">
                  <c:v>41542</c:v>
                </c:pt>
                <c:pt idx="680">
                  <c:v>41543</c:v>
                </c:pt>
                <c:pt idx="681">
                  <c:v>41544</c:v>
                </c:pt>
                <c:pt idx="682">
                  <c:v>41545</c:v>
                </c:pt>
                <c:pt idx="683">
                  <c:v>41546</c:v>
                </c:pt>
                <c:pt idx="684">
                  <c:v>41547</c:v>
                </c:pt>
                <c:pt idx="685">
                  <c:v>41548</c:v>
                </c:pt>
                <c:pt idx="686">
                  <c:v>41549</c:v>
                </c:pt>
                <c:pt idx="687">
                  <c:v>41550</c:v>
                </c:pt>
                <c:pt idx="688">
                  <c:v>41551</c:v>
                </c:pt>
                <c:pt idx="689">
                  <c:v>41552</c:v>
                </c:pt>
                <c:pt idx="690">
                  <c:v>41553</c:v>
                </c:pt>
                <c:pt idx="691">
                  <c:v>41554</c:v>
                </c:pt>
                <c:pt idx="692">
                  <c:v>41555</c:v>
                </c:pt>
                <c:pt idx="693">
                  <c:v>41556</c:v>
                </c:pt>
                <c:pt idx="694">
                  <c:v>41557</c:v>
                </c:pt>
                <c:pt idx="695">
                  <c:v>41558</c:v>
                </c:pt>
                <c:pt idx="696">
                  <c:v>41559</c:v>
                </c:pt>
                <c:pt idx="697">
                  <c:v>41560</c:v>
                </c:pt>
                <c:pt idx="698">
                  <c:v>41561</c:v>
                </c:pt>
                <c:pt idx="699">
                  <c:v>41562</c:v>
                </c:pt>
                <c:pt idx="700">
                  <c:v>41563</c:v>
                </c:pt>
                <c:pt idx="701">
                  <c:v>41564</c:v>
                </c:pt>
                <c:pt idx="702">
                  <c:v>41565</c:v>
                </c:pt>
                <c:pt idx="703">
                  <c:v>41566</c:v>
                </c:pt>
                <c:pt idx="704">
                  <c:v>41567</c:v>
                </c:pt>
                <c:pt idx="705">
                  <c:v>41568</c:v>
                </c:pt>
                <c:pt idx="706">
                  <c:v>41569</c:v>
                </c:pt>
                <c:pt idx="707">
                  <c:v>41570</c:v>
                </c:pt>
                <c:pt idx="708">
                  <c:v>41571</c:v>
                </c:pt>
                <c:pt idx="709">
                  <c:v>41572</c:v>
                </c:pt>
                <c:pt idx="710">
                  <c:v>41573</c:v>
                </c:pt>
                <c:pt idx="711">
                  <c:v>41574</c:v>
                </c:pt>
                <c:pt idx="712">
                  <c:v>41575</c:v>
                </c:pt>
                <c:pt idx="713">
                  <c:v>41576</c:v>
                </c:pt>
                <c:pt idx="714">
                  <c:v>41577</c:v>
                </c:pt>
                <c:pt idx="715">
                  <c:v>41578</c:v>
                </c:pt>
                <c:pt idx="716">
                  <c:v>41580</c:v>
                </c:pt>
                <c:pt idx="717">
                  <c:v>41581</c:v>
                </c:pt>
                <c:pt idx="718">
                  <c:v>41582</c:v>
                </c:pt>
                <c:pt idx="719">
                  <c:v>41583</c:v>
                </c:pt>
              </c:numCache>
            </c:numRef>
          </c:xVal>
          <c:yVal>
            <c:numRef>
              <c:f>Sheet2!$N$2:$N$719</c:f>
              <c:numCache>
                <c:formatCode>General</c:formatCode>
                <c:ptCount val="718"/>
                <c:pt idx="33">
                  <c:v>560</c:v>
                </c:pt>
                <c:pt idx="34">
                  <c:v>720</c:v>
                </c:pt>
                <c:pt idx="35">
                  <c:v>720</c:v>
                </c:pt>
                <c:pt idx="36">
                  <c:v>860</c:v>
                </c:pt>
                <c:pt idx="37">
                  <c:v>850</c:v>
                </c:pt>
                <c:pt idx="38">
                  <c:v>850</c:v>
                </c:pt>
                <c:pt idx="39">
                  <c:v>750</c:v>
                </c:pt>
                <c:pt idx="40">
                  <c:v>710</c:v>
                </c:pt>
                <c:pt idx="41">
                  <c:v>710</c:v>
                </c:pt>
                <c:pt idx="42">
                  <c:v>680</c:v>
                </c:pt>
                <c:pt idx="43">
                  <c:v>700</c:v>
                </c:pt>
                <c:pt idx="44">
                  <c:v>790</c:v>
                </c:pt>
                <c:pt idx="45">
                  <c:v>680</c:v>
                </c:pt>
                <c:pt idx="46">
                  <c:v>790</c:v>
                </c:pt>
                <c:pt idx="47">
                  <c:v>770</c:v>
                </c:pt>
                <c:pt idx="48">
                  <c:v>760</c:v>
                </c:pt>
                <c:pt idx="49">
                  <c:v>720</c:v>
                </c:pt>
                <c:pt idx="50">
                  <c:v>750</c:v>
                </c:pt>
                <c:pt idx="51">
                  <c:v>980</c:v>
                </c:pt>
                <c:pt idx="52">
                  <c:v>1000</c:v>
                </c:pt>
                <c:pt idx="53">
                  <c:v>1000</c:v>
                </c:pt>
                <c:pt idx="54">
                  <c:v>1090</c:v>
                </c:pt>
                <c:pt idx="55">
                  <c:v>930</c:v>
                </c:pt>
                <c:pt idx="56">
                  <c:v>820</c:v>
                </c:pt>
                <c:pt idx="57">
                  <c:v>830</c:v>
                </c:pt>
                <c:pt idx="58">
                  <c:v>820</c:v>
                </c:pt>
                <c:pt idx="59">
                  <c:v>740</c:v>
                </c:pt>
                <c:pt idx="60">
                  <c:v>690</c:v>
                </c:pt>
                <c:pt idx="61">
                  <c:v>670</c:v>
                </c:pt>
                <c:pt idx="62">
                  <c:v>720</c:v>
                </c:pt>
                <c:pt idx="63">
                  <c:v>660</c:v>
                </c:pt>
                <c:pt idx="64">
                  <c:v>600</c:v>
                </c:pt>
                <c:pt idx="65">
                  <c:v>620</c:v>
                </c:pt>
                <c:pt idx="66">
                  <c:v>540</c:v>
                </c:pt>
                <c:pt idx="67">
                  <c:v>590</c:v>
                </c:pt>
                <c:pt idx="68">
                  <c:v>650</c:v>
                </c:pt>
                <c:pt idx="69">
                  <c:v>640</c:v>
                </c:pt>
                <c:pt idx="70">
                  <c:v>640</c:v>
                </c:pt>
                <c:pt idx="71">
                  <c:v>660</c:v>
                </c:pt>
                <c:pt idx="72">
                  <c:v>690</c:v>
                </c:pt>
                <c:pt idx="73">
                  <c:v>470</c:v>
                </c:pt>
                <c:pt idx="74">
                  <c:v>460</c:v>
                </c:pt>
                <c:pt idx="75">
                  <c:v>370</c:v>
                </c:pt>
                <c:pt idx="76">
                  <c:v>380</c:v>
                </c:pt>
                <c:pt idx="77">
                  <c:v>420</c:v>
                </c:pt>
                <c:pt idx="78">
                  <c:v>450</c:v>
                </c:pt>
                <c:pt idx="79">
                  <c:v>520</c:v>
                </c:pt>
                <c:pt idx="80">
                  <c:v>390</c:v>
                </c:pt>
                <c:pt idx="81">
                  <c:v>400</c:v>
                </c:pt>
                <c:pt idx="82">
                  <c:v>430</c:v>
                </c:pt>
                <c:pt idx="83">
                  <c:v>390</c:v>
                </c:pt>
                <c:pt idx="84">
                  <c:v>290</c:v>
                </c:pt>
                <c:pt idx="85">
                  <c:v>380</c:v>
                </c:pt>
                <c:pt idx="86">
                  <c:v>540</c:v>
                </c:pt>
                <c:pt idx="87">
                  <c:v>550</c:v>
                </c:pt>
                <c:pt idx="88">
                  <c:v>600</c:v>
                </c:pt>
                <c:pt idx="89">
                  <c:v>630</c:v>
                </c:pt>
                <c:pt idx="90">
                  <c:v>500</c:v>
                </c:pt>
                <c:pt idx="91">
                  <c:v>500</c:v>
                </c:pt>
                <c:pt idx="92">
                  <c:v>430</c:v>
                </c:pt>
                <c:pt idx="93">
                  <c:v>420</c:v>
                </c:pt>
                <c:pt idx="94">
                  <c:v>340</c:v>
                </c:pt>
                <c:pt idx="95">
                  <c:v>410</c:v>
                </c:pt>
                <c:pt idx="96">
                  <c:v>320</c:v>
                </c:pt>
                <c:pt idx="97">
                  <c:v>460</c:v>
                </c:pt>
                <c:pt idx="98">
                  <c:v>450</c:v>
                </c:pt>
                <c:pt idx="99">
                  <c:v>430</c:v>
                </c:pt>
                <c:pt idx="100">
                  <c:v>330</c:v>
                </c:pt>
                <c:pt idx="101">
                  <c:v>290</c:v>
                </c:pt>
                <c:pt idx="102">
                  <c:v>320</c:v>
                </c:pt>
                <c:pt idx="103">
                  <c:v>290</c:v>
                </c:pt>
                <c:pt idx="104">
                  <c:v>260</c:v>
                </c:pt>
                <c:pt idx="105">
                  <c:v>380</c:v>
                </c:pt>
                <c:pt idx="106">
                  <c:v>510</c:v>
                </c:pt>
                <c:pt idx="107">
                  <c:v>450</c:v>
                </c:pt>
                <c:pt idx="108">
                  <c:v>430</c:v>
                </c:pt>
                <c:pt idx="109">
                  <c:v>320</c:v>
                </c:pt>
                <c:pt idx="110">
                  <c:v>160</c:v>
                </c:pt>
                <c:pt idx="111">
                  <c:v>110</c:v>
                </c:pt>
                <c:pt idx="112">
                  <c:v>180</c:v>
                </c:pt>
                <c:pt idx="113">
                  <c:v>160</c:v>
                </c:pt>
                <c:pt idx="114">
                  <c:v>180</c:v>
                </c:pt>
                <c:pt idx="115">
                  <c:v>150</c:v>
                </c:pt>
                <c:pt idx="116">
                  <c:v>180</c:v>
                </c:pt>
                <c:pt idx="117">
                  <c:v>220</c:v>
                </c:pt>
                <c:pt idx="118">
                  <c:v>210</c:v>
                </c:pt>
                <c:pt idx="119">
                  <c:v>160</c:v>
                </c:pt>
                <c:pt idx="120">
                  <c:v>260</c:v>
                </c:pt>
                <c:pt idx="121">
                  <c:v>130</c:v>
                </c:pt>
                <c:pt idx="122">
                  <c:v>80</c:v>
                </c:pt>
                <c:pt idx="123">
                  <c:v>90</c:v>
                </c:pt>
                <c:pt idx="124">
                  <c:v>150</c:v>
                </c:pt>
                <c:pt idx="125">
                  <c:v>170</c:v>
                </c:pt>
                <c:pt idx="126">
                  <c:v>230</c:v>
                </c:pt>
                <c:pt idx="127">
                  <c:v>210</c:v>
                </c:pt>
                <c:pt idx="128">
                  <c:v>140</c:v>
                </c:pt>
                <c:pt idx="129">
                  <c:v>110</c:v>
                </c:pt>
                <c:pt idx="130">
                  <c:v>20</c:v>
                </c:pt>
                <c:pt idx="131">
                  <c:v>60</c:v>
                </c:pt>
                <c:pt idx="132">
                  <c:v>210</c:v>
                </c:pt>
                <c:pt idx="133">
                  <c:v>270</c:v>
                </c:pt>
                <c:pt idx="134">
                  <c:v>160</c:v>
                </c:pt>
                <c:pt idx="135">
                  <c:v>140</c:v>
                </c:pt>
                <c:pt idx="136">
                  <c:v>160</c:v>
                </c:pt>
                <c:pt idx="137">
                  <c:v>160</c:v>
                </c:pt>
                <c:pt idx="138">
                  <c:v>190</c:v>
                </c:pt>
                <c:pt idx="139">
                  <c:v>200</c:v>
                </c:pt>
                <c:pt idx="140">
                  <c:v>250</c:v>
                </c:pt>
                <c:pt idx="141">
                  <c:v>280</c:v>
                </c:pt>
                <c:pt idx="142">
                  <c:v>230</c:v>
                </c:pt>
                <c:pt idx="143">
                  <c:v>310</c:v>
                </c:pt>
                <c:pt idx="144">
                  <c:v>450</c:v>
                </c:pt>
                <c:pt idx="145">
                  <c:v>360</c:v>
                </c:pt>
                <c:pt idx="146">
                  <c:v>350</c:v>
                </c:pt>
                <c:pt idx="147">
                  <c:v>430</c:v>
                </c:pt>
                <c:pt idx="148">
                  <c:v>390</c:v>
                </c:pt>
                <c:pt idx="149">
                  <c:v>360</c:v>
                </c:pt>
                <c:pt idx="150">
                  <c:v>450</c:v>
                </c:pt>
                <c:pt idx="151">
                  <c:v>510</c:v>
                </c:pt>
                <c:pt idx="152">
                  <c:v>530</c:v>
                </c:pt>
                <c:pt idx="153">
                  <c:v>510</c:v>
                </c:pt>
                <c:pt idx="154">
                  <c:v>440</c:v>
                </c:pt>
                <c:pt idx="155">
                  <c:v>430</c:v>
                </c:pt>
                <c:pt idx="156">
                  <c:v>550</c:v>
                </c:pt>
                <c:pt idx="157">
                  <c:v>670</c:v>
                </c:pt>
                <c:pt idx="158">
                  <c:v>620</c:v>
                </c:pt>
                <c:pt idx="159">
                  <c:v>700</c:v>
                </c:pt>
                <c:pt idx="160">
                  <c:v>730</c:v>
                </c:pt>
                <c:pt idx="161">
                  <c:v>710</c:v>
                </c:pt>
                <c:pt idx="162">
                  <c:v>720</c:v>
                </c:pt>
                <c:pt idx="163">
                  <c:v>690</c:v>
                </c:pt>
                <c:pt idx="164">
                  <c:v>640</c:v>
                </c:pt>
                <c:pt idx="165">
                  <c:v>710</c:v>
                </c:pt>
                <c:pt idx="166">
                  <c:v>740</c:v>
                </c:pt>
                <c:pt idx="167">
                  <c:v>810</c:v>
                </c:pt>
                <c:pt idx="168">
                  <c:v>760</c:v>
                </c:pt>
                <c:pt idx="169">
                  <c:v>770</c:v>
                </c:pt>
                <c:pt idx="170">
                  <c:v>870</c:v>
                </c:pt>
                <c:pt idx="171">
                  <c:v>870</c:v>
                </c:pt>
                <c:pt idx="172">
                  <c:v>840</c:v>
                </c:pt>
                <c:pt idx="173">
                  <c:v>710</c:v>
                </c:pt>
                <c:pt idx="174">
                  <c:v>730</c:v>
                </c:pt>
                <c:pt idx="175">
                  <c:v>900</c:v>
                </c:pt>
                <c:pt idx="176">
                  <c:v>950</c:v>
                </c:pt>
                <c:pt idx="177">
                  <c:v>960</c:v>
                </c:pt>
                <c:pt idx="178">
                  <c:v>880</c:v>
                </c:pt>
                <c:pt idx="179">
                  <c:v>730</c:v>
                </c:pt>
                <c:pt idx="180">
                  <c:v>750</c:v>
                </c:pt>
                <c:pt idx="181">
                  <c:v>730</c:v>
                </c:pt>
                <c:pt idx="182">
                  <c:v>700</c:v>
                </c:pt>
                <c:pt idx="183">
                  <c:v>580</c:v>
                </c:pt>
                <c:pt idx="184">
                  <c:v>570</c:v>
                </c:pt>
                <c:pt idx="185">
                  <c:v>670</c:v>
                </c:pt>
                <c:pt idx="186">
                  <c:v>710</c:v>
                </c:pt>
                <c:pt idx="187">
                  <c:v>660</c:v>
                </c:pt>
                <c:pt idx="188">
                  <c:v>560</c:v>
                </c:pt>
                <c:pt idx="189">
                  <c:v>530</c:v>
                </c:pt>
                <c:pt idx="190">
                  <c:v>550</c:v>
                </c:pt>
                <c:pt idx="191">
                  <c:v>480</c:v>
                </c:pt>
                <c:pt idx="192">
                  <c:v>390</c:v>
                </c:pt>
                <c:pt idx="193">
                  <c:v>330</c:v>
                </c:pt>
                <c:pt idx="194">
                  <c:v>330</c:v>
                </c:pt>
                <c:pt idx="195">
                  <c:v>470</c:v>
                </c:pt>
                <c:pt idx="196">
                  <c:v>490</c:v>
                </c:pt>
                <c:pt idx="197">
                  <c:v>360</c:v>
                </c:pt>
                <c:pt idx="198">
                  <c:v>230</c:v>
                </c:pt>
                <c:pt idx="199">
                  <c:v>220</c:v>
                </c:pt>
                <c:pt idx="200">
                  <c:v>350</c:v>
                </c:pt>
                <c:pt idx="201">
                  <c:v>460</c:v>
                </c:pt>
                <c:pt idx="202">
                  <c:v>520</c:v>
                </c:pt>
                <c:pt idx="203">
                  <c:v>590</c:v>
                </c:pt>
                <c:pt idx="204">
                  <c:v>610</c:v>
                </c:pt>
                <c:pt idx="205">
                  <c:v>690</c:v>
                </c:pt>
                <c:pt idx="206">
                  <c:v>710</c:v>
                </c:pt>
                <c:pt idx="207">
                  <c:v>530</c:v>
                </c:pt>
                <c:pt idx="208">
                  <c:v>360</c:v>
                </c:pt>
                <c:pt idx="209">
                  <c:v>350</c:v>
                </c:pt>
                <c:pt idx="210">
                  <c:v>440</c:v>
                </c:pt>
                <c:pt idx="211">
                  <c:v>470</c:v>
                </c:pt>
                <c:pt idx="212">
                  <c:v>380</c:v>
                </c:pt>
                <c:pt idx="213">
                  <c:v>410</c:v>
                </c:pt>
                <c:pt idx="214">
                  <c:v>490</c:v>
                </c:pt>
                <c:pt idx="215">
                  <c:v>480</c:v>
                </c:pt>
                <c:pt idx="216">
                  <c:v>340</c:v>
                </c:pt>
                <c:pt idx="217">
                  <c:v>300</c:v>
                </c:pt>
                <c:pt idx="218">
                  <c:v>260</c:v>
                </c:pt>
                <c:pt idx="219">
                  <c:v>330</c:v>
                </c:pt>
                <c:pt idx="220">
                  <c:v>380</c:v>
                </c:pt>
                <c:pt idx="221">
                  <c:v>370</c:v>
                </c:pt>
                <c:pt idx="222">
                  <c:v>250</c:v>
                </c:pt>
                <c:pt idx="223">
                  <c:v>120</c:v>
                </c:pt>
                <c:pt idx="224">
                  <c:v>90</c:v>
                </c:pt>
                <c:pt idx="225">
                  <c:v>-20</c:v>
                </c:pt>
                <c:pt idx="226">
                  <c:v>-10</c:v>
                </c:pt>
                <c:pt idx="227">
                  <c:v>-30</c:v>
                </c:pt>
                <c:pt idx="228">
                  <c:v>-120</c:v>
                </c:pt>
                <c:pt idx="229">
                  <c:v>-40</c:v>
                </c:pt>
                <c:pt idx="230">
                  <c:v>0</c:v>
                </c:pt>
                <c:pt idx="231">
                  <c:v>30</c:v>
                </c:pt>
                <c:pt idx="232">
                  <c:v>-50</c:v>
                </c:pt>
                <c:pt idx="233">
                  <c:v>-90</c:v>
                </c:pt>
                <c:pt idx="234">
                  <c:v>-100</c:v>
                </c:pt>
                <c:pt idx="235">
                  <c:v>-80</c:v>
                </c:pt>
                <c:pt idx="236">
                  <c:v>-120</c:v>
                </c:pt>
                <c:pt idx="237">
                  <c:v>-100</c:v>
                </c:pt>
                <c:pt idx="238">
                  <c:v>50</c:v>
                </c:pt>
                <c:pt idx="239">
                  <c:v>120</c:v>
                </c:pt>
                <c:pt idx="240">
                  <c:v>100</c:v>
                </c:pt>
                <c:pt idx="241">
                  <c:v>60</c:v>
                </c:pt>
                <c:pt idx="242">
                  <c:v>70</c:v>
                </c:pt>
                <c:pt idx="243">
                  <c:v>90</c:v>
                </c:pt>
                <c:pt idx="244">
                  <c:v>160</c:v>
                </c:pt>
                <c:pt idx="245">
                  <c:v>240</c:v>
                </c:pt>
                <c:pt idx="246">
                  <c:v>180</c:v>
                </c:pt>
                <c:pt idx="247">
                  <c:v>250</c:v>
                </c:pt>
                <c:pt idx="248">
                  <c:v>230</c:v>
                </c:pt>
                <c:pt idx="249">
                  <c:v>150</c:v>
                </c:pt>
                <c:pt idx="250">
                  <c:v>70</c:v>
                </c:pt>
                <c:pt idx="251">
                  <c:v>10</c:v>
                </c:pt>
                <c:pt idx="252">
                  <c:v>50</c:v>
                </c:pt>
                <c:pt idx="253">
                  <c:v>100</c:v>
                </c:pt>
                <c:pt idx="254">
                  <c:v>50</c:v>
                </c:pt>
                <c:pt idx="255">
                  <c:v>-30</c:v>
                </c:pt>
                <c:pt idx="256">
                  <c:v>0</c:v>
                </c:pt>
                <c:pt idx="257">
                  <c:v>-160</c:v>
                </c:pt>
                <c:pt idx="258">
                  <c:v>-230</c:v>
                </c:pt>
                <c:pt idx="259">
                  <c:v>-230</c:v>
                </c:pt>
                <c:pt idx="260">
                  <c:v>-240</c:v>
                </c:pt>
                <c:pt idx="261">
                  <c:v>-260</c:v>
                </c:pt>
                <c:pt idx="262">
                  <c:v>-220</c:v>
                </c:pt>
                <c:pt idx="263">
                  <c:v>-320</c:v>
                </c:pt>
                <c:pt idx="264">
                  <c:v>-290</c:v>
                </c:pt>
                <c:pt idx="265">
                  <c:v>-270</c:v>
                </c:pt>
                <c:pt idx="266">
                  <c:v>-330</c:v>
                </c:pt>
                <c:pt idx="267">
                  <c:v>-300</c:v>
                </c:pt>
                <c:pt idx="268">
                  <c:v>-290</c:v>
                </c:pt>
                <c:pt idx="269">
                  <c:v>-350</c:v>
                </c:pt>
                <c:pt idx="270">
                  <c:v>-410</c:v>
                </c:pt>
                <c:pt idx="271">
                  <c:v>-300</c:v>
                </c:pt>
                <c:pt idx="272">
                  <c:v>-300</c:v>
                </c:pt>
                <c:pt idx="273">
                  <c:v>-220</c:v>
                </c:pt>
                <c:pt idx="274">
                  <c:v>-230</c:v>
                </c:pt>
                <c:pt idx="275">
                  <c:v>-390</c:v>
                </c:pt>
                <c:pt idx="276">
                  <c:v>-350</c:v>
                </c:pt>
                <c:pt idx="277">
                  <c:v>-340</c:v>
                </c:pt>
                <c:pt idx="278">
                  <c:v>-330</c:v>
                </c:pt>
                <c:pt idx="279">
                  <c:v>-360</c:v>
                </c:pt>
                <c:pt idx="280">
                  <c:v>-430</c:v>
                </c:pt>
                <c:pt idx="281">
                  <c:v>-390</c:v>
                </c:pt>
                <c:pt idx="282">
                  <c:v>-450</c:v>
                </c:pt>
                <c:pt idx="283">
                  <c:v>-630</c:v>
                </c:pt>
                <c:pt idx="284">
                  <c:v>-740</c:v>
                </c:pt>
                <c:pt idx="285">
                  <c:v>-700</c:v>
                </c:pt>
                <c:pt idx="286">
                  <c:v>-730</c:v>
                </c:pt>
                <c:pt idx="287">
                  <c:v>-800</c:v>
                </c:pt>
                <c:pt idx="288">
                  <c:v>-750</c:v>
                </c:pt>
                <c:pt idx="289">
                  <c:v>-840</c:v>
                </c:pt>
                <c:pt idx="290">
                  <c:v>-840</c:v>
                </c:pt>
                <c:pt idx="291">
                  <c:v>-800</c:v>
                </c:pt>
                <c:pt idx="292">
                  <c:v>-710</c:v>
                </c:pt>
                <c:pt idx="293">
                  <c:v>-720</c:v>
                </c:pt>
                <c:pt idx="294">
                  <c:v>-660</c:v>
                </c:pt>
                <c:pt idx="295">
                  <c:v>-600</c:v>
                </c:pt>
                <c:pt idx="296">
                  <c:v>-600</c:v>
                </c:pt>
                <c:pt idx="297">
                  <c:v>-570</c:v>
                </c:pt>
                <c:pt idx="298">
                  <c:v>-580</c:v>
                </c:pt>
                <c:pt idx="299">
                  <c:v>-570</c:v>
                </c:pt>
                <c:pt idx="300">
                  <c:v>-600</c:v>
                </c:pt>
                <c:pt idx="301">
                  <c:v>-430</c:v>
                </c:pt>
                <c:pt idx="302">
                  <c:v>-350</c:v>
                </c:pt>
                <c:pt idx="303">
                  <c:v>-320</c:v>
                </c:pt>
                <c:pt idx="304">
                  <c:v>-270</c:v>
                </c:pt>
                <c:pt idx="305">
                  <c:v>-250</c:v>
                </c:pt>
                <c:pt idx="306">
                  <c:v>-120</c:v>
                </c:pt>
                <c:pt idx="307">
                  <c:v>-170</c:v>
                </c:pt>
                <c:pt idx="308">
                  <c:v>-120</c:v>
                </c:pt>
                <c:pt idx="309">
                  <c:v>-170</c:v>
                </c:pt>
                <c:pt idx="310">
                  <c:v>-290</c:v>
                </c:pt>
                <c:pt idx="311">
                  <c:v>-290</c:v>
                </c:pt>
                <c:pt idx="312">
                  <c:v>-160</c:v>
                </c:pt>
                <c:pt idx="313">
                  <c:v>-310</c:v>
                </c:pt>
                <c:pt idx="314">
                  <c:v>-450</c:v>
                </c:pt>
                <c:pt idx="315">
                  <c:v>-420</c:v>
                </c:pt>
                <c:pt idx="316">
                  <c:v>-400</c:v>
                </c:pt>
                <c:pt idx="317">
                  <c:v>-580</c:v>
                </c:pt>
                <c:pt idx="318">
                  <c:v>-540</c:v>
                </c:pt>
                <c:pt idx="319">
                  <c:v>-360</c:v>
                </c:pt>
                <c:pt idx="320">
                  <c:v>-290</c:v>
                </c:pt>
                <c:pt idx="321">
                  <c:v>-240</c:v>
                </c:pt>
                <c:pt idx="322">
                  <c:v>-220</c:v>
                </c:pt>
                <c:pt idx="323">
                  <c:v>-180</c:v>
                </c:pt>
                <c:pt idx="324">
                  <c:v>-200</c:v>
                </c:pt>
                <c:pt idx="325">
                  <c:v>-250</c:v>
                </c:pt>
                <c:pt idx="326">
                  <c:v>-280</c:v>
                </c:pt>
                <c:pt idx="327">
                  <c:v>-160</c:v>
                </c:pt>
                <c:pt idx="328">
                  <c:v>-190</c:v>
                </c:pt>
                <c:pt idx="329">
                  <c:v>-240</c:v>
                </c:pt>
                <c:pt idx="330">
                  <c:v>-250</c:v>
                </c:pt>
                <c:pt idx="331">
                  <c:v>-270</c:v>
                </c:pt>
                <c:pt idx="332">
                  <c:v>-260</c:v>
                </c:pt>
                <c:pt idx="333">
                  <c:v>-230</c:v>
                </c:pt>
                <c:pt idx="334">
                  <c:v>-340</c:v>
                </c:pt>
                <c:pt idx="335">
                  <c:v>-110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80</c:v>
                </c:pt>
                <c:pt idx="340">
                  <c:v>40</c:v>
                </c:pt>
                <c:pt idx="341">
                  <c:v>-110</c:v>
                </c:pt>
                <c:pt idx="342">
                  <c:v>-70</c:v>
                </c:pt>
                <c:pt idx="343">
                  <c:v>50</c:v>
                </c:pt>
                <c:pt idx="344">
                  <c:v>10</c:v>
                </c:pt>
                <c:pt idx="345">
                  <c:v>-100</c:v>
                </c:pt>
                <c:pt idx="346">
                  <c:v>-170</c:v>
                </c:pt>
                <c:pt idx="347">
                  <c:v>-250</c:v>
                </c:pt>
                <c:pt idx="348">
                  <c:v>-320</c:v>
                </c:pt>
                <c:pt idx="349">
                  <c:v>-440</c:v>
                </c:pt>
                <c:pt idx="350">
                  <c:v>-370</c:v>
                </c:pt>
                <c:pt idx="351">
                  <c:v>-200</c:v>
                </c:pt>
                <c:pt idx="352">
                  <c:v>-170</c:v>
                </c:pt>
                <c:pt idx="353">
                  <c:v>-80</c:v>
                </c:pt>
                <c:pt idx="354">
                  <c:v>-20</c:v>
                </c:pt>
                <c:pt idx="355">
                  <c:v>20</c:v>
                </c:pt>
                <c:pt idx="356">
                  <c:v>0</c:v>
                </c:pt>
                <c:pt idx="357">
                  <c:v>-190</c:v>
                </c:pt>
                <c:pt idx="358">
                  <c:v>-150</c:v>
                </c:pt>
                <c:pt idx="359">
                  <c:v>-100</c:v>
                </c:pt>
                <c:pt idx="360">
                  <c:v>0</c:v>
                </c:pt>
                <c:pt idx="361">
                  <c:v>0</c:v>
                </c:pt>
                <c:pt idx="362">
                  <c:v>-30</c:v>
                </c:pt>
                <c:pt idx="363">
                  <c:v>-40</c:v>
                </c:pt>
                <c:pt idx="364">
                  <c:v>-160</c:v>
                </c:pt>
                <c:pt idx="365">
                  <c:v>-390</c:v>
                </c:pt>
                <c:pt idx="366">
                  <c:v>-460</c:v>
                </c:pt>
                <c:pt idx="367">
                  <c:v>-500</c:v>
                </c:pt>
                <c:pt idx="368">
                  <c:v>-390</c:v>
                </c:pt>
                <c:pt idx="369">
                  <c:v>-240</c:v>
                </c:pt>
                <c:pt idx="370">
                  <c:v>-150</c:v>
                </c:pt>
                <c:pt idx="371">
                  <c:v>-20</c:v>
                </c:pt>
                <c:pt idx="372">
                  <c:v>-120</c:v>
                </c:pt>
                <c:pt idx="373">
                  <c:v>-90</c:v>
                </c:pt>
                <c:pt idx="374">
                  <c:v>-240</c:v>
                </c:pt>
                <c:pt idx="375">
                  <c:v>-210</c:v>
                </c:pt>
                <c:pt idx="376">
                  <c:v>-170</c:v>
                </c:pt>
                <c:pt idx="377">
                  <c:v>-200</c:v>
                </c:pt>
                <c:pt idx="378">
                  <c:v>-170</c:v>
                </c:pt>
                <c:pt idx="379">
                  <c:v>-50</c:v>
                </c:pt>
                <c:pt idx="380">
                  <c:v>-280</c:v>
                </c:pt>
                <c:pt idx="381">
                  <c:v>-340</c:v>
                </c:pt>
                <c:pt idx="382">
                  <c:v>-340</c:v>
                </c:pt>
                <c:pt idx="383">
                  <c:v>-300</c:v>
                </c:pt>
                <c:pt idx="384">
                  <c:v>-340</c:v>
                </c:pt>
                <c:pt idx="385">
                  <c:v>-190</c:v>
                </c:pt>
                <c:pt idx="386">
                  <c:v>-190</c:v>
                </c:pt>
                <c:pt idx="387">
                  <c:v>-120</c:v>
                </c:pt>
                <c:pt idx="388">
                  <c:v>90</c:v>
                </c:pt>
                <c:pt idx="389">
                  <c:v>190</c:v>
                </c:pt>
                <c:pt idx="390">
                  <c:v>150</c:v>
                </c:pt>
                <c:pt idx="391">
                  <c:v>30</c:v>
                </c:pt>
                <c:pt idx="392">
                  <c:v>80</c:v>
                </c:pt>
                <c:pt idx="393">
                  <c:v>-10</c:v>
                </c:pt>
                <c:pt idx="394">
                  <c:v>100</c:v>
                </c:pt>
                <c:pt idx="395">
                  <c:v>140</c:v>
                </c:pt>
                <c:pt idx="396">
                  <c:v>170</c:v>
                </c:pt>
                <c:pt idx="397">
                  <c:v>160</c:v>
                </c:pt>
                <c:pt idx="398">
                  <c:v>140</c:v>
                </c:pt>
                <c:pt idx="399">
                  <c:v>250</c:v>
                </c:pt>
                <c:pt idx="400">
                  <c:v>370</c:v>
                </c:pt>
                <c:pt idx="401">
                  <c:v>340</c:v>
                </c:pt>
                <c:pt idx="402">
                  <c:v>450</c:v>
                </c:pt>
                <c:pt idx="403">
                  <c:v>400</c:v>
                </c:pt>
                <c:pt idx="404">
                  <c:v>270</c:v>
                </c:pt>
                <c:pt idx="405">
                  <c:v>340</c:v>
                </c:pt>
                <c:pt idx="406">
                  <c:v>410</c:v>
                </c:pt>
                <c:pt idx="407">
                  <c:v>330</c:v>
                </c:pt>
                <c:pt idx="408">
                  <c:v>420</c:v>
                </c:pt>
                <c:pt idx="409">
                  <c:v>490</c:v>
                </c:pt>
                <c:pt idx="410">
                  <c:v>470</c:v>
                </c:pt>
                <c:pt idx="411">
                  <c:v>460</c:v>
                </c:pt>
                <c:pt idx="412">
                  <c:v>480</c:v>
                </c:pt>
                <c:pt idx="413">
                  <c:v>470</c:v>
                </c:pt>
                <c:pt idx="414">
                  <c:v>350</c:v>
                </c:pt>
                <c:pt idx="415">
                  <c:v>320</c:v>
                </c:pt>
                <c:pt idx="416">
                  <c:v>310</c:v>
                </c:pt>
                <c:pt idx="417">
                  <c:v>140</c:v>
                </c:pt>
                <c:pt idx="418">
                  <c:v>170</c:v>
                </c:pt>
                <c:pt idx="419">
                  <c:v>210</c:v>
                </c:pt>
                <c:pt idx="420">
                  <c:v>220</c:v>
                </c:pt>
                <c:pt idx="421">
                  <c:v>200</c:v>
                </c:pt>
                <c:pt idx="422">
                  <c:v>130</c:v>
                </c:pt>
                <c:pt idx="423">
                  <c:v>50</c:v>
                </c:pt>
                <c:pt idx="424">
                  <c:v>60</c:v>
                </c:pt>
                <c:pt idx="425">
                  <c:v>170</c:v>
                </c:pt>
                <c:pt idx="426">
                  <c:v>280</c:v>
                </c:pt>
                <c:pt idx="427">
                  <c:v>220</c:v>
                </c:pt>
                <c:pt idx="428">
                  <c:v>180</c:v>
                </c:pt>
                <c:pt idx="429">
                  <c:v>120</c:v>
                </c:pt>
                <c:pt idx="430">
                  <c:v>-10</c:v>
                </c:pt>
                <c:pt idx="431">
                  <c:v>-110</c:v>
                </c:pt>
                <c:pt idx="432">
                  <c:v>-140</c:v>
                </c:pt>
                <c:pt idx="433">
                  <c:v>-180</c:v>
                </c:pt>
                <c:pt idx="434">
                  <c:v>-240</c:v>
                </c:pt>
                <c:pt idx="435">
                  <c:v>-200</c:v>
                </c:pt>
                <c:pt idx="436">
                  <c:v>-210</c:v>
                </c:pt>
                <c:pt idx="437">
                  <c:v>-150</c:v>
                </c:pt>
                <c:pt idx="438">
                  <c:v>-270</c:v>
                </c:pt>
                <c:pt idx="439">
                  <c:v>-140</c:v>
                </c:pt>
                <c:pt idx="440">
                  <c:v>-60</c:v>
                </c:pt>
                <c:pt idx="441">
                  <c:v>-140</c:v>
                </c:pt>
                <c:pt idx="442">
                  <c:v>-200</c:v>
                </c:pt>
                <c:pt idx="443">
                  <c:v>-270</c:v>
                </c:pt>
                <c:pt idx="444">
                  <c:v>-270</c:v>
                </c:pt>
                <c:pt idx="445">
                  <c:v>-260</c:v>
                </c:pt>
                <c:pt idx="446">
                  <c:v>-260</c:v>
                </c:pt>
                <c:pt idx="447">
                  <c:v>-380</c:v>
                </c:pt>
                <c:pt idx="448">
                  <c:v>-460</c:v>
                </c:pt>
                <c:pt idx="449">
                  <c:v>-640</c:v>
                </c:pt>
                <c:pt idx="450">
                  <c:v>-670</c:v>
                </c:pt>
                <c:pt idx="451">
                  <c:v>-640</c:v>
                </c:pt>
                <c:pt idx="452">
                  <c:v>-600</c:v>
                </c:pt>
                <c:pt idx="453">
                  <c:v>-570</c:v>
                </c:pt>
                <c:pt idx="454">
                  <c:v>-620</c:v>
                </c:pt>
                <c:pt idx="455">
                  <c:v>-570</c:v>
                </c:pt>
                <c:pt idx="456">
                  <c:v>-380</c:v>
                </c:pt>
                <c:pt idx="457">
                  <c:v>-380</c:v>
                </c:pt>
                <c:pt idx="458">
                  <c:v>-350</c:v>
                </c:pt>
                <c:pt idx="459">
                  <c:v>-340</c:v>
                </c:pt>
                <c:pt idx="460">
                  <c:v>-220</c:v>
                </c:pt>
                <c:pt idx="461">
                  <c:v>-290</c:v>
                </c:pt>
                <c:pt idx="462">
                  <c:v>-340</c:v>
                </c:pt>
                <c:pt idx="463">
                  <c:v>-370</c:v>
                </c:pt>
                <c:pt idx="464">
                  <c:v>-360</c:v>
                </c:pt>
                <c:pt idx="465">
                  <c:v>-480</c:v>
                </c:pt>
                <c:pt idx="466">
                  <c:v>-520</c:v>
                </c:pt>
                <c:pt idx="467">
                  <c:v>-460</c:v>
                </c:pt>
                <c:pt idx="468">
                  <c:v>-450</c:v>
                </c:pt>
                <c:pt idx="469">
                  <c:v>-310</c:v>
                </c:pt>
                <c:pt idx="470">
                  <c:v>-220</c:v>
                </c:pt>
                <c:pt idx="471">
                  <c:v>-20</c:v>
                </c:pt>
                <c:pt idx="472">
                  <c:v>10</c:v>
                </c:pt>
                <c:pt idx="473">
                  <c:v>50</c:v>
                </c:pt>
                <c:pt idx="474">
                  <c:v>100</c:v>
                </c:pt>
                <c:pt idx="475">
                  <c:v>240</c:v>
                </c:pt>
                <c:pt idx="476">
                  <c:v>320</c:v>
                </c:pt>
                <c:pt idx="477">
                  <c:v>300</c:v>
                </c:pt>
                <c:pt idx="478">
                  <c:v>160</c:v>
                </c:pt>
                <c:pt idx="479">
                  <c:v>120</c:v>
                </c:pt>
                <c:pt idx="480">
                  <c:v>190</c:v>
                </c:pt>
                <c:pt idx="481">
                  <c:v>230</c:v>
                </c:pt>
                <c:pt idx="482">
                  <c:v>210</c:v>
                </c:pt>
                <c:pt idx="483">
                  <c:v>310</c:v>
                </c:pt>
                <c:pt idx="484">
                  <c:v>390</c:v>
                </c:pt>
                <c:pt idx="485">
                  <c:v>440</c:v>
                </c:pt>
                <c:pt idx="486">
                  <c:v>540</c:v>
                </c:pt>
                <c:pt idx="487">
                  <c:v>620</c:v>
                </c:pt>
                <c:pt idx="488">
                  <c:v>680</c:v>
                </c:pt>
                <c:pt idx="489">
                  <c:v>680</c:v>
                </c:pt>
                <c:pt idx="490">
                  <c:v>730</c:v>
                </c:pt>
                <c:pt idx="491">
                  <c:v>640</c:v>
                </c:pt>
                <c:pt idx="492">
                  <c:v>620</c:v>
                </c:pt>
                <c:pt idx="493">
                  <c:v>530</c:v>
                </c:pt>
                <c:pt idx="494">
                  <c:v>570</c:v>
                </c:pt>
                <c:pt idx="495">
                  <c:v>580</c:v>
                </c:pt>
                <c:pt idx="496">
                  <c:v>570</c:v>
                </c:pt>
                <c:pt idx="497">
                  <c:v>600</c:v>
                </c:pt>
                <c:pt idx="498">
                  <c:v>600</c:v>
                </c:pt>
                <c:pt idx="499">
                  <c:v>690</c:v>
                </c:pt>
                <c:pt idx="500">
                  <c:v>730</c:v>
                </c:pt>
                <c:pt idx="501">
                  <c:v>740</c:v>
                </c:pt>
                <c:pt idx="502">
                  <c:v>720</c:v>
                </c:pt>
                <c:pt idx="503">
                  <c:v>700</c:v>
                </c:pt>
                <c:pt idx="504">
                  <c:v>780</c:v>
                </c:pt>
                <c:pt idx="505">
                  <c:v>650</c:v>
                </c:pt>
                <c:pt idx="506">
                  <c:v>570</c:v>
                </c:pt>
                <c:pt idx="507">
                  <c:v>550</c:v>
                </c:pt>
                <c:pt idx="508">
                  <c:v>520</c:v>
                </c:pt>
                <c:pt idx="509">
                  <c:v>590</c:v>
                </c:pt>
                <c:pt idx="510">
                  <c:v>510</c:v>
                </c:pt>
                <c:pt idx="511">
                  <c:v>550</c:v>
                </c:pt>
                <c:pt idx="512">
                  <c:v>460</c:v>
                </c:pt>
                <c:pt idx="513">
                  <c:v>540</c:v>
                </c:pt>
                <c:pt idx="514">
                  <c:v>500</c:v>
                </c:pt>
                <c:pt idx="515">
                  <c:v>500</c:v>
                </c:pt>
                <c:pt idx="516">
                  <c:v>560</c:v>
                </c:pt>
                <c:pt idx="517">
                  <c:v>610</c:v>
                </c:pt>
                <c:pt idx="518">
                  <c:v>540</c:v>
                </c:pt>
                <c:pt idx="519">
                  <c:v>510</c:v>
                </c:pt>
                <c:pt idx="520">
                  <c:v>460</c:v>
                </c:pt>
                <c:pt idx="521">
                  <c:v>300</c:v>
                </c:pt>
                <c:pt idx="522">
                  <c:v>310</c:v>
                </c:pt>
                <c:pt idx="523">
                  <c:v>440</c:v>
                </c:pt>
                <c:pt idx="524">
                  <c:v>400</c:v>
                </c:pt>
                <c:pt idx="525">
                  <c:v>450</c:v>
                </c:pt>
                <c:pt idx="526">
                  <c:v>400</c:v>
                </c:pt>
                <c:pt idx="527">
                  <c:v>360</c:v>
                </c:pt>
                <c:pt idx="528">
                  <c:v>420</c:v>
                </c:pt>
                <c:pt idx="529">
                  <c:v>520</c:v>
                </c:pt>
                <c:pt idx="530">
                  <c:v>450</c:v>
                </c:pt>
                <c:pt idx="531">
                  <c:v>530</c:v>
                </c:pt>
                <c:pt idx="532">
                  <c:v>640</c:v>
                </c:pt>
                <c:pt idx="533">
                  <c:v>690</c:v>
                </c:pt>
                <c:pt idx="534">
                  <c:v>770</c:v>
                </c:pt>
                <c:pt idx="535">
                  <c:v>770</c:v>
                </c:pt>
                <c:pt idx="536">
                  <c:v>820</c:v>
                </c:pt>
                <c:pt idx="537">
                  <c:v>870</c:v>
                </c:pt>
                <c:pt idx="538">
                  <c:v>920</c:v>
                </c:pt>
                <c:pt idx="539">
                  <c:v>950</c:v>
                </c:pt>
                <c:pt idx="540">
                  <c:v>1100</c:v>
                </c:pt>
                <c:pt idx="541">
                  <c:v>1060</c:v>
                </c:pt>
                <c:pt idx="542">
                  <c:v>1080</c:v>
                </c:pt>
                <c:pt idx="543">
                  <c:v>1210</c:v>
                </c:pt>
                <c:pt idx="544">
                  <c:v>1150</c:v>
                </c:pt>
                <c:pt idx="545">
                  <c:v>1130</c:v>
                </c:pt>
                <c:pt idx="546">
                  <c:v>1170</c:v>
                </c:pt>
                <c:pt idx="547">
                  <c:v>1190</c:v>
                </c:pt>
                <c:pt idx="548">
                  <c:v>1170</c:v>
                </c:pt>
                <c:pt idx="549">
                  <c:v>1190</c:v>
                </c:pt>
                <c:pt idx="550">
                  <c:v>1220</c:v>
                </c:pt>
                <c:pt idx="551">
                  <c:v>1080</c:v>
                </c:pt>
                <c:pt idx="552">
                  <c:v>1250</c:v>
                </c:pt>
                <c:pt idx="553">
                  <c:v>1180</c:v>
                </c:pt>
                <c:pt idx="554">
                  <c:v>1080</c:v>
                </c:pt>
                <c:pt idx="555">
                  <c:v>1050</c:v>
                </c:pt>
                <c:pt idx="556">
                  <c:v>1040</c:v>
                </c:pt>
                <c:pt idx="557">
                  <c:v>950</c:v>
                </c:pt>
                <c:pt idx="558">
                  <c:v>980</c:v>
                </c:pt>
                <c:pt idx="559">
                  <c:v>960</c:v>
                </c:pt>
                <c:pt idx="560">
                  <c:v>960</c:v>
                </c:pt>
                <c:pt idx="561">
                  <c:v>880</c:v>
                </c:pt>
                <c:pt idx="562">
                  <c:v>780</c:v>
                </c:pt>
                <c:pt idx="563">
                  <c:v>660</c:v>
                </c:pt>
                <c:pt idx="564">
                  <c:v>750</c:v>
                </c:pt>
                <c:pt idx="565">
                  <c:v>730</c:v>
                </c:pt>
                <c:pt idx="566">
                  <c:v>700</c:v>
                </c:pt>
                <c:pt idx="567">
                  <c:v>620</c:v>
                </c:pt>
                <c:pt idx="568">
                  <c:v>470</c:v>
                </c:pt>
                <c:pt idx="569">
                  <c:v>380</c:v>
                </c:pt>
                <c:pt idx="570">
                  <c:v>360</c:v>
                </c:pt>
                <c:pt idx="571">
                  <c:v>450</c:v>
                </c:pt>
                <c:pt idx="572">
                  <c:v>500</c:v>
                </c:pt>
                <c:pt idx="573">
                  <c:v>590</c:v>
                </c:pt>
                <c:pt idx="574">
                  <c:v>510</c:v>
                </c:pt>
                <c:pt idx="575">
                  <c:v>440</c:v>
                </c:pt>
                <c:pt idx="576">
                  <c:v>450</c:v>
                </c:pt>
                <c:pt idx="577">
                  <c:v>380</c:v>
                </c:pt>
                <c:pt idx="578">
                  <c:v>360</c:v>
                </c:pt>
                <c:pt idx="579">
                  <c:v>410</c:v>
                </c:pt>
                <c:pt idx="580">
                  <c:v>360</c:v>
                </c:pt>
                <c:pt idx="581">
                  <c:v>340</c:v>
                </c:pt>
                <c:pt idx="582">
                  <c:v>250</c:v>
                </c:pt>
                <c:pt idx="583">
                  <c:v>180</c:v>
                </c:pt>
                <c:pt idx="584">
                  <c:v>170</c:v>
                </c:pt>
                <c:pt idx="585">
                  <c:v>290</c:v>
                </c:pt>
                <c:pt idx="586">
                  <c:v>160</c:v>
                </c:pt>
                <c:pt idx="587">
                  <c:v>280</c:v>
                </c:pt>
                <c:pt idx="588">
                  <c:v>400</c:v>
                </c:pt>
                <c:pt idx="589">
                  <c:v>400</c:v>
                </c:pt>
                <c:pt idx="590">
                  <c:v>490</c:v>
                </c:pt>
                <c:pt idx="591">
                  <c:v>560</c:v>
                </c:pt>
                <c:pt idx="592">
                  <c:v>600</c:v>
                </c:pt>
                <c:pt idx="593">
                  <c:v>500</c:v>
                </c:pt>
                <c:pt idx="594">
                  <c:v>480</c:v>
                </c:pt>
                <c:pt idx="595">
                  <c:v>470</c:v>
                </c:pt>
                <c:pt idx="596">
                  <c:v>490</c:v>
                </c:pt>
                <c:pt idx="597">
                  <c:v>530</c:v>
                </c:pt>
                <c:pt idx="598">
                  <c:v>560</c:v>
                </c:pt>
                <c:pt idx="599">
                  <c:v>550</c:v>
                </c:pt>
                <c:pt idx="600">
                  <c:v>610</c:v>
                </c:pt>
                <c:pt idx="601">
                  <c:v>640</c:v>
                </c:pt>
                <c:pt idx="602">
                  <c:v>660</c:v>
                </c:pt>
                <c:pt idx="603">
                  <c:v>690</c:v>
                </c:pt>
                <c:pt idx="604">
                  <c:v>650</c:v>
                </c:pt>
                <c:pt idx="605">
                  <c:v>770</c:v>
                </c:pt>
                <c:pt idx="606">
                  <c:v>820</c:v>
                </c:pt>
                <c:pt idx="607">
                  <c:v>820</c:v>
                </c:pt>
                <c:pt idx="608">
                  <c:v>900</c:v>
                </c:pt>
                <c:pt idx="609">
                  <c:v>860</c:v>
                </c:pt>
                <c:pt idx="610">
                  <c:v>790</c:v>
                </c:pt>
                <c:pt idx="611">
                  <c:v>800</c:v>
                </c:pt>
                <c:pt idx="612">
                  <c:v>930</c:v>
                </c:pt>
                <c:pt idx="613">
                  <c:v>850</c:v>
                </c:pt>
                <c:pt idx="614">
                  <c:v>790</c:v>
                </c:pt>
                <c:pt idx="615">
                  <c:v>930</c:v>
                </c:pt>
                <c:pt idx="616">
                  <c:v>940</c:v>
                </c:pt>
                <c:pt idx="617">
                  <c:v>900</c:v>
                </c:pt>
                <c:pt idx="618">
                  <c:v>790</c:v>
                </c:pt>
                <c:pt idx="619">
                  <c:v>820</c:v>
                </c:pt>
                <c:pt idx="620">
                  <c:v>790</c:v>
                </c:pt>
                <c:pt idx="621">
                  <c:v>750</c:v>
                </c:pt>
                <c:pt idx="622">
                  <c:v>640</c:v>
                </c:pt>
                <c:pt idx="623">
                  <c:v>640</c:v>
                </c:pt>
                <c:pt idx="624">
                  <c:v>690</c:v>
                </c:pt>
                <c:pt idx="625">
                  <c:v>760</c:v>
                </c:pt>
                <c:pt idx="626">
                  <c:v>830</c:v>
                </c:pt>
                <c:pt idx="627">
                  <c:v>670</c:v>
                </c:pt>
                <c:pt idx="628">
                  <c:v>670</c:v>
                </c:pt>
                <c:pt idx="629">
                  <c:v>610</c:v>
                </c:pt>
                <c:pt idx="630">
                  <c:v>610</c:v>
                </c:pt>
                <c:pt idx="631">
                  <c:v>410</c:v>
                </c:pt>
                <c:pt idx="632">
                  <c:v>430</c:v>
                </c:pt>
                <c:pt idx="633">
                  <c:v>440</c:v>
                </c:pt>
                <c:pt idx="634">
                  <c:v>340</c:v>
                </c:pt>
                <c:pt idx="635">
                  <c:v>380</c:v>
                </c:pt>
                <c:pt idx="636">
                  <c:v>420</c:v>
                </c:pt>
                <c:pt idx="637">
                  <c:v>280</c:v>
                </c:pt>
                <c:pt idx="638">
                  <c:v>250</c:v>
                </c:pt>
                <c:pt idx="639">
                  <c:v>260</c:v>
                </c:pt>
                <c:pt idx="640">
                  <c:v>320</c:v>
                </c:pt>
                <c:pt idx="641">
                  <c:v>260</c:v>
                </c:pt>
                <c:pt idx="642">
                  <c:v>290</c:v>
                </c:pt>
                <c:pt idx="643">
                  <c:v>350</c:v>
                </c:pt>
                <c:pt idx="644">
                  <c:v>470</c:v>
                </c:pt>
                <c:pt idx="645">
                  <c:v>390</c:v>
                </c:pt>
                <c:pt idx="646">
                  <c:v>300</c:v>
                </c:pt>
                <c:pt idx="647">
                  <c:v>290</c:v>
                </c:pt>
                <c:pt idx="648">
                  <c:v>300</c:v>
                </c:pt>
                <c:pt idx="649">
                  <c:v>380</c:v>
                </c:pt>
                <c:pt idx="650">
                  <c:v>390</c:v>
                </c:pt>
                <c:pt idx="651">
                  <c:v>440</c:v>
                </c:pt>
                <c:pt idx="652">
                  <c:v>470</c:v>
                </c:pt>
                <c:pt idx="653">
                  <c:v>580</c:v>
                </c:pt>
                <c:pt idx="654">
                  <c:v>620</c:v>
                </c:pt>
                <c:pt idx="655">
                  <c:v>580</c:v>
                </c:pt>
                <c:pt idx="656">
                  <c:v>610</c:v>
                </c:pt>
                <c:pt idx="657">
                  <c:v>650</c:v>
                </c:pt>
                <c:pt idx="658">
                  <c:v>720</c:v>
                </c:pt>
                <c:pt idx="659">
                  <c:v>840</c:v>
                </c:pt>
                <c:pt idx="660">
                  <c:v>780</c:v>
                </c:pt>
                <c:pt idx="661">
                  <c:v>870</c:v>
                </c:pt>
                <c:pt idx="662">
                  <c:v>840</c:v>
                </c:pt>
                <c:pt idx="663">
                  <c:v>910</c:v>
                </c:pt>
                <c:pt idx="664">
                  <c:v>900</c:v>
                </c:pt>
                <c:pt idx="665">
                  <c:v>950</c:v>
                </c:pt>
                <c:pt idx="666">
                  <c:v>900</c:v>
                </c:pt>
                <c:pt idx="667">
                  <c:v>980</c:v>
                </c:pt>
                <c:pt idx="668">
                  <c:v>1000</c:v>
                </c:pt>
                <c:pt idx="669">
                  <c:v>1100</c:v>
                </c:pt>
                <c:pt idx="670">
                  <c:v>1160</c:v>
                </c:pt>
                <c:pt idx="671">
                  <c:v>1240</c:v>
                </c:pt>
                <c:pt idx="672">
                  <c:v>1290</c:v>
                </c:pt>
                <c:pt idx="673">
                  <c:v>1270</c:v>
                </c:pt>
                <c:pt idx="674">
                  <c:v>1180</c:v>
                </c:pt>
                <c:pt idx="675">
                  <c:v>1170</c:v>
                </c:pt>
                <c:pt idx="676">
                  <c:v>1120</c:v>
                </c:pt>
                <c:pt idx="677">
                  <c:v>1170</c:v>
                </c:pt>
                <c:pt idx="678">
                  <c:v>1170</c:v>
                </c:pt>
                <c:pt idx="679">
                  <c:v>1150</c:v>
                </c:pt>
                <c:pt idx="680">
                  <c:v>1070</c:v>
                </c:pt>
                <c:pt idx="681">
                  <c:v>1030</c:v>
                </c:pt>
                <c:pt idx="682">
                  <c:v>1010</c:v>
                </c:pt>
                <c:pt idx="683">
                  <c:v>920</c:v>
                </c:pt>
                <c:pt idx="684">
                  <c:v>980</c:v>
                </c:pt>
                <c:pt idx="685">
                  <c:v>980</c:v>
                </c:pt>
                <c:pt idx="686">
                  <c:v>1000</c:v>
                </c:pt>
                <c:pt idx="687">
                  <c:v>830</c:v>
                </c:pt>
                <c:pt idx="688">
                  <c:v>750</c:v>
                </c:pt>
                <c:pt idx="689">
                  <c:v>790</c:v>
                </c:pt>
                <c:pt idx="690">
                  <c:v>770</c:v>
                </c:pt>
                <c:pt idx="691">
                  <c:v>600</c:v>
                </c:pt>
                <c:pt idx="692">
                  <c:v>450</c:v>
                </c:pt>
                <c:pt idx="693">
                  <c:v>290</c:v>
                </c:pt>
                <c:pt idx="694">
                  <c:v>230</c:v>
                </c:pt>
                <c:pt idx="695">
                  <c:v>210</c:v>
                </c:pt>
                <c:pt idx="696">
                  <c:v>280</c:v>
                </c:pt>
                <c:pt idx="697">
                  <c:v>280</c:v>
                </c:pt>
                <c:pt idx="698">
                  <c:v>360</c:v>
                </c:pt>
                <c:pt idx="699">
                  <c:v>510</c:v>
                </c:pt>
                <c:pt idx="700">
                  <c:v>440</c:v>
                </c:pt>
                <c:pt idx="701">
                  <c:v>420</c:v>
                </c:pt>
                <c:pt idx="702">
                  <c:v>500</c:v>
                </c:pt>
                <c:pt idx="703">
                  <c:v>530</c:v>
                </c:pt>
                <c:pt idx="704">
                  <c:v>580</c:v>
                </c:pt>
                <c:pt idx="705">
                  <c:v>590</c:v>
                </c:pt>
                <c:pt idx="706">
                  <c:v>600</c:v>
                </c:pt>
                <c:pt idx="707">
                  <c:v>560</c:v>
                </c:pt>
                <c:pt idx="708">
                  <c:v>580</c:v>
                </c:pt>
                <c:pt idx="709">
                  <c:v>830</c:v>
                </c:pt>
                <c:pt idx="710">
                  <c:v>890</c:v>
                </c:pt>
                <c:pt idx="711">
                  <c:v>800</c:v>
                </c:pt>
                <c:pt idx="712">
                  <c:v>920</c:v>
                </c:pt>
                <c:pt idx="713">
                  <c:v>950</c:v>
                </c:pt>
                <c:pt idx="714">
                  <c:v>1040</c:v>
                </c:pt>
                <c:pt idx="715">
                  <c:v>1130</c:v>
                </c:pt>
                <c:pt idx="716">
                  <c:v>1090</c:v>
                </c:pt>
                <c:pt idx="717">
                  <c:v>1070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800816"/>
        <c:axId val="356801376"/>
      </c:scatterChart>
      <c:valAx>
        <c:axId val="3568008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56801376"/>
        <c:crosses val="autoZero"/>
        <c:crossBetween val="midCat"/>
      </c:valAx>
      <c:valAx>
        <c:axId val="35680137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35680081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12700</xdr:colOff>
      <xdr:row>21</xdr:row>
      <xdr:rowOff>165100</xdr:rowOff>
    </xdr:from>
    <xdr:to>
      <xdr:col>42</xdr:col>
      <xdr:colOff>215900</xdr:colOff>
      <xdr:row>45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</xdr:row>
      <xdr:rowOff>63500</xdr:rowOff>
    </xdr:from>
    <xdr:to>
      <xdr:col>25</xdr:col>
      <xdr:colOff>0</xdr:colOff>
      <xdr:row>38</xdr:row>
      <xdr:rowOff>31750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393700</xdr:colOff>
      <xdr:row>44</xdr:row>
      <xdr:rowOff>152400</xdr:rowOff>
    </xdr:from>
    <xdr:to>
      <xdr:col>25</xdr:col>
      <xdr:colOff>63500</xdr:colOff>
      <xdr:row>79</xdr:row>
      <xdr:rowOff>120650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279400</xdr:colOff>
      <xdr:row>0</xdr:row>
      <xdr:rowOff>0</xdr:rowOff>
    </xdr:from>
    <xdr:to>
      <xdr:col>33</xdr:col>
      <xdr:colOff>76200</xdr:colOff>
      <xdr:row>30</xdr:row>
      <xdr:rowOff>44450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457200</xdr:colOff>
      <xdr:row>2</xdr:row>
      <xdr:rowOff>44450</xdr:rowOff>
    </xdr:from>
    <xdr:to>
      <xdr:col>26</xdr:col>
      <xdr:colOff>76200</xdr:colOff>
      <xdr:row>23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685800</xdr:colOff>
      <xdr:row>1</xdr:row>
      <xdr:rowOff>190500</xdr:rowOff>
    </xdr:from>
    <xdr:to>
      <xdr:col>45</xdr:col>
      <xdr:colOff>254000</xdr:colOff>
      <xdr:row>26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431800</xdr:colOff>
      <xdr:row>29</xdr:row>
      <xdr:rowOff>101600</xdr:rowOff>
    </xdr:from>
    <xdr:to>
      <xdr:col>34</xdr:col>
      <xdr:colOff>12700</xdr:colOff>
      <xdr:row>53</xdr:row>
      <xdr:rowOff>190500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88900</xdr:colOff>
      <xdr:row>59</xdr:row>
      <xdr:rowOff>88900</xdr:rowOff>
    </xdr:from>
    <xdr:to>
      <xdr:col>46</xdr:col>
      <xdr:colOff>342900</xdr:colOff>
      <xdr:row>105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660400</xdr:colOff>
      <xdr:row>108</xdr:row>
      <xdr:rowOff>50800</xdr:rowOff>
    </xdr:from>
    <xdr:to>
      <xdr:col>47</xdr:col>
      <xdr:colOff>76200</xdr:colOff>
      <xdr:row>154</xdr:row>
      <xdr:rowOff>25400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584200</xdr:colOff>
      <xdr:row>29</xdr:row>
      <xdr:rowOff>101600</xdr:rowOff>
    </xdr:from>
    <xdr:to>
      <xdr:col>45</xdr:col>
      <xdr:colOff>165100</xdr:colOff>
      <xdr:row>53</xdr:row>
      <xdr:rowOff>190500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630766</xdr:colOff>
      <xdr:row>3</xdr:row>
      <xdr:rowOff>186267</xdr:rowOff>
    </xdr:from>
    <xdr:to>
      <xdr:col>34</xdr:col>
      <xdr:colOff>194732</xdr:colOff>
      <xdr:row>28</xdr:row>
      <xdr:rowOff>59267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303578</xdr:colOff>
      <xdr:row>43</xdr:row>
      <xdr:rowOff>169718</xdr:rowOff>
    </xdr:from>
    <xdr:to>
      <xdr:col>28</xdr:col>
      <xdr:colOff>719214</xdr:colOff>
      <xdr:row>57</xdr:row>
      <xdr:rowOff>3462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2</xdr:row>
      <xdr:rowOff>25400</xdr:rowOff>
    </xdr:from>
    <xdr:to>
      <xdr:col>16</xdr:col>
      <xdr:colOff>50800</xdr:colOff>
      <xdr:row>26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4"/>
  <sheetViews>
    <sheetView topLeftCell="V4" workbookViewId="0">
      <selection activeCell="L226" sqref="L226"/>
    </sheetView>
  </sheetViews>
  <sheetFormatPr defaultColWidth="11" defaultRowHeight="15.75" x14ac:dyDescent="0.25"/>
  <cols>
    <col min="2" max="2" width="14.625" bestFit="1" customWidth="1"/>
    <col min="3" max="3" width="10.375" bestFit="1" customWidth="1"/>
    <col min="4" max="4" width="17.125" bestFit="1" customWidth="1"/>
    <col min="5" max="5" width="20.625" bestFit="1" customWidth="1"/>
    <col min="6" max="6" width="20.125" customWidth="1"/>
    <col min="7" max="7" width="12.375" bestFit="1" customWidth="1"/>
    <col min="8" max="8" width="11.625" bestFit="1" customWidth="1"/>
    <col min="9" max="9" width="12.375" bestFit="1" customWidth="1"/>
  </cols>
  <sheetData>
    <row r="1" spans="1:13" x14ac:dyDescent="0.25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6</v>
      </c>
      <c r="G1" t="s">
        <v>7</v>
      </c>
      <c r="H1" t="s">
        <v>8</v>
      </c>
      <c r="I1" t="s">
        <v>7</v>
      </c>
      <c r="J1" t="s">
        <v>8</v>
      </c>
      <c r="L1" t="s">
        <v>9</v>
      </c>
      <c r="M1" t="s">
        <v>10</v>
      </c>
    </row>
    <row r="2" spans="1:13" x14ac:dyDescent="0.25">
      <c r="A2" s="1">
        <v>41357</v>
      </c>
      <c r="B2">
        <v>1</v>
      </c>
      <c r="C2" t="s">
        <v>4</v>
      </c>
      <c r="D2" t="str">
        <f>CONCATENATE(TEXT(A2, "mm/dd/yy"), "-", TEXT(A22, "mm/dd/yy"))</f>
        <v>03/24/13-04/13/13</v>
      </c>
      <c r="E2" s="2">
        <f>SUM(B2:B22)</f>
        <v>57</v>
      </c>
      <c r="F2">
        <f>SUM(C2:C22)</f>
        <v>353.09999999999997</v>
      </c>
      <c r="G2">
        <f>SUM(B2:B16)</f>
        <v>41</v>
      </c>
      <c r="H2" s="2">
        <f>SUM(C17:C57)</f>
        <v>797.79999999999984</v>
      </c>
      <c r="I2">
        <f>SUM(B2:B22)</f>
        <v>57</v>
      </c>
      <c r="J2">
        <f>SUM(C24:C57)</f>
        <v>498</v>
      </c>
      <c r="L2">
        <f>-8.8649*I2+752.32</f>
        <v>247.02070000000003</v>
      </c>
      <c r="M2">
        <f>IF(SIGN(L2)=SIGN(J2), 1, 0)</f>
        <v>1</v>
      </c>
    </row>
    <row r="3" spans="1:13" x14ac:dyDescent="0.25">
      <c r="A3" s="1">
        <v>41358</v>
      </c>
      <c r="B3">
        <v>4</v>
      </c>
      <c r="C3">
        <v>-64.2</v>
      </c>
      <c r="D3" t="str">
        <f>CONCATENATE(TEXT(A3, "mm/dd/yy"), "-", TEXT(A23, "mm/dd/yy"))</f>
        <v>03/25/13-04/14/13</v>
      </c>
      <c r="E3" s="2">
        <f t="shared" ref="E3:E66" si="0">SUM(B3:B23)</f>
        <v>52</v>
      </c>
      <c r="F3">
        <f t="shared" ref="F3:F66" si="1">SUM(C3:C23)</f>
        <v>353.09999999999997</v>
      </c>
      <c r="G3">
        <f t="shared" ref="G3:G66" si="2">SUM(B3:B17)</f>
        <v>43</v>
      </c>
      <c r="H3" s="2">
        <f t="shared" ref="H3:H66" si="3">SUM(C18:C58)</f>
        <v>749.59999999999991</v>
      </c>
      <c r="I3">
        <f>SUM(B3:B23)</f>
        <v>52</v>
      </c>
      <c r="J3">
        <f>SUM(C25:C58)</f>
        <v>763.89999999999986</v>
      </c>
      <c r="L3">
        <f t="shared" ref="L3:L64" si="4">-8.8649*I3+752.32</f>
        <v>291.34520000000003</v>
      </c>
      <c r="M3">
        <f t="shared" ref="M3:M66" si="5">IF(SIGN(L3)=SIGN(J3), 1, 0)</f>
        <v>1</v>
      </c>
    </row>
    <row r="4" spans="1:13" x14ac:dyDescent="0.25">
      <c r="A4" s="1">
        <v>41359</v>
      </c>
      <c r="B4">
        <v>2</v>
      </c>
      <c r="C4">
        <v>111.9</v>
      </c>
      <c r="D4" t="str">
        <f t="shared" ref="D4:D67" si="6">CONCATENATE(TEXT(A4, "mm/dd/yy"), "-", TEXT(A24, "mm/dd/yy"))</f>
        <v>03/26/13-04/15/13</v>
      </c>
      <c r="E4" s="2">
        <f t="shared" si="0"/>
        <v>53</v>
      </c>
      <c r="F4">
        <f t="shared" si="1"/>
        <v>151.39999999999998</v>
      </c>
      <c r="G4">
        <f t="shared" si="2"/>
        <v>37</v>
      </c>
      <c r="H4" s="2">
        <f t="shared" si="3"/>
        <v>676.59999999999991</v>
      </c>
      <c r="I4">
        <f t="shared" ref="I4:I65" si="7">SUM(B4:B24)</f>
        <v>53</v>
      </c>
      <c r="J4">
        <f t="shared" ref="J4:J65" si="8">SUM(C26:C59)</f>
        <v>593.29999999999984</v>
      </c>
      <c r="L4">
        <f t="shared" si="4"/>
        <v>282.4803</v>
      </c>
      <c r="M4">
        <f t="shared" si="5"/>
        <v>1</v>
      </c>
    </row>
    <row r="5" spans="1:13" x14ac:dyDescent="0.25">
      <c r="A5" s="1">
        <v>41360</v>
      </c>
      <c r="B5">
        <v>15</v>
      </c>
      <c r="C5">
        <v>-33.5</v>
      </c>
      <c r="D5" t="str">
        <f t="shared" si="6"/>
        <v>03/27/13-04/16/13</v>
      </c>
      <c r="E5" s="2">
        <f t="shared" si="0"/>
        <v>60</v>
      </c>
      <c r="F5">
        <f t="shared" si="1"/>
        <v>197.1</v>
      </c>
      <c r="G5">
        <f t="shared" si="2"/>
        <v>41</v>
      </c>
      <c r="H5" s="2">
        <f t="shared" si="3"/>
        <v>600.5</v>
      </c>
      <c r="I5">
        <f t="shared" si="7"/>
        <v>60</v>
      </c>
      <c r="J5">
        <f t="shared" si="8"/>
        <v>784.09999999999991</v>
      </c>
      <c r="L5">
        <f t="shared" si="4"/>
        <v>220.42600000000004</v>
      </c>
      <c r="M5">
        <f t="shared" si="5"/>
        <v>1</v>
      </c>
    </row>
    <row r="6" spans="1:13" x14ac:dyDescent="0.25">
      <c r="A6" s="1">
        <v>41361</v>
      </c>
      <c r="B6">
        <v>3</v>
      </c>
      <c r="C6">
        <v>52.3</v>
      </c>
      <c r="D6" t="str">
        <f t="shared" si="6"/>
        <v>03/28/13-04/17/13</v>
      </c>
      <c r="E6" s="2">
        <f t="shared" si="0"/>
        <v>41</v>
      </c>
      <c r="F6">
        <f t="shared" si="1"/>
        <v>92.4</v>
      </c>
      <c r="G6">
        <f t="shared" si="2"/>
        <v>22</v>
      </c>
      <c r="H6" s="2">
        <f t="shared" si="3"/>
        <v>457.70000000000005</v>
      </c>
      <c r="I6">
        <f t="shared" si="7"/>
        <v>41</v>
      </c>
      <c r="J6">
        <f t="shared" si="8"/>
        <v>785.69999999999982</v>
      </c>
      <c r="L6">
        <f t="shared" si="4"/>
        <v>388.85910000000001</v>
      </c>
      <c r="M6">
        <f t="shared" si="5"/>
        <v>1</v>
      </c>
    </row>
    <row r="7" spans="1:13" x14ac:dyDescent="0.25">
      <c r="A7" s="1">
        <v>41362</v>
      </c>
      <c r="B7">
        <v>6</v>
      </c>
      <c r="C7" t="s">
        <v>4</v>
      </c>
      <c r="D7" t="str">
        <f t="shared" si="6"/>
        <v>03/29/13-04/18/13</v>
      </c>
      <c r="E7" s="2">
        <f t="shared" si="0"/>
        <v>50</v>
      </c>
      <c r="F7">
        <f t="shared" si="1"/>
        <v>-41.400000000000006</v>
      </c>
      <c r="G7">
        <f t="shared" si="2"/>
        <v>34</v>
      </c>
      <c r="H7" s="2">
        <f t="shared" si="3"/>
        <v>451.6</v>
      </c>
      <c r="I7">
        <f t="shared" si="7"/>
        <v>50</v>
      </c>
      <c r="J7">
        <f t="shared" si="8"/>
        <v>769.19999999999993</v>
      </c>
      <c r="L7">
        <f t="shared" si="4"/>
        <v>309.07500000000005</v>
      </c>
      <c r="M7">
        <f t="shared" si="5"/>
        <v>1</v>
      </c>
    </row>
    <row r="8" spans="1:13" x14ac:dyDescent="0.25">
      <c r="A8" s="1">
        <v>41363</v>
      </c>
      <c r="B8">
        <v>3</v>
      </c>
      <c r="C8" t="s">
        <v>4</v>
      </c>
      <c r="D8" t="str">
        <f t="shared" si="6"/>
        <v>03/30/13-04/19/13</v>
      </c>
      <c r="E8" s="2">
        <f t="shared" si="0"/>
        <v>42</v>
      </c>
      <c r="F8">
        <f t="shared" si="1"/>
        <v>-31.000000000000007</v>
      </c>
      <c r="G8">
        <f t="shared" si="2"/>
        <v>26</v>
      </c>
      <c r="H8" s="2">
        <f t="shared" si="3"/>
        <v>464</v>
      </c>
      <c r="I8">
        <f t="shared" si="7"/>
        <v>42</v>
      </c>
      <c r="J8">
        <f t="shared" si="8"/>
        <v>781.59999999999991</v>
      </c>
      <c r="L8">
        <f t="shared" si="4"/>
        <v>379.99420000000003</v>
      </c>
      <c r="M8">
        <f t="shared" si="5"/>
        <v>1</v>
      </c>
    </row>
    <row r="9" spans="1:13" x14ac:dyDescent="0.25">
      <c r="A9" s="1">
        <v>41364</v>
      </c>
      <c r="B9">
        <v>-5</v>
      </c>
      <c r="C9" t="s">
        <v>4</v>
      </c>
      <c r="D9" t="str">
        <f t="shared" si="6"/>
        <v>03/31/13-04/20/13</v>
      </c>
      <c r="E9" s="2">
        <f t="shared" si="0"/>
        <v>31</v>
      </c>
      <c r="F9">
        <f t="shared" si="1"/>
        <v>-31.000000000000007</v>
      </c>
      <c r="G9">
        <f t="shared" si="2"/>
        <v>19</v>
      </c>
      <c r="H9" s="2">
        <f t="shared" si="3"/>
        <v>464</v>
      </c>
      <c r="I9">
        <f t="shared" si="7"/>
        <v>31</v>
      </c>
      <c r="J9">
        <f t="shared" si="8"/>
        <v>781.59999999999991</v>
      </c>
      <c r="L9">
        <f t="shared" si="4"/>
        <v>477.50810000000001</v>
      </c>
      <c r="M9">
        <f t="shared" si="5"/>
        <v>1</v>
      </c>
    </row>
    <row r="10" spans="1:13" x14ac:dyDescent="0.25">
      <c r="A10" s="1">
        <v>41365</v>
      </c>
      <c r="B10">
        <v>3</v>
      </c>
      <c r="C10">
        <v>-5.6</v>
      </c>
      <c r="D10" t="str">
        <f t="shared" si="6"/>
        <v>04/01/13-04/21/13</v>
      </c>
      <c r="E10" s="2">
        <f t="shared" si="0"/>
        <v>40</v>
      </c>
      <c r="F10">
        <f t="shared" si="1"/>
        <v>-31.000000000000007</v>
      </c>
      <c r="G10">
        <f t="shared" si="2"/>
        <v>29</v>
      </c>
      <c r="H10" s="2">
        <f t="shared" si="3"/>
        <v>729.89999999999986</v>
      </c>
      <c r="I10">
        <f t="shared" si="7"/>
        <v>40</v>
      </c>
      <c r="J10">
        <f t="shared" si="8"/>
        <v>761.89999999999986</v>
      </c>
      <c r="L10">
        <f t="shared" si="4"/>
        <v>397.72400000000005</v>
      </c>
      <c r="M10">
        <f t="shared" si="5"/>
        <v>1</v>
      </c>
    </row>
    <row r="11" spans="1:13" x14ac:dyDescent="0.25">
      <c r="A11" s="1">
        <v>41366</v>
      </c>
      <c r="B11">
        <v>1</v>
      </c>
      <c r="C11">
        <v>89.1</v>
      </c>
      <c r="D11" t="str">
        <f t="shared" si="6"/>
        <v>04/02/13-04/22/13</v>
      </c>
      <c r="E11" s="2">
        <f t="shared" si="0"/>
        <v>45</v>
      </c>
      <c r="F11">
        <f t="shared" si="1"/>
        <v>-5.6999999999999851</v>
      </c>
      <c r="G11">
        <f t="shared" si="2"/>
        <v>35</v>
      </c>
      <c r="H11" s="2">
        <f t="shared" si="3"/>
        <v>572.29999999999984</v>
      </c>
      <c r="I11">
        <f t="shared" si="7"/>
        <v>45</v>
      </c>
      <c r="J11">
        <f t="shared" si="8"/>
        <v>609.59999999999991</v>
      </c>
      <c r="L11">
        <f t="shared" si="4"/>
        <v>353.39950000000005</v>
      </c>
      <c r="M11">
        <f t="shared" si="5"/>
        <v>1</v>
      </c>
    </row>
    <row r="12" spans="1:13" x14ac:dyDescent="0.25">
      <c r="A12" s="1">
        <v>41367</v>
      </c>
      <c r="B12">
        <v>11</v>
      </c>
      <c r="C12">
        <v>-111.6</v>
      </c>
      <c r="D12" t="str">
        <f t="shared" si="6"/>
        <v>04/03/13-04/23/13</v>
      </c>
      <c r="E12" s="2">
        <f t="shared" si="0"/>
        <v>41</v>
      </c>
      <c r="F12">
        <f t="shared" si="1"/>
        <v>57.500000000000043</v>
      </c>
      <c r="G12">
        <f t="shared" si="2"/>
        <v>30</v>
      </c>
      <c r="H12" s="2">
        <f t="shared" si="3"/>
        <v>812.59999999999991</v>
      </c>
      <c r="I12">
        <f t="shared" si="7"/>
        <v>41</v>
      </c>
      <c r="J12">
        <f t="shared" si="8"/>
        <v>754.89999999999986</v>
      </c>
      <c r="L12">
        <f t="shared" si="4"/>
        <v>388.85910000000001</v>
      </c>
      <c r="M12">
        <f t="shared" si="5"/>
        <v>1</v>
      </c>
    </row>
    <row r="13" spans="1:13" x14ac:dyDescent="0.25">
      <c r="A13" s="1">
        <v>41368</v>
      </c>
      <c r="B13">
        <v>-3</v>
      </c>
      <c r="C13">
        <v>55.7</v>
      </c>
      <c r="D13" t="str">
        <f t="shared" si="6"/>
        <v>04/04/13-04/24/13</v>
      </c>
      <c r="E13" s="2">
        <f t="shared" si="0"/>
        <v>36</v>
      </c>
      <c r="F13">
        <f t="shared" si="1"/>
        <v>125.90000000000002</v>
      </c>
      <c r="G13">
        <f t="shared" si="2"/>
        <v>31</v>
      </c>
      <c r="H13" s="2">
        <f t="shared" si="3"/>
        <v>796.99999999999977</v>
      </c>
      <c r="I13">
        <f t="shared" si="7"/>
        <v>36</v>
      </c>
      <c r="J13">
        <f t="shared" si="8"/>
        <v>633.29999999999984</v>
      </c>
      <c r="L13">
        <f t="shared" si="4"/>
        <v>433.18360000000001</v>
      </c>
      <c r="M13">
        <f t="shared" si="5"/>
        <v>1</v>
      </c>
    </row>
    <row r="14" spans="1:13" x14ac:dyDescent="0.25">
      <c r="A14" s="1">
        <v>41369</v>
      </c>
      <c r="B14">
        <v>-2</v>
      </c>
      <c r="C14">
        <v>-40.799999999999997</v>
      </c>
      <c r="D14" t="str">
        <f t="shared" si="6"/>
        <v>04/05/13-04/25/13</v>
      </c>
      <c r="E14" s="2">
        <f t="shared" si="0"/>
        <v>45</v>
      </c>
      <c r="F14">
        <f t="shared" si="1"/>
        <v>94.700000000000031</v>
      </c>
      <c r="G14">
        <f t="shared" si="2"/>
        <v>32</v>
      </c>
      <c r="H14" s="2">
        <f t="shared" si="3"/>
        <v>805.09999999999991</v>
      </c>
      <c r="I14">
        <f t="shared" si="7"/>
        <v>45</v>
      </c>
      <c r="J14">
        <f t="shared" si="8"/>
        <v>639.99999999999989</v>
      </c>
      <c r="L14">
        <f t="shared" si="4"/>
        <v>353.39950000000005</v>
      </c>
      <c r="M14">
        <f t="shared" si="5"/>
        <v>1</v>
      </c>
    </row>
    <row r="15" spans="1:13" x14ac:dyDescent="0.25">
      <c r="A15" s="1">
        <v>41370</v>
      </c>
      <c r="B15">
        <v>-1</v>
      </c>
      <c r="C15" t="s">
        <v>4</v>
      </c>
      <c r="D15" t="str">
        <f t="shared" si="6"/>
        <v>04/06/13-04/26/13</v>
      </c>
      <c r="E15" s="2">
        <f t="shared" si="0"/>
        <v>41</v>
      </c>
      <c r="F15">
        <f t="shared" si="1"/>
        <v>147.30000000000001</v>
      </c>
      <c r="G15">
        <f t="shared" si="2"/>
        <v>26</v>
      </c>
      <c r="H15" s="2">
        <f t="shared" si="3"/>
        <v>598.49999999999989</v>
      </c>
      <c r="I15">
        <f t="shared" si="7"/>
        <v>41</v>
      </c>
      <c r="J15">
        <f t="shared" si="8"/>
        <v>433.39999999999986</v>
      </c>
      <c r="L15">
        <f t="shared" si="4"/>
        <v>388.85910000000001</v>
      </c>
      <c r="M15">
        <f t="shared" si="5"/>
        <v>1</v>
      </c>
    </row>
    <row r="16" spans="1:13" x14ac:dyDescent="0.25">
      <c r="A16" s="1">
        <v>41371</v>
      </c>
      <c r="B16">
        <v>3</v>
      </c>
      <c r="C16" t="s">
        <v>4</v>
      </c>
      <c r="D16" t="str">
        <f t="shared" si="6"/>
        <v>04/07/13-04/27/13</v>
      </c>
      <c r="E16" s="2">
        <f t="shared" si="0"/>
        <v>46</v>
      </c>
      <c r="F16">
        <f t="shared" si="1"/>
        <v>147.30000000000001</v>
      </c>
      <c r="G16">
        <f t="shared" si="2"/>
        <v>31</v>
      </c>
      <c r="H16" s="2">
        <f t="shared" si="3"/>
        <v>598.49999999999989</v>
      </c>
      <c r="I16">
        <f t="shared" si="7"/>
        <v>46</v>
      </c>
      <c r="J16">
        <f t="shared" si="8"/>
        <v>433.39999999999986</v>
      </c>
      <c r="L16">
        <f t="shared" si="4"/>
        <v>344.53460000000001</v>
      </c>
      <c r="M16">
        <f t="shared" si="5"/>
        <v>1</v>
      </c>
    </row>
    <row r="17" spans="1:13" x14ac:dyDescent="0.25">
      <c r="A17" s="1">
        <v>41372</v>
      </c>
      <c r="B17">
        <v>3</v>
      </c>
      <c r="C17">
        <v>48.2</v>
      </c>
      <c r="D17" t="str">
        <f t="shared" si="6"/>
        <v>04/08/13-04/28/13</v>
      </c>
      <c r="E17" s="2">
        <f t="shared" si="0"/>
        <v>52</v>
      </c>
      <c r="F17">
        <f t="shared" si="1"/>
        <v>147.30000000000001</v>
      </c>
      <c r="G17">
        <f t="shared" si="2"/>
        <v>36</v>
      </c>
      <c r="H17" s="2">
        <f t="shared" si="3"/>
        <v>578.79999999999984</v>
      </c>
      <c r="I17">
        <f t="shared" si="7"/>
        <v>52</v>
      </c>
      <c r="J17">
        <f t="shared" si="8"/>
        <v>327.19999999999993</v>
      </c>
      <c r="L17">
        <f t="shared" si="4"/>
        <v>291.34520000000003</v>
      </c>
      <c r="M17">
        <f t="shared" si="5"/>
        <v>1</v>
      </c>
    </row>
    <row r="18" spans="1:13" x14ac:dyDescent="0.25">
      <c r="A18" s="1">
        <v>41373</v>
      </c>
      <c r="B18">
        <v>-2</v>
      </c>
      <c r="C18">
        <v>60</v>
      </c>
      <c r="D18" t="str">
        <f t="shared" si="6"/>
        <v>04/09/13-04/29/13</v>
      </c>
      <c r="E18" s="2">
        <f t="shared" si="0"/>
        <v>47</v>
      </c>
      <c r="F18">
        <f t="shared" si="1"/>
        <v>205.30000000000004</v>
      </c>
      <c r="G18">
        <f t="shared" si="2"/>
        <v>30</v>
      </c>
      <c r="H18" s="2">
        <f t="shared" si="3"/>
        <v>556.89999999999986</v>
      </c>
      <c r="I18">
        <f t="shared" si="7"/>
        <v>47</v>
      </c>
      <c r="J18">
        <f t="shared" si="8"/>
        <v>436.59999999999991</v>
      </c>
      <c r="L18">
        <f t="shared" si="4"/>
        <v>335.66970000000003</v>
      </c>
      <c r="M18">
        <f t="shared" si="5"/>
        <v>1</v>
      </c>
    </row>
    <row r="19" spans="1:13" x14ac:dyDescent="0.25">
      <c r="A19" s="1">
        <v>41374</v>
      </c>
      <c r="B19">
        <v>6</v>
      </c>
      <c r="C19">
        <v>128.69999999999999</v>
      </c>
      <c r="D19" t="str">
        <f t="shared" si="6"/>
        <v>04/10/13-04/30/13</v>
      </c>
      <c r="E19" s="2">
        <f t="shared" si="0"/>
        <v>60</v>
      </c>
      <c r="F19">
        <f t="shared" si="1"/>
        <v>166.30000000000004</v>
      </c>
      <c r="G19">
        <f t="shared" si="2"/>
        <v>38</v>
      </c>
      <c r="H19" s="2">
        <f t="shared" si="3"/>
        <v>522.39999999999975</v>
      </c>
      <c r="I19">
        <f t="shared" si="7"/>
        <v>60</v>
      </c>
      <c r="J19">
        <f t="shared" si="8"/>
        <v>497.69999999999987</v>
      </c>
      <c r="L19">
        <f t="shared" si="4"/>
        <v>220.42600000000004</v>
      </c>
      <c r="M19">
        <f t="shared" si="5"/>
        <v>1</v>
      </c>
    </row>
    <row r="20" spans="1:13" x14ac:dyDescent="0.25">
      <c r="A20" s="1">
        <v>41375</v>
      </c>
      <c r="B20">
        <v>-4</v>
      </c>
      <c r="C20">
        <v>62.9</v>
      </c>
      <c r="D20" t="str">
        <f t="shared" si="6"/>
        <v>04/11/13-05/01/13</v>
      </c>
      <c r="E20" s="2">
        <f t="shared" si="0"/>
        <v>63</v>
      </c>
      <c r="F20">
        <f t="shared" si="1"/>
        <v>-101.19999999999997</v>
      </c>
      <c r="G20">
        <f t="shared" si="2"/>
        <v>38</v>
      </c>
      <c r="H20" s="2">
        <f t="shared" si="3"/>
        <v>290.39999999999981</v>
      </c>
      <c r="I20">
        <f t="shared" si="7"/>
        <v>63</v>
      </c>
      <c r="J20">
        <f t="shared" si="8"/>
        <v>159.59999999999997</v>
      </c>
      <c r="L20">
        <f t="shared" si="4"/>
        <v>193.83130000000006</v>
      </c>
      <c r="M20">
        <f t="shared" si="5"/>
        <v>1</v>
      </c>
    </row>
    <row r="21" spans="1:13" x14ac:dyDescent="0.25">
      <c r="A21" s="1">
        <v>41376</v>
      </c>
      <c r="B21">
        <v>15</v>
      </c>
      <c r="C21">
        <v>0</v>
      </c>
      <c r="D21" t="str">
        <f t="shared" si="6"/>
        <v>04/12/13-05/02/13</v>
      </c>
      <c r="E21" s="2">
        <f t="shared" si="0"/>
        <v>81</v>
      </c>
      <c r="F21">
        <f t="shared" si="1"/>
        <v>-33.500000000000028</v>
      </c>
      <c r="G21">
        <f t="shared" si="2"/>
        <v>36</v>
      </c>
      <c r="H21" s="2">
        <f t="shared" si="3"/>
        <v>363.69999999999982</v>
      </c>
      <c r="I21">
        <f t="shared" si="7"/>
        <v>81</v>
      </c>
      <c r="J21">
        <f t="shared" si="8"/>
        <v>102.30000000000004</v>
      </c>
      <c r="L21">
        <f t="shared" si="4"/>
        <v>34.263100000000009</v>
      </c>
      <c r="M21">
        <f t="shared" si="5"/>
        <v>1</v>
      </c>
    </row>
    <row r="22" spans="1:13" x14ac:dyDescent="0.25">
      <c r="A22" s="1">
        <v>41377</v>
      </c>
      <c r="B22">
        <v>-2</v>
      </c>
      <c r="C22" t="s">
        <v>4</v>
      </c>
      <c r="D22" t="str">
        <f t="shared" si="6"/>
        <v>04/13/13-05/03/13</v>
      </c>
      <c r="E22" s="2">
        <f t="shared" si="0"/>
        <v>73</v>
      </c>
      <c r="F22">
        <f t="shared" si="1"/>
        <v>108.89999999999998</v>
      </c>
      <c r="G22">
        <f t="shared" si="2"/>
        <v>25</v>
      </c>
      <c r="H22" s="2">
        <f t="shared" si="3"/>
        <v>567.29999999999984</v>
      </c>
      <c r="I22">
        <f t="shared" si="7"/>
        <v>73</v>
      </c>
      <c r="J22">
        <f t="shared" si="8"/>
        <v>305.90000000000003</v>
      </c>
      <c r="L22">
        <f t="shared" si="4"/>
        <v>105.18230000000005</v>
      </c>
      <c r="M22">
        <f t="shared" si="5"/>
        <v>1</v>
      </c>
    </row>
    <row r="23" spans="1:13" x14ac:dyDescent="0.25">
      <c r="A23" s="1">
        <v>41378</v>
      </c>
      <c r="B23">
        <v>-4</v>
      </c>
      <c r="C23" t="s">
        <v>4</v>
      </c>
      <c r="D23" t="str">
        <f t="shared" si="6"/>
        <v>04/14/13-05/04/13</v>
      </c>
      <c r="E23" s="2">
        <f t="shared" si="0"/>
        <v>83</v>
      </c>
      <c r="F23">
        <f t="shared" si="1"/>
        <v>108.89999999999998</v>
      </c>
      <c r="G23">
        <f t="shared" si="2"/>
        <v>36</v>
      </c>
      <c r="H23" s="2">
        <f t="shared" si="3"/>
        <v>567.29999999999984</v>
      </c>
      <c r="I23">
        <f t="shared" si="7"/>
        <v>83</v>
      </c>
      <c r="J23">
        <f t="shared" si="8"/>
        <v>305.90000000000003</v>
      </c>
      <c r="L23">
        <f t="shared" si="4"/>
        <v>16.533300000000054</v>
      </c>
      <c r="M23">
        <f t="shared" si="5"/>
        <v>1</v>
      </c>
    </row>
    <row r="24" spans="1:13" x14ac:dyDescent="0.25">
      <c r="A24" s="1">
        <v>41379</v>
      </c>
      <c r="B24">
        <v>5</v>
      </c>
      <c r="C24">
        <v>-265.89999999999998</v>
      </c>
      <c r="D24" t="str">
        <f t="shared" si="6"/>
        <v>04/15/13-05/05/13</v>
      </c>
      <c r="E24" s="2">
        <f t="shared" si="0"/>
        <v>90</v>
      </c>
      <c r="F24">
        <f t="shared" si="1"/>
        <v>108.89999999999998</v>
      </c>
      <c r="G24">
        <f t="shared" si="2"/>
        <v>38</v>
      </c>
      <c r="H24" s="2">
        <f t="shared" si="3"/>
        <v>461.09999999999991</v>
      </c>
      <c r="I24">
        <f t="shared" si="7"/>
        <v>90</v>
      </c>
      <c r="J24">
        <f t="shared" si="8"/>
        <v>311.00000000000006</v>
      </c>
      <c r="L24">
        <f t="shared" si="4"/>
        <v>-45.520999999999958</v>
      </c>
      <c r="M24">
        <f t="shared" si="5"/>
        <v>0</v>
      </c>
    </row>
    <row r="25" spans="1:13" x14ac:dyDescent="0.25">
      <c r="A25" s="1">
        <v>41380</v>
      </c>
      <c r="B25">
        <v>9</v>
      </c>
      <c r="C25">
        <v>157.6</v>
      </c>
      <c r="D25" t="str">
        <f t="shared" si="6"/>
        <v>04/16/13-05/06/13</v>
      </c>
      <c r="E25" s="2">
        <f t="shared" si="0"/>
        <v>86</v>
      </c>
      <c r="F25">
        <f t="shared" si="1"/>
        <v>369.7</v>
      </c>
      <c r="G25">
        <f t="shared" si="2"/>
        <v>44</v>
      </c>
      <c r="H25" s="2">
        <f t="shared" si="3"/>
        <v>430.89999999999992</v>
      </c>
      <c r="I25">
        <f t="shared" si="7"/>
        <v>86</v>
      </c>
      <c r="J25">
        <f t="shared" si="8"/>
        <v>214.5</v>
      </c>
      <c r="L25">
        <f t="shared" si="4"/>
        <v>-10.061399999999935</v>
      </c>
      <c r="M25">
        <f t="shared" si="5"/>
        <v>0</v>
      </c>
    </row>
    <row r="26" spans="1:13" x14ac:dyDescent="0.25">
      <c r="A26" s="1">
        <v>41381</v>
      </c>
      <c r="B26">
        <v>-4</v>
      </c>
      <c r="C26">
        <v>-138.19999999999999</v>
      </c>
      <c r="D26" t="str">
        <f t="shared" si="6"/>
        <v>04/17/13-05/07/13</v>
      </c>
      <c r="E26" s="2">
        <f t="shared" si="0"/>
        <v>87</v>
      </c>
      <c r="F26">
        <f t="shared" si="1"/>
        <v>299.39999999999998</v>
      </c>
      <c r="G26">
        <f t="shared" si="2"/>
        <v>44</v>
      </c>
      <c r="H26" s="2">
        <f t="shared" si="3"/>
        <v>460.29999999999984</v>
      </c>
      <c r="I26">
        <f t="shared" si="7"/>
        <v>87</v>
      </c>
      <c r="J26">
        <f t="shared" si="8"/>
        <v>56.200000000000017</v>
      </c>
      <c r="L26">
        <f t="shared" si="4"/>
        <v>-18.926299999999969</v>
      </c>
      <c r="M26">
        <f t="shared" si="5"/>
        <v>0</v>
      </c>
    </row>
    <row r="27" spans="1:13" x14ac:dyDescent="0.25">
      <c r="A27" s="1">
        <v>41382</v>
      </c>
      <c r="B27">
        <v>12</v>
      </c>
      <c r="C27">
        <v>-81.5</v>
      </c>
      <c r="D27" t="str">
        <f t="shared" si="6"/>
        <v>04/18/13-05/08/13</v>
      </c>
      <c r="E27" s="2">
        <f t="shared" si="0"/>
        <v>103</v>
      </c>
      <c r="F27">
        <f t="shared" si="1"/>
        <v>486.49999999999994</v>
      </c>
      <c r="G27">
        <f t="shared" si="2"/>
        <v>62</v>
      </c>
      <c r="H27" s="2">
        <f t="shared" si="3"/>
        <v>194.49999999999994</v>
      </c>
      <c r="I27">
        <f t="shared" si="7"/>
        <v>103</v>
      </c>
      <c r="J27">
        <f t="shared" si="8"/>
        <v>-56.499999999999972</v>
      </c>
      <c r="L27">
        <f t="shared" si="4"/>
        <v>-160.76469999999995</v>
      </c>
      <c r="M27">
        <f t="shared" si="5"/>
        <v>1</v>
      </c>
    </row>
    <row r="28" spans="1:13" x14ac:dyDescent="0.25">
      <c r="A28" s="1">
        <v>41383</v>
      </c>
      <c r="B28">
        <v>-2</v>
      </c>
      <c r="C28">
        <v>10.4</v>
      </c>
      <c r="D28" t="str">
        <f t="shared" si="6"/>
        <v>04/19/13-05/09/13</v>
      </c>
      <c r="E28" s="2">
        <f t="shared" si="0"/>
        <v>102</v>
      </c>
      <c r="F28">
        <f t="shared" si="1"/>
        <v>545.49999999999989</v>
      </c>
      <c r="G28">
        <f t="shared" si="2"/>
        <v>57</v>
      </c>
      <c r="H28" s="2">
        <f t="shared" si="3"/>
        <v>235.70000000000005</v>
      </c>
      <c r="I28">
        <f t="shared" si="7"/>
        <v>102</v>
      </c>
      <c r="J28">
        <f t="shared" si="8"/>
        <v>91.199999999999989</v>
      </c>
      <c r="L28">
        <f t="shared" si="4"/>
        <v>-151.89980000000003</v>
      </c>
      <c r="M28">
        <f t="shared" si="5"/>
        <v>0</v>
      </c>
    </row>
    <row r="29" spans="1:13" x14ac:dyDescent="0.25">
      <c r="A29" s="1">
        <v>41384</v>
      </c>
      <c r="B29">
        <v>-8</v>
      </c>
      <c r="C29" t="s">
        <v>4</v>
      </c>
      <c r="D29" t="str">
        <f t="shared" si="6"/>
        <v>04/20/13-05/10/13</v>
      </c>
      <c r="E29" s="2">
        <f t="shared" si="0"/>
        <v>112</v>
      </c>
      <c r="F29">
        <f t="shared" si="1"/>
        <v>571</v>
      </c>
      <c r="G29">
        <f t="shared" si="2"/>
        <v>67</v>
      </c>
      <c r="H29" s="2">
        <f t="shared" si="3"/>
        <v>127.80000000000004</v>
      </c>
      <c r="I29">
        <f t="shared" si="7"/>
        <v>112</v>
      </c>
      <c r="J29">
        <f t="shared" si="8"/>
        <v>-16.700000000000017</v>
      </c>
      <c r="L29">
        <f t="shared" si="4"/>
        <v>-240.54880000000003</v>
      </c>
      <c r="M29">
        <f t="shared" si="5"/>
        <v>1</v>
      </c>
    </row>
    <row r="30" spans="1:13" x14ac:dyDescent="0.25">
      <c r="A30" s="1">
        <v>41385</v>
      </c>
      <c r="B30">
        <v>4</v>
      </c>
      <c r="C30" t="s">
        <v>4</v>
      </c>
      <c r="D30" t="str">
        <f t="shared" si="6"/>
        <v>04/21/13-05/11/13</v>
      </c>
      <c r="E30" s="2">
        <f t="shared" si="0"/>
        <v>120</v>
      </c>
      <c r="F30">
        <f t="shared" si="1"/>
        <v>571</v>
      </c>
      <c r="G30">
        <f t="shared" si="2"/>
        <v>78</v>
      </c>
      <c r="H30" s="2">
        <f t="shared" si="3"/>
        <v>127.80000000000004</v>
      </c>
      <c r="I30">
        <f t="shared" si="7"/>
        <v>120</v>
      </c>
      <c r="J30">
        <f t="shared" si="8"/>
        <v>-16.700000000000017</v>
      </c>
      <c r="L30">
        <f t="shared" si="4"/>
        <v>-311.46799999999996</v>
      </c>
      <c r="M30">
        <f t="shared" si="5"/>
        <v>1</v>
      </c>
    </row>
    <row r="31" spans="1:13" x14ac:dyDescent="0.25">
      <c r="A31" s="1">
        <v>41386</v>
      </c>
      <c r="B31">
        <v>8</v>
      </c>
      <c r="C31">
        <v>19.7</v>
      </c>
      <c r="D31" t="str">
        <f t="shared" si="6"/>
        <v>04/22/13-05/12/13</v>
      </c>
      <c r="E31" s="2">
        <f t="shared" si="0"/>
        <v>121</v>
      </c>
      <c r="F31">
        <f t="shared" si="1"/>
        <v>571</v>
      </c>
      <c r="G31">
        <f t="shared" si="2"/>
        <v>75</v>
      </c>
      <c r="H31" s="2">
        <f t="shared" si="3"/>
        <v>132.90000000000006</v>
      </c>
      <c r="I31">
        <f t="shared" si="7"/>
        <v>121</v>
      </c>
      <c r="J31">
        <f t="shared" si="8"/>
        <v>4.9999999999999716</v>
      </c>
      <c r="L31">
        <f t="shared" si="4"/>
        <v>-320.3329</v>
      </c>
      <c r="M31">
        <f t="shared" si="5"/>
        <v>0</v>
      </c>
    </row>
    <row r="32" spans="1:13" x14ac:dyDescent="0.25">
      <c r="A32" s="1">
        <v>41387</v>
      </c>
      <c r="B32">
        <v>-3</v>
      </c>
      <c r="C32">
        <v>152.30000000000001</v>
      </c>
      <c r="D32" t="str">
        <f t="shared" si="6"/>
        <v>04/23/13-05/13/13</v>
      </c>
      <c r="E32" s="2">
        <f t="shared" si="0"/>
        <v>111</v>
      </c>
      <c r="F32">
        <f t="shared" si="1"/>
        <v>529.59999999999991</v>
      </c>
      <c r="G32">
        <f t="shared" si="2"/>
        <v>77</v>
      </c>
      <c r="H32" s="2">
        <f t="shared" si="3"/>
        <v>146.80000000000001</v>
      </c>
      <c r="I32">
        <f t="shared" si="7"/>
        <v>111</v>
      </c>
      <c r="J32">
        <f t="shared" si="8"/>
        <v>-17.40000000000002</v>
      </c>
      <c r="L32">
        <f t="shared" si="4"/>
        <v>-231.68389999999999</v>
      </c>
      <c r="M32">
        <f t="shared" si="5"/>
        <v>1</v>
      </c>
    </row>
    <row r="33" spans="1:13" x14ac:dyDescent="0.25">
      <c r="A33" s="1">
        <v>41388</v>
      </c>
      <c r="B33">
        <v>6</v>
      </c>
      <c r="C33">
        <v>-43.2</v>
      </c>
      <c r="D33" t="str">
        <f t="shared" si="6"/>
        <v>04/24/13-05/14/13</v>
      </c>
      <c r="E33" s="2">
        <f t="shared" si="0"/>
        <v>120</v>
      </c>
      <c r="F33">
        <f t="shared" si="1"/>
        <v>500.9</v>
      </c>
      <c r="G33">
        <f t="shared" si="2"/>
        <v>92</v>
      </c>
      <c r="H33" s="2">
        <f t="shared" si="3"/>
        <v>229.8</v>
      </c>
      <c r="I33">
        <f t="shared" si="7"/>
        <v>120</v>
      </c>
      <c r="J33">
        <f t="shared" si="8"/>
        <v>50.699999999999974</v>
      </c>
      <c r="L33">
        <f t="shared" si="4"/>
        <v>-311.46799999999996</v>
      </c>
      <c r="M33">
        <f t="shared" si="5"/>
        <v>0</v>
      </c>
    </row>
    <row r="34" spans="1:13" x14ac:dyDescent="0.25">
      <c r="A34" s="1">
        <v>41389</v>
      </c>
      <c r="B34">
        <v>6</v>
      </c>
      <c r="C34">
        <v>24.5</v>
      </c>
      <c r="D34" t="str">
        <f t="shared" si="6"/>
        <v>04/25/13-05/15/13</v>
      </c>
      <c r="E34" s="2">
        <f t="shared" si="0"/>
        <v>122</v>
      </c>
      <c r="F34">
        <f t="shared" si="1"/>
        <v>607.89999999999986</v>
      </c>
      <c r="G34">
        <f t="shared" si="2"/>
        <v>97</v>
      </c>
      <c r="H34" s="2">
        <f t="shared" si="3"/>
        <v>49</v>
      </c>
      <c r="I34">
        <f t="shared" si="7"/>
        <v>122</v>
      </c>
      <c r="J34">
        <f t="shared" si="8"/>
        <v>-111.90000000000005</v>
      </c>
      <c r="L34">
        <f t="shared" si="4"/>
        <v>-329.19780000000003</v>
      </c>
      <c r="M34">
        <f t="shared" si="5"/>
        <v>1</v>
      </c>
    </row>
    <row r="35" spans="1:13" x14ac:dyDescent="0.25">
      <c r="A35" s="1">
        <v>41390</v>
      </c>
      <c r="B35">
        <v>-6</v>
      </c>
      <c r="C35">
        <v>11.8</v>
      </c>
      <c r="D35" t="str">
        <f t="shared" si="6"/>
        <v>04/26/13-05/16/13</v>
      </c>
      <c r="E35" s="2">
        <f t="shared" si="0"/>
        <v>124</v>
      </c>
      <c r="F35">
        <f t="shared" si="1"/>
        <v>542.69999999999982</v>
      </c>
      <c r="G35">
        <f t="shared" si="2"/>
        <v>99</v>
      </c>
      <c r="H35" s="2">
        <f t="shared" si="3"/>
        <v>-334.1</v>
      </c>
      <c r="I35">
        <f t="shared" si="7"/>
        <v>124</v>
      </c>
      <c r="J35">
        <f t="shared" si="8"/>
        <v>-578.69999999999993</v>
      </c>
      <c r="L35">
        <f t="shared" si="4"/>
        <v>-346.9276000000001</v>
      </c>
      <c r="M35">
        <f t="shared" si="5"/>
        <v>1</v>
      </c>
    </row>
    <row r="36" spans="1:13" x14ac:dyDescent="0.25">
      <c r="A36" s="1">
        <v>41391</v>
      </c>
      <c r="B36">
        <v>4</v>
      </c>
      <c r="C36" t="s">
        <v>4</v>
      </c>
      <c r="D36" t="str">
        <f t="shared" si="6"/>
        <v>04/27/13-05/17/13</v>
      </c>
      <c r="E36" s="2">
        <f t="shared" si="0"/>
        <v>134</v>
      </c>
      <c r="F36">
        <f t="shared" si="1"/>
        <v>650.49999999999989</v>
      </c>
      <c r="G36">
        <f t="shared" si="2"/>
        <v>105</v>
      </c>
      <c r="H36" s="2">
        <f t="shared" si="3"/>
        <v>-295.3</v>
      </c>
      <c r="I36">
        <f t="shared" si="7"/>
        <v>134</v>
      </c>
      <c r="J36">
        <f t="shared" si="8"/>
        <v>-539.9</v>
      </c>
      <c r="L36">
        <f t="shared" si="4"/>
        <v>-435.57659999999998</v>
      </c>
      <c r="M36">
        <f t="shared" si="5"/>
        <v>1</v>
      </c>
    </row>
    <row r="37" spans="1:13" x14ac:dyDescent="0.25">
      <c r="A37" s="1">
        <v>41392</v>
      </c>
      <c r="B37">
        <v>9</v>
      </c>
      <c r="C37" t="s">
        <v>4</v>
      </c>
      <c r="D37" t="str">
        <f t="shared" si="6"/>
        <v>04/28/13-05/18/13</v>
      </c>
      <c r="E37" s="2">
        <f t="shared" si="0"/>
        <v>126</v>
      </c>
      <c r="F37">
        <f t="shared" si="1"/>
        <v>650.49999999999989</v>
      </c>
      <c r="G37">
        <f t="shared" si="2"/>
        <v>106</v>
      </c>
      <c r="H37" s="2">
        <f t="shared" si="3"/>
        <v>-295.3</v>
      </c>
      <c r="I37">
        <f t="shared" si="7"/>
        <v>126</v>
      </c>
      <c r="J37">
        <f t="shared" si="8"/>
        <v>-539.9</v>
      </c>
      <c r="L37">
        <f t="shared" si="4"/>
        <v>-364.65739999999994</v>
      </c>
      <c r="M37">
        <f t="shared" si="5"/>
        <v>1</v>
      </c>
    </row>
    <row r="38" spans="1:13" x14ac:dyDescent="0.25">
      <c r="A38" s="1">
        <v>41393</v>
      </c>
      <c r="B38">
        <v>-2</v>
      </c>
      <c r="C38">
        <v>106.2</v>
      </c>
      <c r="D38" t="str">
        <f t="shared" si="6"/>
        <v>04/29/13-05/19/13</v>
      </c>
      <c r="E38" s="2">
        <f t="shared" si="0"/>
        <v>124</v>
      </c>
      <c r="F38">
        <f t="shared" si="1"/>
        <v>650.49999999999989</v>
      </c>
      <c r="G38">
        <f t="shared" si="2"/>
        <v>95</v>
      </c>
      <c r="H38" s="2">
        <f t="shared" si="3"/>
        <v>-273.60000000000002</v>
      </c>
      <c r="I38">
        <f t="shared" si="7"/>
        <v>124</v>
      </c>
      <c r="J38">
        <f t="shared" si="8"/>
        <v>-526.9</v>
      </c>
      <c r="L38">
        <f t="shared" si="4"/>
        <v>-346.9276000000001</v>
      </c>
      <c r="M38">
        <f t="shared" si="5"/>
        <v>1</v>
      </c>
    </row>
    <row r="39" spans="1:13" x14ac:dyDescent="0.25">
      <c r="A39" s="1">
        <v>41394</v>
      </c>
      <c r="B39">
        <v>11</v>
      </c>
      <c r="C39">
        <v>21</v>
      </c>
      <c r="D39" t="str">
        <f t="shared" si="6"/>
        <v>04/30/13-05/20/13</v>
      </c>
      <c r="E39" s="2">
        <f t="shared" si="0"/>
        <v>121</v>
      </c>
      <c r="F39">
        <f t="shared" si="1"/>
        <v>531.29999999999995</v>
      </c>
      <c r="G39">
        <f t="shared" si="2"/>
        <v>103</v>
      </c>
      <c r="H39" s="2">
        <f t="shared" si="3"/>
        <v>-533.4</v>
      </c>
      <c r="I39">
        <f t="shared" si="7"/>
        <v>121</v>
      </c>
      <c r="J39">
        <f t="shared" si="8"/>
        <v>-715.7</v>
      </c>
      <c r="L39">
        <f t="shared" si="4"/>
        <v>-320.3329</v>
      </c>
      <c r="M39">
        <f t="shared" si="5"/>
        <v>1</v>
      </c>
    </row>
    <row r="40" spans="1:13" x14ac:dyDescent="0.25">
      <c r="A40" s="1">
        <v>41395</v>
      </c>
      <c r="B40">
        <v>9</v>
      </c>
      <c r="C40">
        <v>-138.80000000000001</v>
      </c>
      <c r="D40" t="str">
        <f t="shared" si="6"/>
        <v>05/01/13-05/21/13</v>
      </c>
      <c r="E40" s="2">
        <f t="shared" si="0"/>
        <v>125</v>
      </c>
      <c r="F40">
        <f t="shared" si="1"/>
        <v>562.9</v>
      </c>
      <c r="G40">
        <f t="shared" si="2"/>
        <v>100</v>
      </c>
      <c r="H40" s="2">
        <f t="shared" si="3"/>
        <v>-506.6</v>
      </c>
      <c r="I40">
        <f t="shared" si="7"/>
        <v>125</v>
      </c>
      <c r="J40">
        <f t="shared" si="8"/>
        <v>-545.20000000000005</v>
      </c>
      <c r="L40">
        <f t="shared" si="4"/>
        <v>-355.7924999999999</v>
      </c>
      <c r="M40">
        <f t="shared" si="5"/>
        <v>1</v>
      </c>
    </row>
    <row r="41" spans="1:13" x14ac:dyDescent="0.25">
      <c r="A41" s="1">
        <v>41396</v>
      </c>
      <c r="B41">
        <v>14</v>
      </c>
      <c r="C41">
        <v>130.6</v>
      </c>
      <c r="D41" t="str">
        <f t="shared" si="6"/>
        <v>05/02/13-05/22/13</v>
      </c>
      <c r="E41" s="2">
        <f t="shared" si="0"/>
        <v>120</v>
      </c>
      <c r="F41">
        <f t="shared" si="1"/>
        <v>621.79999999999995</v>
      </c>
      <c r="G41">
        <f t="shared" si="2"/>
        <v>99</v>
      </c>
      <c r="H41" s="2">
        <f t="shared" si="3"/>
        <v>-325.79999999999995</v>
      </c>
      <c r="I41">
        <f t="shared" si="7"/>
        <v>120</v>
      </c>
      <c r="J41">
        <f t="shared" si="8"/>
        <v>-398.99999999999989</v>
      </c>
      <c r="L41">
        <f t="shared" si="4"/>
        <v>-311.46799999999996</v>
      </c>
      <c r="M41">
        <f t="shared" si="5"/>
        <v>1</v>
      </c>
    </row>
    <row r="42" spans="1:13" x14ac:dyDescent="0.25">
      <c r="A42" s="1">
        <v>41397</v>
      </c>
      <c r="B42">
        <v>7</v>
      </c>
      <c r="C42">
        <v>142.4</v>
      </c>
      <c r="D42" t="str">
        <f t="shared" si="6"/>
        <v>05/03/13-05/23/13</v>
      </c>
      <c r="E42" s="2">
        <f t="shared" si="0"/>
        <v>105</v>
      </c>
      <c r="F42">
        <f t="shared" si="1"/>
        <v>485.1</v>
      </c>
      <c r="G42">
        <f t="shared" si="2"/>
        <v>89</v>
      </c>
      <c r="H42" s="2">
        <f t="shared" si="3"/>
        <v>-342.19999999999987</v>
      </c>
      <c r="I42">
        <f t="shared" si="7"/>
        <v>105</v>
      </c>
      <c r="J42">
        <f t="shared" si="8"/>
        <v>-308.2</v>
      </c>
      <c r="L42">
        <f t="shared" si="4"/>
        <v>-178.49450000000002</v>
      </c>
      <c r="M42">
        <f t="shared" si="5"/>
        <v>1</v>
      </c>
    </row>
    <row r="43" spans="1:13" x14ac:dyDescent="0.25">
      <c r="A43" s="1">
        <v>41398</v>
      </c>
      <c r="B43">
        <v>8</v>
      </c>
      <c r="C43" t="s">
        <v>4</v>
      </c>
      <c r="D43" t="str">
        <f t="shared" si="6"/>
        <v>05/04/13-05/24/13</v>
      </c>
      <c r="E43" s="2">
        <f t="shared" si="0"/>
        <v>106</v>
      </c>
      <c r="F43">
        <f t="shared" si="1"/>
        <v>355.1</v>
      </c>
      <c r="G43">
        <f t="shared" si="2"/>
        <v>78</v>
      </c>
      <c r="H43" s="2">
        <f t="shared" si="3"/>
        <v>-449.19999999999987</v>
      </c>
      <c r="I43">
        <f t="shared" si="7"/>
        <v>106</v>
      </c>
      <c r="J43">
        <f t="shared" si="8"/>
        <v>-415.2</v>
      </c>
      <c r="L43">
        <f t="shared" si="4"/>
        <v>-187.35940000000005</v>
      </c>
      <c r="M43">
        <f t="shared" si="5"/>
        <v>1</v>
      </c>
    </row>
    <row r="44" spans="1:13" x14ac:dyDescent="0.25">
      <c r="A44" s="1">
        <v>41399</v>
      </c>
      <c r="B44">
        <v>3</v>
      </c>
      <c r="C44" t="s">
        <v>4</v>
      </c>
      <c r="D44" t="str">
        <f t="shared" si="6"/>
        <v>05/05/13-05/25/13</v>
      </c>
      <c r="E44" s="2">
        <f t="shared" si="0"/>
        <v>101</v>
      </c>
      <c r="F44">
        <f t="shared" si="1"/>
        <v>355.1</v>
      </c>
      <c r="G44">
        <f t="shared" si="2"/>
        <v>77</v>
      </c>
      <c r="H44" s="2">
        <f t="shared" si="3"/>
        <v>-449.19999999999987</v>
      </c>
      <c r="I44">
        <f t="shared" si="7"/>
        <v>101</v>
      </c>
      <c r="J44">
        <f t="shared" si="8"/>
        <v>-415.2</v>
      </c>
      <c r="L44">
        <f t="shared" si="4"/>
        <v>-143.03489999999999</v>
      </c>
      <c r="M44">
        <f t="shared" si="5"/>
        <v>1</v>
      </c>
    </row>
    <row r="45" spans="1:13" x14ac:dyDescent="0.25">
      <c r="A45" s="1">
        <v>41400</v>
      </c>
      <c r="B45">
        <v>1</v>
      </c>
      <c r="C45">
        <v>-5.0999999999999996</v>
      </c>
      <c r="D45" t="str">
        <f t="shared" si="6"/>
        <v>05/06/13-05/26/13</v>
      </c>
      <c r="E45" s="2">
        <f t="shared" si="0"/>
        <v>97</v>
      </c>
      <c r="F45">
        <f t="shared" si="1"/>
        <v>355.1</v>
      </c>
      <c r="G45">
        <f t="shared" si="2"/>
        <v>69</v>
      </c>
      <c r="H45" s="2">
        <f t="shared" si="3"/>
        <v>-436.19999999999987</v>
      </c>
      <c r="I45">
        <f t="shared" si="7"/>
        <v>97</v>
      </c>
      <c r="J45">
        <f t="shared" si="8"/>
        <v>-415.2</v>
      </c>
      <c r="L45">
        <f t="shared" si="4"/>
        <v>-107.57529999999997</v>
      </c>
      <c r="M45">
        <f t="shared" si="5"/>
        <v>1</v>
      </c>
    </row>
    <row r="46" spans="1:13" x14ac:dyDescent="0.25">
      <c r="A46" s="1">
        <v>41401</v>
      </c>
      <c r="B46">
        <v>10</v>
      </c>
      <c r="C46">
        <v>87.3</v>
      </c>
      <c r="D46" t="str">
        <f t="shared" si="6"/>
        <v>05/07/13-05/27/13</v>
      </c>
      <c r="E46" s="2">
        <f t="shared" si="0"/>
        <v>102</v>
      </c>
      <c r="F46">
        <f t="shared" si="1"/>
        <v>360.20000000000005</v>
      </c>
      <c r="G46">
        <f t="shared" si="2"/>
        <v>83</v>
      </c>
      <c r="H46" s="2">
        <f t="shared" si="3"/>
        <v>-425.40000000000003</v>
      </c>
      <c r="I46">
        <f t="shared" si="7"/>
        <v>102</v>
      </c>
      <c r="J46">
        <f t="shared" si="8"/>
        <v>-453.9</v>
      </c>
      <c r="L46">
        <f t="shared" si="4"/>
        <v>-151.89980000000003</v>
      </c>
      <c r="M46">
        <f t="shared" si="5"/>
        <v>1</v>
      </c>
    </row>
    <row r="47" spans="1:13" x14ac:dyDescent="0.25">
      <c r="A47" s="1">
        <v>41402</v>
      </c>
      <c r="B47">
        <v>12</v>
      </c>
      <c r="C47">
        <v>48.9</v>
      </c>
      <c r="D47" t="str">
        <f t="shared" si="6"/>
        <v>05/08/13-05/28/13</v>
      </c>
      <c r="E47" s="2">
        <f t="shared" si="0"/>
        <v>91</v>
      </c>
      <c r="F47">
        <f t="shared" si="1"/>
        <v>375</v>
      </c>
      <c r="G47">
        <f t="shared" si="2"/>
        <v>77</v>
      </c>
      <c r="H47" s="2">
        <f t="shared" si="3"/>
        <v>-388.10000000000008</v>
      </c>
      <c r="I47">
        <f t="shared" si="7"/>
        <v>91</v>
      </c>
      <c r="J47">
        <f t="shared" si="8"/>
        <v>-399.39999999999992</v>
      </c>
      <c r="L47">
        <f t="shared" si="4"/>
        <v>-54.385899999999992</v>
      </c>
      <c r="M47">
        <f t="shared" si="5"/>
        <v>1</v>
      </c>
    </row>
    <row r="48" spans="1:13" x14ac:dyDescent="0.25">
      <c r="A48" s="1">
        <v>41403</v>
      </c>
      <c r="B48">
        <v>11</v>
      </c>
      <c r="C48">
        <v>-22.5</v>
      </c>
      <c r="D48" t="str">
        <f t="shared" si="6"/>
        <v>05/09/13-05/29/13</v>
      </c>
      <c r="E48" s="2">
        <f t="shared" si="0"/>
        <v>89</v>
      </c>
      <c r="F48">
        <f t="shared" si="1"/>
        <v>229.00000000000003</v>
      </c>
      <c r="G48">
        <f>SUM(B48:B62)</f>
        <v>64</v>
      </c>
      <c r="H48" s="2">
        <f t="shared" si="3"/>
        <v>-317.29999999999995</v>
      </c>
      <c r="I48">
        <f t="shared" si="7"/>
        <v>89</v>
      </c>
      <c r="J48">
        <f t="shared" si="8"/>
        <v>-353.19999999999993</v>
      </c>
      <c r="L48">
        <f t="shared" si="4"/>
        <v>-36.656100000000038</v>
      </c>
      <c r="M48">
        <f t="shared" si="5"/>
        <v>1</v>
      </c>
    </row>
    <row r="49" spans="1:13" x14ac:dyDescent="0.25">
      <c r="A49" s="1">
        <v>41404</v>
      </c>
      <c r="B49">
        <v>8</v>
      </c>
      <c r="C49">
        <v>35.9</v>
      </c>
      <c r="D49" t="str">
        <f t="shared" si="6"/>
        <v>05/10/13-05/30/13</v>
      </c>
      <c r="E49" s="2">
        <f t="shared" si="0"/>
        <v>82</v>
      </c>
      <c r="F49">
        <f t="shared" si="1"/>
        <v>270</v>
      </c>
      <c r="G49">
        <f t="shared" si="2"/>
        <v>61</v>
      </c>
      <c r="H49" s="2">
        <f t="shared" si="3"/>
        <v>-329.70000000000005</v>
      </c>
      <c r="I49">
        <f t="shared" si="7"/>
        <v>82</v>
      </c>
      <c r="J49">
        <f t="shared" si="8"/>
        <v>-146.59999999999997</v>
      </c>
      <c r="L49">
        <f t="shared" si="4"/>
        <v>25.398199999999974</v>
      </c>
      <c r="M49">
        <f t="shared" si="5"/>
        <v>0</v>
      </c>
    </row>
    <row r="50" spans="1:13" x14ac:dyDescent="0.25">
      <c r="A50" s="1">
        <v>41405</v>
      </c>
      <c r="B50">
        <v>0</v>
      </c>
      <c r="C50" t="s">
        <v>4</v>
      </c>
      <c r="D50" t="str">
        <f t="shared" si="6"/>
        <v>05/11/13-05/31/13</v>
      </c>
      <c r="E50" s="2">
        <f t="shared" si="0"/>
        <v>75</v>
      </c>
      <c r="F50">
        <f t="shared" si="1"/>
        <v>27.5</v>
      </c>
      <c r="G50">
        <f t="shared" si="2"/>
        <v>56</v>
      </c>
      <c r="H50" s="2">
        <f t="shared" si="3"/>
        <v>-189.40000000000003</v>
      </c>
      <c r="I50">
        <f t="shared" si="7"/>
        <v>75</v>
      </c>
      <c r="J50">
        <f t="shared" si="8"/>
        <v>-6.2999999999999545</v>
      </c>
      <c r="L50">
        <f t="shared" si="4"/>
        <v>87.452499999999986</v>
      </c>
      <c r="M50">
        <f t="shared" si="5"/>
        <v>0</v>
      </c>
    </row>
    <row r="51" spans="1:13" x14ac:dyDescent="0.25">
      <c r="A51" s="1">
        <v>41406</v>
      </c>
      <c r="B51">
        <v>5</v>
      </c>
      <c r="C51" t="s">
        <v>4</v>
      </c>
      <c r="D51" t="str">
        <f t="shared" si="6"/>
        <v>05/12/13-06/01/13</v>
      </c>
      <c r="E51" s="2">
        <f t="shared" si="0"/>
        <v>71</v>
      </c>
      <c r="F51">
        <f t="shared" si="1"/>
        <v>27.5</v>
      </c>
      <c r="G51">
        <f t="shared" si="2"/>
        <v>55</v>
      </c>
      <c r="H51" s="2">
        <f t="shared" si="3"/>
        <v>-189.40000000000003</v>
      </c>
      <c r="I51">
        <f t="shared" si="7"/>
        <v>71</v>
      </c>
      <c r="J51">
        <f t="shared" si="8"/>
        <v>-6.2999999999999545</v>
      </c>
      <c r="L51">
        <f t="shared" si="4"/>
        <v>122.91210000000001</v>
      </c>
      <c r="M51">
        <f t="shared" si="5"/>
        <v>0</v>
      </c>
    </row>
    <row r="52" spans="1:13" x14ac:dyDescent="0.25">
      <c r="A52" s="1">
        <v>41407</v>
      </c>
      <c r="B52">
        <v>-2</v>
      </c>
      <c r="C52">
        <v>-21.7</v>
      </c>
      <c r="D52" t="str">
        <f t="shared" si="6"/>
        <v>05/13/13-06/02/13</v>
      </c>
      <c r="E52" s="2">
        <f t="shared" si="0"/>
        <v>75</v>
      </c>
      <c r="F52">
        <f t="shared" si="1"/>
        <v>27.5</v>
      </c>
      <c r="G52">
        <f t="shared" si="2"/>
        <v>56</v>
      </c>
      <c r="H52" s="2">
        <f t="shared" si="3"/>
        <v>-189.40000000000003</v>
      </c>
      <c r="I52">
        <f t="shared" si="7"/>
        <v>75</v>
      </c>
      <c r="J52">
        <f t="shared" si="8"/>
        <v>-136.69999999999999</v>
      </c>
      <c r="L52">
        <f t="shared" si="4"/>
        <v>87.452499999999986</v>
      </c>
      <c r="M52">
        <f t="shared" si="5"/>
        <v>0</v>
      </c>
    </row>
    <row r="53" spans="1:13" x14ac:dyDescent="0.25">
      <c r="A53" s="1">
        <v>41408</v>
      </c>
      <c r="B53">
        <v>6</v>
      </c>
      <c r="C53">
        <v>123.6</v>
      </c>
      <c r="D53" t="str">
        <f t="shared" si="6"/>
        <v>05/14/13-06/03/13</v>
      </c>
      <c r="E53" s="2">
        <f t="shared" si="0"/>
        <v>80</v>
      </c>
      <c r="F53">
        <f t="shared" si="1"/>
        <v>179.6</v>
      </c>
      <c r="G53">
        <f t="shared" si="2"/>
        <v>57</v>
      </c>
      <c r="H53" s="2">
        <f t="shared" si="3"/>
        <v>-204</v>
      </c>
      <c r="I53">
        <f t="shared" si="7"/>
        <v>80</v>
      </c>
      <c r="J53">
        <f t="shared" si="8"/>
        <v>28.5</v>
      </c>
      <c r="L53">
        <f t="shared" si="4"/>
        <v>43.128000000000043</v>
      </c>
      <c r="M53">
        <f t="shared" si="5"/>
        <v>1</v>
      </c>
    </row>
    <row r="54" spans="1:13" x14ac:dyDescent="0.25">
      <c r="A54" s="1">
        <v>41409</v>
      </c>
      <c r="B54">
        <v>8</v>
      </c>
      <c r="C54">
        <v>63.8</v>
      </c>
      <c r="D54" t="str">
        <f t="shared" si="6"/>
        <v>05/15/13-06/04/13</v>
      </c>
      <c r="E54" s="2">
        <f t="shared" si="0"/>
        <v>69</v>
      </c>
      <c r="F54">
        <f t="shared" si="1"/>
        <v>-21.700000000000003</v>
      </c>
      <c r="G54">
        <f t="shared" si="2"/>
        <v>61</v>
      </c>
      <c r="H54" s="2">
        <f t="shared" si="3"/>
        <v>-35.099999999999923</v>
      </c>
      <c r="I54">
        <f t="shared" si="7"/>
        <v>69</v>
      </c>
      <c r="J54">
        <f t="shared" si="8"/>
        <v>307.80000000000007</v>
      </c>
      <c r="L54">
        <f t="shared" si="4"/>
        <v>140.64189999999996</v>
      </c>
      <c r="M54">
        <f t="shared" si="5"/>
        <v>1</v>
      </c>
    </row>
    <row r="55" spans="1:13" x14ac:dyDescent="0.25">
      <c r="A55" s="1">
        <v>41410</v>
      </c>
      <c r="B55">
        <v>8</v>
      </c>
      <c r="C55">
        <v>-40.700000000000003</v>
      </c>
      <c r="D55" t="str">
        <f t="shared" si="6"/>
        <v>05/16/13-06/05/13</v>
      </c>
      <c r="E55" s="2">
        <f t="shared" si="0"/>
        <v>59</v>
      </c>
      <c r="F55">
        <f t="shared" si="1"/>
        <v>-293</v>
      </c>
      <c r="G55">
        <f t="shared" si="2"/>
        <v>57</v>
      </c>
      <c r="H55" s="2">
        <f t="shared" si="3"/>
        <v>-59.89999999999992</v>
      </c>
      <c r="I55">
        <f t="shared" si="7"/>
        <v>59</v>
      </c>
      <c r="J55">
        <f t="shared" si="8"/>
        <v>216.40000000000009</v>
      </c>
      <c r="L55">
        <f t="shared" si="4"/>
        <v>229.29090000000008</v>
      </c>
      <c r="M55">
        <f t="shared" si="5"/>
        <v>1</v>
      </c>
    </row>
    <row r="56" spans="1:13" x14ac:dyDescent="0.25">
      <c r="A56" s="1">
        <v>41411</v>
      </c>
      <c r="B56">
        <v>4</v>
      </c>
      <c r="C56">
        <v>119.6</v>
      </c>
      <c r="D56" t="str">
        <f t="shared" si="6"/>
        <v>05/17/13-06/06/13</v>
      </c>
      <c r="E56" s="2">
        <f t="shared" si="0"/>
        <v>39</v>
      </c>
      <c r="F56">
        <f t="shared" si="1"/>
        <v>-167.20000000000002</v>
      </c>
      <c r="G56">
        <f t="shared" si="2"/>
        <v>50</v>
      </c>
      <c r="H56" s="2">
        <f t="shared" si="3"/>
        <v>309.60000000000002</v>
      </c>
      <c r="I56">
        <f t="shared" si="7"/>
        <v>39</v>
      </c>
      <c r="J56">
        <f t="shared" si="8"/>
        <v>175.70000000000002</v>
      </c>
      <c r="L56">
        <f t="shared" si="4"/>
        <v>406.58890000000002</v>
      </c>
      <c r="M56">
        <f t="shared" si="5"/>
        <v>1</v>
      </c>
    </row>
    <row r="57" spans="1:13" x14ac:dyDescent="0.25">
      <c r="A57" s="1">
        <v>41412</v>
      </c>
      <c r="B57">
        <v>-4</v>
      </c>
      <c r="C57" t="s">
        <v>4</v>
      </c>
      <c r="D57" t="str">
        <f t="shared" si="6"/>
        <v>05/18/13-06/07/13</v>
      </c>
      <c r="E57" s="2">
        <f t="shared" si="0"/>
        <v>34</v>
      </c>
      <c r="F57">
        <f t="shared" si="1"/>
        <v>-83.19999999999996</v>
      </c>
      <c r="G57">
        <f t="shared" si="2"/>
        <v>42</v>
      </c>
      <c r="H57" s="2">
        <f t="shared" si="3"/>
        <v>313.20000000000005</v>
      </c>
      <c r="I57">
        <f t="shared" si="7"/>
        <v>34</v>
      </c>
      <c r="J57">
        <f t="shared" si="8"/>
        <v>179.3</v>
      </c>
      <c r="L57">
        <f t="shared" si="4"/>
        <v>450.91340000000002</v>
      </c>
      <c r="M57">
        <f t="shared" si="5"/>
        <v>1</v>
      </c>
    </row>
    <row r="58" spans="1:13" x14ac:dyDescent="0.25">
      <c r="A58" s="1">
        <v>41413</v>
      </c>
      <c r="B58">
        <v>7</v>
      </c>
      <c r="C58" t="s">
        <v>4</v>
      </c>
      <c r="D58" t="str">
        <f t="shared" si="6"/>
        <v>05/19/13-06/08/13</v>
      </c>
      <c r="E58" s="2">
        <f t="shared" si="0"/>
        <v>40</v>
      </c>
      <c r="F58">
        <f t="shared" si="1"/>
        <v>-83.19999999999996</v>
      </c>
      <c r="G58">
        <f t="shared" si="2"/>
        <v>55</v>
      </c>
      <c r="H58" s="2">
        <f t="shared" si="3"/>
        <v>313.20000000000005</v>
      </c>
      <c r="I58">
        <f t="shared" si="7"/>
        <v>40</v>
      </c>
      <c r="J58">
        <f t="shared" si="8"/>
        <v>179.3</v>
      </c>
      <c r="L58">
        <f t="shared" si="4"/>
        <v>397.72400000000005</v>
      </c>
      <c r="M58">
        <f t="shared" si="5"/>
        <v>1</v>
      </c>
    </row>
    <row r="59" spans="1:13" x14ac:dyDescent="0.25">
      <c r="A59" s="1">
        <v>41414</v>
      </c>
      <c r="B59">
        <v>-5</v>
      </c>
      <c r="C59">
        <v>-13</v>
      </c>
      <c r="D59" t="str">
        <f t="shared" si="6"/>
        <v>05/20/13-06/09/13</v>
      </c>
      <c r="E59" s="2">
        <f t="shared" si="0"/>
        <v>38</v>
      </c>
      <c r="F59">
        <f t="shared" si="1"/>
        <v>-83.19999999999996</v>
      </c>
      <c r="G59">
        <f t="shared" si="2"/>
        <v>51</v>
      </c>
      <c r="H59" s="2">
        <f t="shared" si="3"/>
        <v>182.8</v>
      </c>
      <c r="I59">
        <f t="shared" si="7"/>
        <v>38</v>
      </c>
      <c r="J59">
        <f t="shared" si="8"/>
        <v>188.49999999999994</v>
      </c>
      <c r="L59">
        <f t="shared" si="4"/>
        <v>415.45380000000006</v>
      </c>
      <c r="M59">
        <f t="shared" si="5"/>
        <v>1</v>
      </c>
    </row>
    <row r="60" spans="1:13" x14ac:dyDescent="0.25">
      <c r="A60" s="1">
        <v>41415</v>
      </c>
      <c r="B60">
        <v>15</v>
      </c>
      <c r="C60">
        <v>52.6</v>
      </c>
      <c r="D60" t="str">
        <f t="shared" si="6"/>
        <v>05/21/13-06/10/13</v>
      </c>
      <c r="E60" s="2">
        <f t="shared" si="0"/>
        <v>55</v>
      </c>
      <c r="F60">
        <f t="shared" si="1"/>
        <v>-79.399999999999963</v>
      </c>
      <c r="G60">
        <f t="shared" si="2"/>
        <v>51</v>
      </c>
      <c r="H60" s="2">
        <f t="shared" si="3"/>
        <v>285.10000000000002</v>
      </c>
      <c r="I60">
        <f t="shared" si="7"/>
        <v>55</v>
      </c>
      <c r="J60">
        <f t="shared" si="8"/>
        <v>322.50000000000011</v>
      </c>
      <c r="L60">
        <f t="shared" si="4"/>
        <v>264.75050000000005</v>
      </c>
      <c r="M60">
        <f t="shared" si="5"/>
        <v>1</v>
      </c>
    </row>
    <row r="61" spans="1:13" x14ac:dyDescent="0.25">
      <c r="A61" s="1">
        <v>41416</v>
      </c>
      <c r="B61">
        <v>4</v>
      </c>
      <c r="C61">
        <v>-79.900000000000006</v>
      </c>
      <c r="D61" t="str">
        <f t="shared" si="6"/>
        <v>05/22/13-06/11/13</v>
      </c>
      <c r="E61" s="2">
        <f t="shared" si="0"/>
        <v>44</v>
      </c>
      <c r="F61">
        <f t="shared" si="1"/>
        <v>-241.39999999999998</v>
      </c>
      <c r="G61">
        <f t="shared" si="2"/>
        <v>34</v>
      </c>
      <c r="H61" s="2">
        <f t="shared" si="3"/>
        <v>459.50000000000011</v>
      </c>
      <c r="I61">
        <f t="shared" si="7"/>
        <v>44</v>
      </c>
      <c r="J61">
        <f t="shared" si="8"/>
        <v>424.6</v>
      </c>
      <c r="L61">
        <f t="shared" si="4"/>
        <v>362.26440000000002</v>
      </c>
      <c r="M61">
        <f t="shared" si="5"/>
        <v>1</v>
      </c>
    </row>
    <row r="62" spans="1:13" x14ac:dyDescent="0.25">
      <c r="A62" s="1">
        <v>41417</v>
      </c>
      <c r="B62">
        <v>-1</v>
      </c>
      <c r="C62">
        <v>-6.1</v>
      </c>
      <c r="D62" t="str">
        <f t="shared" si="6"/>
        <v>05/23/13-06/12/13</v>
      </c>
      <c r="E62" s="2">
        <f t="shared" si="0"/>
        <v>47</v>
      </c>
      <c r="F62">
        <f t="shared" si="1"/>
        <v>-296.70000000000005</v>
      </c>
      <c r="G62">
        <f t="shared" si="2"/>
        <v>18</v>
      </c>
      <c r="H62" s="2">
        <f t="shared" si="3"/>
        <v>388.00000000000011</v>
      </c>
      <c r="I62">
        <f t="shared" si="7"/>
        <v>47</v>
      </c>
      <c r="J62">
        <f t="shared" si="8"/>
        <v>254.60000000000002</v>
      </c>
      <c r="L62">
        <f t="shared" si="4"/>
        <v>335.66970000000003</v>
      </c>
      <c r="M62">
        <f t="shared" si="5"/>
        <v>1</v>
      </c>
    </row>
    <row r="63" spans="1:13" x14ac:dyDescent="0.25">
      <c r="A63" s="1">
        <v>41418</v>
      </c>
      <c r="B63">
        <v>8</v>
      </c>
      <c r="C63">
        <v>12.4</v>
      </c>
      <c r="D63" t="str">
        <f t="shared" si="6"/>
        <v>05/24/13-06/13/13</v>
      </c>
      <c r="E63" s="2">
        <f t="shared" si="0"/>
        <v>45</v>
      </c>
      <c r="F63">
        <f t="shared" si="1"/>
        <v>-107.00000000000003</v>
      </c>
      <c r="G63">
        <f t="shared" si="2"/>
        <v>18</v>
      </c>
      <c r="H63" s="2">
        <f t="shared" si="3"/>
        <v>267</v>
      </c>
      <c r="I63">
        <f t="shared" si="7"/>
        <v>45</v>
      </c>
      <c r="J63">
        <f t="shared" si="8"/>
        <v>445.10000000000014</v>
      </c>
      <c r="L63">
        <f t="shared" si="4"/>
        <v>353.39950000000005</v>
      </c>
      <c r="M63">
        <f t="shared" si="5"/>
        <v>1</v>
      </c>
    </row>
    <row r="64" spans="1:13" x14ac:dyDescent="0.25">
      <c r="A64" s="1">
        <v>41419</v>
      </c>
      <c r="B64">
        <v>3</v>
      </c>
      <c r="C64" t="s">
        <v>4</v>
      </c>
      <c r="D64" t="str">
        <f t="shared" si="6"/>
        <v>05/25/13-06/14/13</v>
      </c>
      <c r="E64" s="2">
        <f t="shared" si="0"/>
        <v>37</v>
      </c>
      <c r="F64">
        <f t="shared" si="1"/>
        <v>-227.3</v>
      </c>
      <c r="G64">
        <f t="shared" si="2"/>
        <v>12</v>
      </c>
      <c r="H64" s="2">
        <f t="shared" si="3"/>
        <v>286.39999999999998</v>
      </c>
      <c r="I64">
        <f t="shared" si="7"/>
        <v>37</v>
      </c>
      <c r="J64">
        <f t="shared" si="8"/>
        <v>464.50000000000011</v>
      </c>
      <c r="L64">
        <f t="shared" si="4"/>
        <v>424.31870000000004</v>
      </c>
      <c r="M64">
        <f t="shared" si="5"/>
        <v>1</v>
      </c>
    </row>
    <row r="65" spans="1:13" x14ac:dyDescent="0.25">
      <c r="A65" s="1">
        <v>41420</v>
      </c>
      <c r="B65">
        <v>-1</v>
      </c>
      <c r="C65" t="s">
        <v>4</v>
      </c>
      <c r="D65" t="str">
        <f t="shared" si="6"/>
        <v>05/26/13-06/15/13</v>
      </c>
      <c r="E65" s="2">
        <f t="shared" si="0"/>
        <v>35</v>
      </c>
      <c r="F65">
        <f t="shared" si="1"/>
        <v>-227.3</v>
      </c>
      <c r="G65">
        <f t="shared" si="2"/>
        <v>14</v>
      </c>
      <c r="H65" s="2">
        <f t="shared" si="3"/>
        <v>286.39999999999998</v>
      </c>
      <c r="I65">
        <f t="shared" si="7"/>
        <v>35</v>
      </c>
      <c r="J65">
        <f t="shared" si="8"/>
        <v>464.50000000000011</v>
      </c>
      <c r="L65">
        <f t="shared" ref="L65:L128" si="9">-8.8649*I65+752.32</f>
        <v>442.04850000000005</v>
      </c>
      <c r="M65">
        <f t="shared" si="5"/>
        <v>1</v>
      </c>
    </row>
    <row r="66" spans="1:13" x14ac:dyDescent="0.25">
      <c r="A66" s="1">
        <v>41421</v>
      </c>
      <c r="B66">
        <v>6</v>
      </c>
      <c r="C66" t="s">
        <v>4</v>
      </c>
      <c r="D66" t="str">
        <f t="shared" si="6"/>
        <v>05/27/13-06/16/13</v>
      </c>
      <c r="E66" s="2">
        <f t="shared" si="0"/>
        <v>37</v>
      </c>
      <c r="F66">
        <f t="shared" si="1"/>
        <v>-227.3</v>
      </c>
      <c r="G66">
        <f t="shared" si="2"/>
        <v>27</v>
      </c>
      <c r="H66" s="2">
        <f t="shared" si="3"/>
        <v>295.59999999999991</v>
      </c>
      <c r="I66">
        <f>SUM(B66:B86)</f>
        <v>37</v>
      </c>
      <c r="J66">
        <f>SUM(C88:C121)</f>
        <v>363.30000000000007</v>
      </c>
      <c r="L66">
        <f>-8.8649*I66+752.32</f>
        <v>424.31870000000004</v>
      </c>
      <c r="M66">
        <f t="shared" si="5"/>
        <v>1</v>
      </c>
    </row>
    <row r="67" spans="1:13" x14ac:dyDescent="0.25">
      <c r="A67" s="1">
        <v>41422</v>
      </c>
      <c r="B67">
        <v>-1</v>
      </c>
      <c r="C67">
        <v>102.1</v>
      </c>
      <c r="D67" t="str">
        <f t="shared" si="6"/>
        <v>05/28/13-06/17/13</v>
      </c>
      <c r="E67" s="2">
        <f t="shared" ref="E67:E130" si="10">SUM(B67:B87)</f>
        <v>35</v>
      </c>
      <c r="F67">
        <f t="shared" ref="F67:F130" si="11">SUM(C67:C87)</f>
        <v>-126.10000000000001</v>
      </c>
      <c r="G67">
        <f t="shared" ref="G67:G130" si="12">SUM(B67:B81)</f>
        <v>25</v>
      </c>
      <c r="H67" s="2">
        <f t="shared" ref="H67:H130" si="13">SUM(C82:C122)</f>
        <v>406.60000000000014</v>
      </c>
      <c r="I67">
        <f t="shared" ref="I67:I130" si="14">SUM(B67:B87)</f>
        <v>35</v>
      </c>
      <c r="J67">
        <f t="shared" ref="J67:J130" si="15">SUM(C89:C122)</f>
        <v>233</v>
      </c>
      <c r="L67">
        <f t="shared" si="9"/>
        <v>442.04850000000005</v>
      </c>
      <c r="M67">
        <f t="shared" ref="M67:M130" si="16">IF(SIGN(L67)=SIGN(J67), 1, 0)</f>
        <v>1</v>
      </c>
    </row>
    <row r="68" spans="1:13" x14ac:dyDescent="0.25">
      <c r="A68" s="1">
        <v>41423</v>
      </c>
      <c r="B68">
        <v>10</v>
      </c>
      <c r="C68">
        <v>-97.1</v>
      </c>
      <c r="D68" t="str">
        <f t="shared" ref="D68:D131" si="17">CONCATENATE(TEXT(A68, "mm/dd/yy"), "-", TEXT(A88, "mm/dd/yy"))</f>
        <v>05/29/13-06/18/13</v>
      </c>
      <c r="E68" s="2">
        <f t="shared" si="10"/>
        <v>37</v>
      </c>
      <c r="F68">
        <f t="shared" si="11"/>
        <v>-96.299999999999983</v>
      </c>
      <c r="G68">
        <f t="shared" si="12"/>
        <v>33</v>
      </c>
      <c r="H68" s="2">
        <f t="shared" si="13"/>
        <v>562.50000000000011</v>
      </c>
      <c r="I68">
        <f t="shared" si="14"/>
        <v>37</v>
      </c>
      <c r="J68">
        <f t="shared" si="15"/>
        <v>457.00000000000006</v>
      </c>
      <c r="L68">
        <f t="shared" si="9"/>
        <v>424.31870000000004</v>
      </c>
      <c r="M68">
        <f t="shared" si="16"/>
        <v>1</v>
      </c>
    </row>
    <row r="69" spans="1:13" x14ac:dyDescent="0.25">
      <c r="A69" s="1">
        <v>41424</v>
      </c>
      <c r="B69">
        <v>4</v>
      </c>
      <c r="C69">
        <v>18.5</v>
      </c>
      <c r="D69" t="str">
        <f t="shared" si="17"/>
        <v>05/30/13-06/19/13</v>
      </c>
      <c r="E69" s="2">
        <f t="shared" si="10"/>
        <v>24</v>
      </c>
      <c r="F69">
        <f t="shared" si="11"/>
        <v>-202.49999999999997</v>
      </c>
      <c r="G69">
        <f t="shared" si="12"/>
        <v>20</v>
      </c>
      <c r="H69" s="2">
        <f t="shared" si="13"/>
        <v>344.40000000000003</v>
      </c>
      <c r="I69">
        <f t="shared" si="14"/>
        <v>24</v>
      </c>
      <c r="J69">
        <f t="shared" si="15"/>
        <v>769.70000000000016</v>
      </c>
      <c r="L69">
        <f t="shared" si="9"/>
        <v>539.56240000000003</v>
      </c>
      <c r="M69">
        <f t="shared" si="16"/>
        <v>1</v>
      </c>
    </row>
    <row r="70" spans="1:13" x14ac:dyDescent="0.25">
      <c r="A70" s="1">
        <v>41425</v>
      </c>
      <c r="B70">
        <v>1</v>
      </c>
      <c r="C70">
        <v>-206.6</v>
      </c>
      <c r="D70" t="str">
        <f t="shared" si="17"/>
        <v>05/31/13-06/20/13</v>
      </c>
      <c r="E70" s="2">
        <f t="shared" si="10"/>
        <v>21</v>
      </c>
      <c r="F70">
        <f t="shared" si="11"/>
        <v>-568.19999999999993</v>
      </c>
      <c r="G70">
        <f t="shared" si="12"/>
        <v>16</v>
      </c>
      <c r="H70" s="2">
        <f t="shared" si="13"/>
        <v>468.7000000000001</v>
      </c>
      <c r="I70">
        <f t="shared" si="14"/>
        <v>21</v>
      </c>
      <c r="J70">
        <f t="shared" si="15"/>
        <v>747.30000000000007</v>
      </c>
      <c r="L70">
        <f t="shared" si="9"/>
        <v>566.15710000000001</v>
      </c>
      <c r="M70">
        <f t="shared" si="16"/>
        <v>1</v>
      </c>
    </row>
    <row r="71" spans="1:13" x14ac:dyDescent="0.25">
      <c r="A71" s="1">
        <v>41426</v>
      </c>
      <c r="B71">
        <v>-4</v>
      </c>
      <c r="C71" t="s">
        <v>4</v>
      </c>
      <c r="D71" t="str">
        <f t="shared" si="17"/>
        <v>06/01/13-06/21/13</v>
      </c>
      <c r="E71" s="2">
        <f t="shared" si="10"/>
        <v>17</v>
      </c>
      <c r="F71">
        <f t="shared" si="11"/>
        <v>-322.8</v>
      </c>
      <c r="G71">
        <f t="shared" si="12"/>
        <v>16</v>
      </c>
      <c r="H71" s="2">
        <f t="shared" si="13"/>
        <v>479.60000000000008</v>
      </c>
      <c r="I71">
        <f t="shared" si="14"/>
        <v>17</v>
      </c>
      <c r="J71">
        <f t="shared" si="15"/>
        <v>758.2</v>
      </c>
      <c r="L71">
        <f t="shared" si="9"/>
        <v>601.61670000000004</v>
      </c>
      <c r="M71">
        <f t="shared" si="16"/>
        <v>1</v>
      </c>
    </row>
    <row r="72" spans="1:13" x14ac:dyDescent="0.25">
      <c r="A72" s="1">
        <v>41427</v>
      </c>
      <c r="B72">
        <v>9</v>
      </c>
      <c r="C72" t="s">
        <v>4</v>
      </c>
      <c r="D72" t="str">
        <f t="shared" si="17"/>
        <v>06/02/13-06/22/13</v>
      </c>
      <c r="E72" s="2">
        <f t="shared" si="10"/>
        <v>21</v>
      </c>
      <c r="F72">
        <f t="shared" si="11"/>
        <v>-322.8</v>
      </c>
      <c r="G72">
        <f t="shared" si="12"/>
        <v>21</v>
      </c>
      <c r="H72" s="2">
        <f t="shared" si="13"/>
        <v>479.60000000000008</v>
      </c>
      <c r="I72">
        <f t="shared" si="14"/>
        <v>21</v>
      </c>
      <c r="J72">
        <f t="shared" si="15"/>
        <v>758.2</v>
      </c>
      <c r="L72">
        <f t="shared" si="9"/>
        <v>566.15710000000001</v>
      </c>
      <c r="M72">
        <f t="shared" si="16"/>
        <v>1</v>
      </c>
    </row>
    <row r="73" spans="1:13" x14ac:dyDescent="0.25">
      <c r="A73" s="1">
        <v>41428</v>
      </c>
      <c r="B73">
        <v>3</v>
      </c>
      <c r="C73">
        <v>130.4</v>
      </c>
      <c r="D73" t="str">
        <f t="shared" si="17"/>
        <v>06/03/13-06/23/13</v>
      </c>
      <c r="E73" s="2">
        <f t="shared" si="10"/>
        <v>20</v>
      </c>
      <c r="F73">
        <f t="shared" si="11"/>
        <v>-322.8</v>
      </c>
      <c r="G73">
        <f t="shared" si="12"/>
        <v>16</v>
      </c>
      <c r="H73" s="2">
        <f t="shared" si="13"/>
        <v>378.40000000000003</v>
      </c>
      <c r="I73">
        <f t="shared" si="14"/>
        <v>20</v>
      </c>
      <c r="J73">
        <f t="shared" si="15"/>
        <v>894.40000000000009</v>
      </c>
      <c r="L73">
        <f t="shared" si="9"/>
        <v>575.02200000000005</v>
      </c>
      <c r="M73">
        <f t="shared" si="16"/>
        <v>1</v>
      </c>
    </row>
    <row r="74" spans="1:13" x14ac:dyDescent="0.25">
      <c r="A74" s="1">
        <v>41429</v>
      </c>
      <c r="B74">
        <v>-5</v>
      </c>
      <c r="C74">
        <v>-77.7</v>
      </c>
      <c r="D74" t="str">
        <f t="shared" si="17"/>
        <v>06/04/13-06/24/13</v>
      </c>
      <c r="E74" s="2">
        <f t="shared" si="10"/>
        <v>13</v>
      </c>
      <c r="F74">
        <f t="shared" si="11"/>
        <v>-589.4</v>
      </c>
      <c r="G74">
        <f t="shared" si="12"/>
        <v>14</v>
      </c>
      <c r="H74" s="2">
        <f t="shared" si="13"/>
        <v>211.4</v>
      </c>
      <c r="I74">
        <f t="shared" si="14"/>
        <v>13</v>
      </c>
      <c r="J74">
        <f t="shared" si="15"/>
        <v>768.7</v>
      </c>
      <c r="L74">
        <f t="shared" si="9"/>
        <v>637.07630000000006</v>
      </c>
      <c r="M74">
        <f t="shared" si="16"/>
        <v>1</v>
      </c>
    </row>
    <row r="75" spans="1:13" x14ac:dyDescent="0.25">
      <c r="A75" s="1">
        <v>41430</v>
      </c>
      <c r="B75">
        <v>-2</v>
      </c>
      <c r="C75">
        <v>-207.5</v>
      </c>
      <c r="D75" t="str">
        <f t="shared" si="17"/>
        <v>06/05/13-06/25/13</v>
      </c>
      <c r="E75" s="2">
        <f t="shared" si="10"/>
        <v>33</v>
      </c>
      <c r="F75">
        <f t="shared" si="11"/>
        <v>-421.1</v>
      </c>
      <c r="G75">
        <f t="shared" si="12"/>
        <v>16</v>
      </c>
      <c r="H75" s="2">
        <f t="shared" si="13"/>
        <v>400.8</v>
      </c>
      <c r="I75">
        <f t="shared" si="14"/>
        <v>33</v>
      </c>
      <c r="J75">
        <f t="shared" si="15"/>
        <v>614.70000000000005</v>
      </c>
      <c r="L75">
        <f t="shared" si="9"/>
        <v>459.77830000000006</v>
      </c>
      <c r="M75">
        <f t="shared" si="16"/>
        <v>1</v>
      </c>
    </row>
    <row r="76" spans="1:13" x14ac:dyDescent="0.25">
      <c r="A76" s="1">
        <v>41431</v>
      </c>
      <c r="B76">
        <v>-12</v>
      </c>
      <c r="C76">
        <v>85.1</v>
      </c>
      <c r="D76" t="str">
        <f t="shared" si="17"/>
        <v>06/06/13-06/26/13</v>
      </c>
      <c r="E76" s="2">
        <f t="shared" si="10"/>
        <v>42</v>
      </c>
      <c r="F76">
        <f t="shared" si="11"/>
        <v>-73.499999999999943</v>
      </c>
      <c r="G76">
        <f t="shared" si="12"/>
        <v>19</v>
      </c>
      <c r="H76" s="2">
        <f t="shared" si="13"/>
        <v>718.90000000000009</v>
      </c>
      <c r="I76">
        <f t="shared" si="14"/>
        <v>42</v>
      </c>
      <c r="J76">
        <f t="shared" si="15"/>
        <v>482.40000000000009</v>
      </c>
      <c r="L76">
        <f t="shared" si="9"/>
        <v>379.99420000000003</v>
      </c>
      <c r="M76">
        <f t="shared" si="16"/>
        <v>1</v>
      </c>
    </row>
    <row r="77" spans="1:13" x14ac:dyDescent="0.25">
      <c r="A77" s="1">
        <v>41432</v>
      </c>
      <c r="B77">
        <v>-1</v>
      </c>
      <c r="C77">
        <v>203.6</v>
      </c>
      <c r="D77" t="str">
        <f t="shared" si="17"/>
        <v>06/07/13-06/27/13</v>
      </c>
      <c r="E77" s="2">
        <f t="shared" si="10"/>
        <v>52</v>
      </c>
      <c r="F77">
        <f t="shared" si="11"/>
        <v>-55.399999999999935</v>
      </c>
      <c r="G77">
        <f t="shared" si="12"/>
        <v>28</v>
      </c>
      <c r="H77" s="2">
        <f t="shared" si="13"/>
        <v>804.2</v>
      </c>
      <c r="I77">
        <f t="shared" si="14"/>
        <v>52</v>
      </c>
      <c r="J77">
        <f t="shared" si="15"/>
        <v>713.50000000000011</v>
      </c>
      <c r="L77">
        <f t="shared" si="9"/>
        <v>291.34520000000003</v>
      </c>
      <c r="M77">
        <f t="shared" si="16"/>
        <v>1</v>
      </c>
    </row>
    <row r="78" spans="1:13" x14ac:dyDescent="0.25">
      <c r="A78" s="1">
        <v>41433</v>
      </c>
      <c r="B78">
        <v>2</v>
      </c>
      <c r="C78" t="s">
        <v>4</v>
      </c>
      <c r="D78" t="str">
        <f t="shared" si="17"/>
        <v>06/08/13-06/28/13</v>
      </c>
      <c r="E78" s="2">
        <f t="shared" si="10"/>
        <v>50</v>
      </c>
      <c r="F78">
        <f t="shared" si="11"/>
        <v>-365.99999999999994</v>
      </c>
      <c r="G78">
        <f t="shared" si="12"/>
        <v>29</v>
      </c>
      <c r="H78" s="2">
        <f t="shared" si="13"/>
        <v>835</v>
      </c>
      <c r="I78">
        <f t="shared" si="14"/>
        <v>50</v>
      </c>
      <c r="J78">
        <f t="shared" si="15"/>
        <v>744.30000000000007</v>
      </c>
      <c r="L78">
        <f t="shared" si="9"/>
        <v>309.07500000000005</v>
      </c>
      <c r="M78">
        <f t="shared" si="16"/>
        <v>1</v>
      </c>
    </row>
    <row r="79" spans="1:13" x14ac:dyDescent="0.25">
      <c r="A79" s="1">
        <v>41434</v>
      </c>
      <c r="B79">
        <v>5</v>
      </c>
      <c r="C79" t="s">
        <v>4</v>
      </c>
      <c r="D79" t="str">
        <f t="shared" si="17"/>
        <v>06/09/13-06/29/13</v>
      </c>
      <c r="E79" s="2">
        <f t="shared" si="10"/>
        <v>54</v>
      </c>
      <c r="F79">
        <f t="shared" si="11"/>
        <v>-365.99999999999994</v>
      </c>
      <c r="G79">
        <f t="shared" si="12"/>
        <v>35</v>
      </c>
      <c r="H79" s="2">
        <f t="shared" si="13"/>
        <v>835</v>
      </c>
      <c r="I79">
        <f t="shared" si="14"/>
        <v>54</v>
      </c>
      <c r="J79">
        <f t="shared" si="15"/>
        <v>744.30000000000007</v>
      </c>
      <c r="L79">
        <f t="shared" si="9"/>
        <v>273.61540000000002</v>
      </c>
      <c r="M79">
        <f t="shared" si="16"/>
        <v>1</v>
      </c>
    </row>
    <row r="80" spans="1:13" x14ac:dyDescent="0.25">
      <c r="A80" s="1">
        <v>41435</v>
      </c>
      <c r="B80">
        <v>12</v>
      </c>
      <c r="C80">
        <v>-9.1999999999999993</v>
      </c>
      <c r="D80" t="str">
        <f t="shared" si="17"/>
        <v>06/10/13-06/30/13</v>
      </c>
      <c r="E80" s="2">
        <f t="shared" si="10"/>
        <v>55</v>
      </c>
      <c r="F80">
        <f t="shared" si="11"/>
        <v>-365.99999999999994</v>
      </c>
      <c r="G80">
        <f t="shared" si="12"/>
        <v>26</v>
      </c>
      <c r="H80" s="2">
        <f t="shared" si="13"/>
        <v>971.2</v>
      </c>
      <c r="I80">
        <f t="shared" si="14"/>
        <v>55</v>
      </c>
      <c r="J80">
        <f t="shared" si="15"/>
        <v>680.9</v>
      </c>
      <c r="L80">
        <f t="shared" si="9"/>
        <v>264.75050000000005</v>
      </c>
      <c r="M80">
        <f t="shared" si="16"/>
        <v>1</v>
      </c>
    </row>
    <row r="81" spans="1:13" x14ac:dyDescent="0.25">
      <c r="A81" s="1">
        <v>41436</v>
      </c>
      <c r="B81">
        <v>4</v>
      </c>
      <c r="C81">
        <v>-109.4</v>
      </c>
      <c r="D81" t="str">
        <f t="shared" si="17"/>
        <v>06/11/13-07/01/13</v>
      </c>
      <c r="E81" s="2">
        <f t="shared" si="10"/>
        <v>38</v>
      </c>
      <c r="F81">
        <f t="shared" si="11"/>
        <v>-293.40000000000003</v>
      </c>
      <c r="G81">
        <f t="shared" si="12"/>
        <v>29</v>
      </c>
      <c r="H81" s="2">
        <f t="shared" si="13"/>
        <v>840.7</v>
      </c>
      <c r="I81">
        <f t="shared" si="14"/>
        <v>38</v>
      </c>
      <c r="J81">
        <f t="shared" si="15"/>
        <v>683.6</v>
      </c>
      <c r="L81">
        <f t="shared" si="9"/>
        <v>415.45380000000006</v>
      </c>
      <c r="M81">
        <f t="shared" si="16"/>
        <v>1</v>
      </c>
    </row>
    <row r="82" spans="1:13" x14ac:dyDescent="0.25">
      <c r="A82" s="1">
        <v>41437</v>
      </c>
      <c r="B82">
        <v>7</v>
      </c>
      <c r="C82">
        <v>-135.19999999999999</v>
      </c>
      <c r="D82" t="str">
        <f t="shared" si="17"/>
        <v>06/12/13-07/02/13</v>
      </c>
      <c r="E82" s="2">
        <f t="shared" si="10"/>
        <v>44</v>
      </c>
      <c r="F82">
        <f t="shared" si="11"/>
        <v>-226.59999999999991</v>
      </c>
      <c r="G82">
        <f t="shared" si="12"/>
        <v>32</v>
      </c>
      <c r="H82" s="2">
        <f t="shared" si="13"/>
        <v>610.9</v>
      </c>
      <c r="I82">
        <f t="shared" si="14"/>
        <v>44</v>
      </c>
      <c r="J82">
        <f t="shared" si="15"/>
        <v>529.20000000000005</v>
      </c>
      <c r="L82">
        <f t="shared" si="9"/>
        <v>362.26440000000002</v>
      </c>
      <c r="M82">
        <f t="shared" si="16"/>
        <v>1</v>
      </c>
    </row>
    <row r="83" spans="1:13" x14ac:dyDescent="0.25">
      <c r="A83" s="1">
        <v>41438</v>
      </c>
      <c r="B83">
        <v>-3</v>
      </c>
      <c r="C83">
        <v>183.6</v>
      </c>
      <c r="D83" t="str">
        <f t="shared" si="17"/>
        <v>06/13/13-07/03/13</v>
      </c>
      <c r="E83" s="2">
        <f t="shared" si="10"/>
        <v>40</v>
      </c>
      <c r="F83">
        <f t="shared" si="11"/>
        <v>-26.700000000000031</v>
      </c>
      <c r="G83">
        <f t="shared" si="12"/>
        <v>23</v>
      </c>
      <c r="H83" s="2">
        <f t="shared" si="13"/>
        <v>462.2000000000001</v>
      </c>
      <c r="I83">
        <f t="shared" si="14"/>
        <v>40</v>
      </c>
      <c r="J83">
        <f t="shared" si="15"/>
        <v>483.70000000000005</v>
      </c>
      <c r="L83">
        <f t="shared" si="9"/>
        <v>397.72400000000005</v>
      </c>
      <c r="M83">
        <f t="shared" si="16"/>
        <v>1</v>
      </c>
    </row>
    <row r="84" spans="1:13" x14ac:dyDescent="0.25">
      <c r="A84" s="1">
        <v>41439</v>
      </c>
      <c r="B84">
        <v>0</v>
      </c>
      <c r="C84">
        <v>-107.9</v>
      </c>
      <c r="D84" t="str">
        <f t="shared" si="17"/>
        <v>06/14/13-07/04/13</v>
      </c>
      <c r="E84" s="2">
        <f t="shared" si="10"/>
        <v>53</v>
      </c>
      <c r="F84">
        <f t="shared" si="11"/>
        <v>-210.3</v>
      </c>
      <c r="G84">
        <f t="shared" si="12"/>
        <v>23</v>
      </c>
      <c r="H84" s="2">
        <f t="shared" si="13"/>
        <v>590.20000000000005</v>
      </c>
      <c r="I84">
        <f t="shared" si="14"/>
        <v>53</v>
      </c>
      <c r="J84">
        <f t="shared" si="15"/>
        <v>364.39999999999992</v>
      </c>
      <c r="L84">
        <f t="shared" si="9"/>
        <v>282.4803</v>
      </c>
      <c r="M84">
        <f t="shared" si="16"/>
        <v>1</v>
      </c>
    </row>
    <row r="85" spans="1:13" x14ac:dyDescent="0.25">
      <c r="A85" s="1">
        <v>41440</v>
      </c>
      <c r="B85">
        <v>1</v>
      </c>
      <c r="C85" t="s">
        <v>4</v>
      </c>
      <c r="D85" t="str">
        <f t="shared" si="17"/>
        <v>06/15/13-07/05/13</v>
      </c>
      <c r="E85" s="2">
        <f t="shared" si="10"/>
        <v>54</v>
      </c>
      <c r="F85">
        <f t="shared" si="11"/>
        <v>37.900000000000105</v>
      </c>
      <c r="G85">
        <f t="shared" si="12"/>
        <v>29</v>
      </c>
      <c r="H85" s="2">
        <f t="shared" si="13"/>
        <v>519.1</v>
      </c>
      <c r="I85">
        <f t="shared" si="14"/>
        <v>54</v>
      </c>
      <c r="J85">
        <f t="shared" si="15"/>
        <v>293.29999999999995</v>
      </c>
      <c r="L85">
        <f t="shared" si="9"/>
        <v>273.61540000000002</v>
      </c>
      <c r="M85">
        <f t="shared" si="16"/>
        <v>1</v>
      </c>
    </row>
    <row r="86" spans="1:13" x14ac:dyDescent="0.25">
      <c r="A86" s="1">
        <v>41441</v>
      </c>
      <c r="B86">
        <v>1</v>
      </c>
      <c r="C86" t="s">
        <v>4</v>
      </c>
      <c r="D86" t="str">
        <f t="shared" si="17"/>
        <v>06/16/13-07/06/13</v>
      </c>
      <c r="E86" s="2">
        <f t="shared" si="10"/>
        <v>56</v>
      </c>
      <c r="F86">
        <f t="shared" si="11"/>
        <v>37.900000000000105</v>
      </c>
      <c r="G86">
        <f t="shared" si="12"/>
        <v>34</v>
      </c>
      <c r="H86" s="2">
        <f t="shared" si="13"/>
        <v>519.1</v>
      </c>
      <c r="I86">
        <f t="shared" si="14"/>
        <v>56</v>
      </c>
      <c r="J86">
        <f t="shared" si="15"/>
        <v>293.29999999999995</v>
      </c>
      <c r="L86">
        <f t="shared" si="9"/>
        <v>255.88560000000001</v>
      </c>
      <c r="M86">
        <f t="shared" si="16"/>
        <v>1</v>
      </c>
    </row>
    <row r="87" spans="1:13" x14ac:dyDescent="0.25">
      <c r="A87" s="1">
        <v>41442</v>
      </c>
      <c r="B87">
        <v>4</v>
      </c>
      <c r="C87">
        <v>101.2</v>
      </c>
      <c r="D87" t="str">
        <f t="shared" si="17"/>
        <v>06/17/13-07/07/13</v>
      </c>
      <c r="E87" s="2">
        <f t="shared" si="10"/>
        <v>55</v>
      </c>
      <c r="F87">
        <f t="shared" si="11"/>
        <v>37.900000000000105</v>
      </c>
      <c r="G87">
        <f t="shared" si="12"/>
        <v>28</v>
      </c>
      <c r="H87" s="2">
        <f t="shared" si="13"/>
        <v>455.69999999999993</v>
      </c>
      <c r="I87">
        <f t="shared" si="14"/>
        <v>55</v>
      </c>
      <c r="J87">
        <f t="shared" si="15"/>
        <v>205.79999999999998</v>
      </c>
      <c r="L87">
        <f t="shared" si="9"/>
        <v>264.75050000000005</v>
      </c>
      <c r="M87">
        <f t="shared" si="16"/>
        <v>1</v>
      </c>
    </row>
    <row r="88" spans="1:13" x14ac:dyDescent="0.25">
      <c r="A88" s="1">
        <v>41443</v>
      </c>
      <c r="B88">
        <v>1</v>
      </c>
      <c r="C88">
        <v>131.9</v>
      </c>
      <c r="D88" t="str">
        <f t="shared" si="17"/>
        <v>06/18/13-07/08/13</v>
      </c>
      <c r="E88" s="2">
        <f t="shared" si="10"/>
        <v>58</v>
      </c>
      <c r="F88">
        <f t="shared" si="11"/>
        <v>24.200000000000045</v>
      </c>
      <c r="G88">
        <f t="shared" si="12"/>
        <v>34</v>
      </c>
      <c r="H88" s="2">
        <f t="shared" si="13"/>
        <v>502.79999999999995</v>
      </c>
      <c r="I88">
        <f t="shared" si="14"/>
        <v>58</v>
      </c>
      <c r="J88">
        <f t="shared" si="15"/>
        <v>138.49999999999997</v>
      </c>
      <c r="L88">
        <f t="shared" si="9"/>
        <v>238.1558</v>
      </c>
      <c r="M88">
        <f t="shared" si="16"/>
        <v>1</v>
      </c>
    </row>
    <row r="89" spans="1:13" x14ac:dyDescent="0.25">
      <c r="A89" s="1">
        <v>41444</v>
      </c>
      <c r="B89">
        <v>-3</v>
      </c>
      <c r="C89">
        <v>-203.3</v>
      </c>
      <c r="D89" t="str">
        <f t="shared" si="17"/>
        <v>06/19/13-07/09/13</v>
      </c>
      <c r="E89" s="2">
        <f t="shared" si="10"/>
        <v>64</v>
      </c>
      <c r="F89">
        <f t="shared" si="11"/>
        <v>-35.899999999999991</v>
      </c>
      <c r="G89">
        <f t="shared" si="12"/>
        <v>36</v>
      </c>
      <c r="H89" s="2">
        <f t="shared" si="13"/>
        <v>468.40000000000003</v>
      </c>
      <c r="I89">
        <f t="shared" si="14"/>
        <v>64</v>
      </c>
      <c r="J89">
        <f t="shared" si="15"/>
        <v>175.1</v>
      </c>
      <c r="L89">
        <f t="shared" si="9"/>
        <v>184.96640000000002</v>
      </c>
      <c r="M89">
        <f t="shared" si="16"/>
        <v>1</v>
      </c>
    </row>
    <row r="90" spans="1:13" x14ac:dyDescent="0.25">
      <c r="A90" s="1">
        <v>41445</v>
      </c>
      <c r="B90">
        <v>1</v>
      </c>
      <c r="C90">
        <v>-347.2</v>
      </c>
      <c r="D90" t="str">
        <f t="shared" si="17"/>
        <v>06/20/13-07/10/13</v>
      </c>
      <c r="E90" s="2">
        <f t="shared" si="10"/>
        <v>70</v>
      </c>
      <c r="F90">
        <f t="shared" si="11"/>
        <v>161.10000000000002</v>
      </c>
      <c r="G90">
        <f t="shared" si="12"/>
        <v>49</v>
      </c>
      <c r="H90" s="2">
        <f t="shared" si="13"/>
        <v>358.40000000000003</v>
      </c>
      <c r="I90">
        <f t="shared" si="14"/>
        <v>70</v>
      </c>
      <c r="J90">
        <f t="shared" si="15"/>
        <v>-97.800000000000011</v>
      </c>
      <c r="L90">
        <f t="shared" si="9"/>
        <v>131.77700000000004</v>
      </c>
      <c r="M90">
        <f t="shared" si="16"/>
        <v>0</v>
      </c>
    </row>
    <row r="91" spans="1:13" x14ac:dyDescent="0.25">
      <c r="A91" s="1">
        <v>41446</v>
      </c>
      <c r="B91">
        <v>-3</v>
      </c>
      <c r="C91">
        <v>38.799999999999997</v>
      </c>
      <c r="D91" t="str">
        <f t="shared" si="17"/>
        <v>06/21/13-07/11/13</v>
      </c>
      <c r="E91" s="2">
        <f t="shared" si="10"/>
        <v>69</v>
      </c>
      <c r="F91">
        <f t="shared" si="11"/>
        <v>671.2</v>
      </c>
      <c r="G91">
        <f t="shared" si="12"/>
        <v>49</v>
      </c>
      <c r="H91" s="2">
        <f t="shared" si="13"/>
        <v>-2.4000000000000341</v>
      </c>
      <c r="I91">
        <f t="shared" si="14"/>
        <v>69</v>
      </c>
      <c r="J91">
        <f t="shared" si="15"/>
        <v>-321.89999999999998</v>
      </c>
      <c r="L91">
        <f t="shared" si="9"/>
        <v>140.64189999999996</v>
      </c>
      <c r="M91">
        <f t="shared" si="16"/>
        <v>0</v>
      </c>
    </row>
    <row r="92" spans="1:13" x14ac:dyDescent="0.25">
      <c r="A92" s="1">
        <v>41447</v>
      </c>
      <c r="B92">
        <v>0</v>
      </c>
      <c r="C92" t="s">
        <v>4</v>
      </c>
      <c r="D92" t="str">
        <f t="shared" si="17"/>
        <v>06/22/13-07/12/13</v>
      </c>
      <c r="E92" s="2">
        <f t="shared" si="10"/>
        <v>69</v>
      </c>
      <c r="F92">
        <f t="shared" si="11"/>
        <v>636</v>
      </c>
      <c r="G92">
        <f t="shared" si="12"/>
        <v>55</v>
      </c>
      <c r="H92" s="2">
        <f t="shared" si="13"/>
        <v>-33.500000000000036</v>
      </c>
      <c r="I92">
        <f t="shared" si="14"/>
        <v>69</v>
      </c>
      <c r="J92">
        <f t="shared" si="15"/>
        <v>-353</v>
      </c>
      <c r="L92">
        <f t="shared" si="9"/>
        <v>140.64189999999996</v>
      </c>
      <c r="M92">
        <f t="shared" si="16"/>
        <v>0</v>
      </c>
    </row>
    <row r="93" spans="1:13" x14ac:dyDescent="0.25">
      <c r="A93" s="1">
        <v>41448</v>
      </c>
      <c r="B93">
        <v>8</v>
      </c>
      <c r="C93" t="s">
        <v>4</v>
      </c>
      <c r="D93" t="str">
        <f t="shared" si="17"/>
        <v>06/23/13-07/13/13</v>
      </c>
      <c r="E93" s="2">
        <f t="shared" si="10"/>
        <v>78</v>
      </c>
      <c r="F93">
        <f t="shared" si="11"/>
        <v>636</v>
      </c>
      <c r="G93">
        <f t="shared" si="12"/>
        <v>55</v>
      </c>
      <c r="H93" s="2">
        <f t="shared" si="13"/>
        <v>-33.500000000000036</v>
      </c>
      <c r="I93">
        <f t="shared" si="14"/>
        <v>78</v>
      </c>
      <c r="J93">
        <f t="shared" si="15"/>
        <v>-353</v>
      </c>
      <c r="L93">
        <f t="shared" si="9"/>
        <v>60.857799999999997</v>
      </c>
      <c r="M93">
        <f t="shared" si="16"/>
        <v>0</v>
      </c>
    </row>
    <row r="94" spans="1:13" x14ac:dyDescent="0.25">
      <c r="A94" s="1">
        <v>41449</v>
      </c>
      <c r="B94">
        <v>-4</v>
      </c>
      <c r="C94">
        <v>-136.19999999999999</v>
      </c>
      <c r="D94" t="str">
        <f t="shared" si="17"/>
        <v>06/24/13-07/14/13</v>
      </c>
      <c r="E94" s="2">
        <f t="shared" si="10"/>
        <v>75</v>
      </c>
      <c r="F94">
        <f t="shared" si="11"/>
        <v>636</v>
      </c>
      <c r="G94">
        <f t="shared" si="12"/>
        <v>54</v>
      </c>
      <c r="H94" s="2">
        <f t="shared" si="13"/>
        <v>-121</v>
      </c>
      <c r="I94">
        <f t="shared" si="14"/>
        <v>75</v>
      </c>
      <c r="J94">
        <f t="shared" si="15"/>
        <v>-377.6</v>
      </c>
      <c r="L94">
        <f t="shared" si="9"/>
        <v>87.452499999999986</v>
      </c>
      <c r="M94">
        <f t="shared" si="16"/>
        <v>0</v>
      </c>
    </row>
    <row r="95" spans="1:13" x14ac:dyDescent="0.25">
      <c r="A95" s="1">
        <v>41450</v>
      </c>
      <c r="B95">
        <v>15</v>
      </c>
      <c r="C95">
        <v>90.6</v>
      </c>
      <c r="D95" t="str">
        <f t="shared" si="17"/>
        <v>06/25/13-07/15/13</v>
      </c>
      <c r="E95" s="2">
        <f t="shared" si="10"/>
        <v>87</v>
      </c>
      <c r="F95">
        <f t="shared" si="11"/>
        <v>796.80000000000007</v>
      </c>
      <c r="G95">
        <f t="shared" si="12"/>
        <v>65</v>
      </c>
      <c r="H95" s="2">
        <f t="shared" si="13"/>
        <v>-258.89999999999998</v>
      </c>
      <c r="I95">
        <f t="shared" si="14"/>
        <v>87</v>
      </c>
      <c r="J95">
        <f t="shared" si="15"/>
        <v>-410.6</v>
      </c>
      <c r="L95">
        <f t="shared" si="9"/>
        <v>-18.926299999999969</v>
      </c>
      <c r="M95">
        <f t="shared" si="16"/>
        <v>1</v>
      </c>
    </row>
    <row r="96" spans="1:13" x14ac:dyDescent="0.25">
      <c r="A96" s="1">
        <v>41451</v>
      </c>
      <c r="B96">
        <v>7</v>
      </c>
      <c r="C96">
        <v>140.1</v>
      </c>
      <c r="D96" t="str">
        <f t="shared" si="17"/>
        <v>06/26/13-07/16/13</v>
      </c>
      <c r="E96" s="2">
        <f t="shared" si="10"/>
        <v>76</v>
      </c>
      <c r="F96">
        <f t="shared" si="11"/>
        <v>673.1</v>
      </c>
      <c r="G96">
        <f t="shared" si="12"/>
        <v>53</v>
      </c>
      <c r="H96" s="2">
        <f t="shared" si="13"/>
        <v>-261.39999999999998</v>
      </c>
      <c r="I96">
        <f t="shared" si="14"/>
        <v>76</v>
      </c>
      <c r="J96">
        <f t="shared" si="15"/>
        <v>-433.00000000000006</v>
      </c>
      <c r="L96">
        <f t="shared" si="9"/>
        <v>78.587600000000066</v>
      </c>
      <c r="M96">
        <f t="shared" si="16"/>
        <v>0</v>
      </c>
    </row>
    <row r="97" spans="1:13" x14ac:dyDescent="0.25">
      <c r="A97" s="1">
        <v>41452</v>
      </c>
      <c r="B97">
        <v>-2</v>
      </c>
      <c r="C97">
        <v>103.2</v>
      </c>
      <c r="D97" t="str">
        <f t="shared" si="17"/>
        <v>06/27/13-07/17/13</v>
      </c>
      <c r="E97" s="2">
        <f t="shared" si="10"/>
        <v>80</v>
      </c>
      <c r="F97">
        <f t="shared" si="11"/>
        <v>546.6</v>
      </c>
      <c r="G97">
        <f t="shared" si="12"/>
        <v>46</v>
      </c>
      <c r="H97" s="2">
        <f t="shared" si="13"/>
        <v>-520.5</v>
      </c>
      <c r="I97">
        <f t="shared" si="14"/>
        <v>80</v>
      </c>
      <c r="J97">
        <f t="shared" si="15"/>
        <v>-611.80000000000007</v>
      </c>
      <c r="L97">
        <f t="shared" si="9"/>
        <v>43.128000000000043</v>
      </c>
      <c r="M97">
        <f t="shared" si="16"/>
        <v>0</v>
      </c>
    </row>
    <row r="98" spans="1:13" x14ac:dyDescent="0.25">
      <c r="A98" s="1">
        <v>41453</v>
      </c>
      <c r="B98">
        <v>-3</v>
      </c>
      <c r="C98">
        <v>-107</v>
      </c>
      <c r="D98" t="str">
        <f t="shared" si="17"/>
        <v>06/28/13-07/18/13</v>
      </c>
      <c r="E98" s="2">
        <f t="shared" si="10"/>
        <v>82</v>
      </c>
      <c r="F98">
        <f t="shared" si="11"/>
        <v>526.00000000000011</v>
      </c>
      <c r="G98">
        <f t="shared" si="12"/>
        <v>45</v>
      </c>
      <c r="H98" s="2">
        <f t="shared" si="13"/>
        <v>-469</v>
      </c>
      <c r="I98">
        <f t="shared" si="14"/>
        <v>82</v>
      </c>
      <c r="J98">
        <f t="shared" si="15"/>
        <v>-576.1</v>
      </c>
      <c r="L98">
        <f t="shared" si="9"/>
        <v>25.398199999999974</v>
      </c>
      <c r="M98">
        <f t="shared" si="16"/>
        <v>0</v>
      </c>
    </row>
    <row r="99" spans="1:13" x14ac:dyDescent="0.25">
      <c r="A99" s="1">
        <v>41454</v>
      </c>
      <c r="B99">
        <v>6</v>
      </c>
      <c r="C99" t="s">
        <v>4</v>
      </c>
      <c r="D99" t="str">
        <f t="shared" si="17"/>
        <v>06/29/13-07/19/13</v>
      </c>
      <c r="E99" s="2">
        <f t="shared" si="10"/>
        <v>84</v>
      </c>
      <c r="F99">
        <f t="shared" si="11"/>
        <v>652.40000000000009</v>
      </c>
      <c r="G99">
        <f t="shared" si="12"/>
        <v>57</v>
      </c>
      <c r="H99" s="2">
        <f t="shared" si="13"/>
        <v>-447.3</v>
      </c>
      <c r="I99">
        <f t="shared" si="14"/>
        <v>84</v>
      </c>
      <c r="J99">
        <f t="shared" si="15"/>
        <v>-554.4</v>
      </c>
      <c r="L99">
        <f t="shared" si="9"/>
        <v>7.6684000000000196</v>
      </c>
      <c r="M99">
        <f t="shared" si="16"/>
        <v>0</v>
      </c>
    </row>
    <row r="100" spans="1:13" x14ac:dyDescent="0.25">
      <c r="A100" s="1">
        <v>41455</v>
      </c>
      <c r="B100">
        <v>6</v>
      </c>
      <c r="C100" t="s">
        <v>4</v>
      </c>
      <c r="D100" t="str">
        <f t="shared" si="17"/>
        <v>06/30/13-07/20/13</v>
      </c>
      <c r="E100" s="2">
        <f t="shared" si="10"/>
        <v>88</v>
      </c>
      <c r="F100">
        <f t="shared" si="11"/>
        <v>652.40000000000009</v>
      </c>
      <c r="G100">
        <f t="shared" si="12"/>
        <v>56</v>
      </c>
      <c r="H100" s="2">
        <f t="shared" si="13"/>
        <v>-447.3</v>
      </c>
      <c r="I100">
        <f t="shared" si="14"/>
        <v>88</v>
      </c>
      <c r="J100">
        <f t="shared" si="15"/>
        <v>-554.4</v>
      </c>
      <c r="L100">
        <f t="shared" si="9"/>
        <v>-27.791200000000003</v>
      </c>
      <c r="M100">
        <f t="shared" si="16"/>
        <v>1</v>
      </c>
    </row>
    <row r="101" spans="1:13" x14ac:dyDescent="0.25">
      <c r="A101" s="1">
        <v>41456</v>
      </c>
      <c r="B101">
        <v>-5</v>
      </c>
      <c r="C101">
        <v>63.4</v>
      </c>
      <c r="D101" t="str">
        <f t="shared" si="17"/>
        <v>07/01/13-07/21/13</v>
      </c>
      <c r="E101" s="2">
        <f t="shared" si="10"/>
        <v>80</v>
      </c>
      <c r="F101">
        <f t="shared" si="11"/>
        <v>652.40000000000009</v>
      </c>
      <c r="G101">
        <f t="shared" si="12"/>
        <v>58</v>
      </c>
      <c r="H101" s="2">
        <f t="shared" si="13"/>
        <v>-471.90000000000003</v>
      </c>
      <c r="I101">
        <f t="shared" si="14"/>
        <v>80</v>
      </c>
      <c r="J101">
        <f t="shared" si="15"/>
        <v>-556</v>
      </c>
      <c r="L101">
        <f t="shared" si="9"/>
        <v>43.128000000000043</v>
      </c>
      <c r="M101">
        <f t="shared" si="16"/>
        <v>0</v>
      </c>
    </row>
    <row r="102" spans="1:13" x14ac:dyDescent="0.25">
      <c r="A102" s="1">
        <v>41457</v>
      </c>
      <c r="B102">
        <v>10</v>
      </c>
      <c r="C102">
        <v>-42.6</v>
      </c>
      <c r="D102" t="str">
        <f t="shared" si="17"/>
        <v>07/02/13-07/22/13</v>
      </c>
      <c r="E102" s="2">
        <f t="shared" si="10"/>
        <v>85</v>
      </c>
      <c r="F102">
        <f t="shared" si="11"/>
        <v>590.6</v>
      </c>
      <c r="G102">
        <f t="shared" si="12"/>
        <v>67</v>
      </c>
      <c r="H102" s="2">
        <f t="shared" si="13"/>
        <v>-506.9</v>
      </c>
      <c r="I102">
        <f t="shared" si="14"/>
        <v>85</v>
      </c>
      <c r="J102">
        <f t="shared" si="15"/>
        <v>-644.79999999999995</v>
      </c>
      <c r="L102">
        <f t="shared" si="9"/>
        <v>-1.1965000000000146</v>
      </c>
      <c r="M102">
        <f t="shared" si="16"/>
        <v>1</v>
      </c>
    </row>
    <row r="103" spans="1:13" x14ac:dyDescent="0.25">
      <c r="A103" s="1">
        <v>41458</v>
      </c>
      <c r="B103">
        <v>3</v>
      </c>
      <c r="C103">
        <v>64.7</v>
      </c>
      <c r="D103" t="str">
        <f t="shared" si="17"/>
        <v>07/03/13-07/23/13</v>
      </c>
      <c r="E103" s="2">
        <f t="shared" si="10"/>
        <v>84</v>
      </c>
      <c r="F103">
        <f t="shared" si="11"/>
        <v>653.90000000000009</v>
      </c>
      <c r="G103">
        <f t="shared" si="12"/>
        <v>68</v>
      </c>
      <c r="H103" s="2">
        <f t="shared" si="13"/>
        <v>-683.7</v>
      </c>
      <c r="I103">
        <f t="shared" si="14"/>
        <v>84</v>
      </c>
      <c r="J103">
        <f t="shared" si="15"/>
        <v>-773.5</v>
      </c>
      <c r="L103">
        <f t="shared" si="9"/>
        <v>7.6684000000000196</v>
      </c>
      <c r="M103">
        <f t="shared" si="16"/>
        <v>0</v>
      </c>
    </row>
    <row r="104" spans="1:13" x14ac:dyDescent="0.25">
      <c r="A104" s="1">
        <v>41459</v>
      </c>
      <c r="B104">
        <v>10</v>
      </c>
      <c r="C104" t="s">
        <v>4</v>
      </c>
      <c r="D104" t="str">
        <f t="shared" si="17"/>
        <v>07/04/13-07/24/13</v>
      </c>
      <c r="E104" s="2">
        <f t="shared" si="10"/>
        <v>92</v>
      </c>
      <c r="F104">
        <f t="shared" si="11"/>
        <v>554.70000000000016</v>
      </c>
      <c r="G104">
        <f t="shared" si="12"/>
        <v>65</v>
      </c>
      <c r="H104" s="2">
        <f t="shared" si="13"/>
        <v>-712.8</v>
      </c>
      <c r="I104">
        <f t="shared" si="14"/>
        <v>92</v>
      </c>
      <c r="J104">
        <f t="shared" si="15"/>
        <v>-736.39999999999986</v>
      </c>
      <c r="L104">
        <f t="shared" si="9"/>
        <v>-63.250800000000027</v>
      </c>
      <c r="M104">
        <f t="shared" si="16"/>
        <v>1</v>
      </c>
    </row>
    <row r="105" spans="1:13" x14ac:dyDescent="0.25">
      <c r="A105" s="1">
        <v>41460</v>
      </c>
      <c r="B105">
        <v>1</v>
      </c>
      <c r="C105">
        <v>140.30000000000001</v>
      </c>
      <c r="D105" t="str">
        <f t="shared" si="17"/>
        <v>07/05/13-07/25/13</v>
      </c>
      <c r="E105" s="2">
        <f t="shared" si="10"/>
        <v>81</v>
      </c>
      <c r="F105">
        <f t="shared" si="11"/>
        <v>571.10000000000014</v>
      </c>
      <c r="G105">
        <f t="shared" si="12"/>
        <v>54</v>
      </c>
      <c r="H105" s="2">
        <f t="shared" si="13"/>
        <v>-709.1</v>
      </c>
      <c r="I105">
        <f t="shared" si="14"/>
        <v>81</v>
      </c>
      <c r="J105">
        <f t="shared" si="15"/>
        <v>-724.19999999999993</v>
      </c>
      <c r="L105">
        <f t="shared" si="9"/>
        <v>34.263100000000009</v>
      </c>
      <c r="M105">
        <f t="shared" si="16"/>
        <v>0</v>
      </c>
    </row>
    <row r="106" spans="1:13" x14ac:dyDescent="0.25">
      <c r="A106" s="1">
        <v>41461</v>
      </c>
      <c r="B106">
        <v>3</v>
      </c>
      <c r="C106" t="s">
        <v>4</v>
      </c>
      <c r="D106" t="str">
        <f t="shared" si="17"/>
        <v>07/06/13-07/26/13</v>
      </c>
      <c r="E106" s="2">
        <f t="shared" si="10"/>
        <v>78</v>
      </c>
      <c r="F106">
        <f t="shared" si="11"/>
        <v>441.7</v>
      </c>
      <c r="G106">
        <f t="shared" si="12"/>
        <v>63</v>
      </c>
      <c r="H106" s="2">
        <f t="shared" si="13"/>
        <v>-742.9</v>
      </c>
      <c r="I106">
        <f t="shared" si="14"/>
        <v>78</v>
      </c>
      <c r="J106">
        <f t="shared" si="15"/>
        <v>-757.99999999999989</v>
      </c>
      <c r="L106">
        <f t="shared" si="9"/>
        <v>60.857799999999997</v>
      </c>
      <c r="M106">
        <f t="shared" si="16"/>
        <v>0</v>
      </c>
    </row>
    <row r="107" spans="1:13" x14ac:dyDescent="0.25">
      <c r="A107" s="1">
        <v>41462</v>
      </c>
      <c r="B107">
        <v>0</v>
      </c>
      <c r="C107" t="s">
        <v>4</v>
      </c>
      <c r="D107" t="str">
        <f t="shared" si="17"/>
        <v>07/07/13-07/27/13</v>
      </c>
      <c r="E107" s="2">
        <f t="shared" si="10"/>
        <v>79</v>
      </c>
      <c r="F107">
        <f t="shared" si="11"/>
        <v>441.7</v>
      </c>
      <c r="G107">
        <f t="shared" si="12"/>
        <v>58</v>
      </c>
      <c r="H107" s="2">
        <f t="shared" si="13"/>
        <v>-742.9</v>
      </c>
      <c r="I107">
        <f t="shared" si="14"/>
        <v>79</v>
      </c>
      <c r="J107">
        <f t="shared" si="15"/>
        <v>-757.99999999999989</v>
      </c>
      <c r="L107">
        <f t="shared" si="9"/>
        <v>51.992899999999963</v>
      </c>
      <c r="M107">
        <f t="shared" si="16"/>
        <v>0</v>
      </c>
    </row>
    <row r="108" spans="1:13" x14ac:dyDescent="0.25">
      <c r="A108" s="1">
        <v>41463</v>
      </c>
      <c r="B108">
        <v>7</v>
      </c>
      <c r="C108">
        <v>87.5</v>
      </c>
      <c r="D108" t="str">
        <f t="shared" si="17"/>
        <v>07/08/13-07/28/13</v>
      </c>
      <c r="E108" s="2">
        <f t="shared" si="10"/>
        <v>79</v>
      </c>
      <c r="F108">
        <f t="shared" si="11"/>
        <v>441.7</v>
      </c>
      <c r="G108">
        <f t="shared" si="12"/>
        <v>58</v>
      </c>
      <c r="H108" s="2">
        <f t="shared" si="13"/>
        <v>-744.49999999999989</v>
      </c>
      <c r="I108">
        <f t="shared" si="14"/>
        <v>79</v>
      </c>
      <c r="J108">
        <f t="shared" si="15"/>
        <v>-722.9</v>
      </c>
      <c r="L108">
        <f t="shared" si="9"/>
        <v>51.992899999999963</v>
      </c>
      <c r="M108">
        <f t="shared" si="16"/>
        <v>0</v>
      </c>
    </row>
    <row r="109" spans="1:13" x14ac:dyDescent="0.25">
      <c r="A109" s="1">
        <v>41464</v>
      </c>
      <c r="B109">
        <v>7</v>
      </c>
      <c r="C109">
        <v>71.8</v>
      </c>
      <c r="D109" t="str">
        <f t="shared" si="17"/>
        <v>07/09/13-07/29/13</v>
      </c>
      <c r="E109" s="2">
        <f t="shared" si="10"/>
        <v>68</v>
      </c>
      <c r="F109">
        <f t="shared" si="11"/>
        <v>319.09999999999997</v>
      </c>
      <c r="G109">
        <f t="shared" si="12"/>
        <v>60</v>
      </c>
      <c r="H109" s="2">
        <f t="shared" si="13"/>
        <v>-765.19999999999993</v>
      </c>
      <c r="I109">
        <f t="shared" si="14"/>
        <v>68</v>
      </c>
      <c r="J109">
        <f t="shared" si="15"/>
        <v>-708.99999999999989</v>
      </c>
      <c r="L109">
        <f t="shared" si="9"/>
        <v>149.5068</v>
      </c>
      <c r="M109">
        <f t="shared" si="16"/>
        <v>0</v>
      </c>
    </row>
    <row r="110" spans="1:13" x14ac:dyDescent="0.25">
      <c r="A110" s="1">
        <v>41465</v>
      </c>
      <c r="B110">
        <v>3</v>
      </c>
      <c r="C110">
        <v>-6.3</v>
      </c>
      <c r="D110" t="str">
        <f t="shared" si="17"/>
        <v>07/10/13-07/30/13</v>
      </c>
      <c r="E110" s="2">
        <f t="shared" si="10"/>
        <v>57</v>
      </c>
      <c r="F110">
        <f t="shared" si="11"/>
        <v>233.39999999999992</v>
      </c>
      <c r="G110">
        <f t="shared" si="12"/>
        <v>64</v>
      </c>
      <c r="H110" s="2">
        <f t="shared" si="13"/>
        <v>-698.3</v>
      </c>
      <c r="I110">
        <f t="shared" si="14"/>
        <v>57</v>
      </c>
      <c r="J110">
        <f t="shared" si="15"/>
        <v>-647.5</v>
      </c>
      <c r="L110">
        <f t="shared" si="9"/>
        <v>247.02070000000003</v>
      </c>
      <c r="M110">
        <f t="shared" si="16"/>
        <v>0</v>
      </c>
    </row>
    <row r="111" spans="1:13" x14ac:dyDescent="0.25">
      <c r="A111" s="1">
        <v>41466</v>
      </c>
      <c r="B111">
        <v>0</v>
      </c>
      <c r="C111">
        <v>162.9</v>
      </c>
      <c r="D111" t="str">
        <f t="shared" si="17"/>
        <v>07/11/13-07/31/13</v>
      </c>
      <c r="E111" s="2">
        <f t="shared" si="10"/>
        <v>61</v>
      </c>
      <c r="F111">
        <f t="shared" si="11"/>
        <v>210.59999999999994</v>
      </c>
      <c r="G111">
        <f t="shared" si="12"/>
        <v>60</v>
      </c>
      <c r="H111" s="2">
        <f t="shared" si="13"/>
        <v>-616.19999999999982</v>
      </c>
      <c r="I111">
        <f t="shared" si="14"/>
        <v>61</v>
      </c>
      <c r="J111">
        <f t="shared" si="15"/>
        <v>-673.09999999999991</v>
      </c>
      <c r="L111">
        <f t="shared" si="9"/>
        <v>211.56110000000001</v>
      </c>
      <c r="M111">
        <f t="shared" si="16"/>
        <v>0</v>
      </c>
    </row>
    <row r="112" spans="1:13" x14ac:dyDescent="0.25">
      <c r="A112" s="1">
        <v>41467</v>
      </c>
      <c r="B112">
        <v>-3</v>
      </c>
      <c r="C112">
        <v>3.6</v>
      </c>
      <c r="D112" t="str">
        <f t="shared" si="17"/>
        <v>07/12/13-08/01/13</v>
      </c>
      <c r="E112" s="2">
        <f t="shared" si="10"/>
        <v>69</v>
      </c>
      <c r="F112">
        <f t="shared" si="11"/>
        <v>171.79999999999998</v>
      </c>
      <c r="G112">
        <f t="shared" si="12"/>
        <v>58</v>
      </c>
      <c r="H112" s="2">
        <f t="shared" si="13"/>
        <v>-619.09999999999991</v>
      </c>
      <c r="I112">
        <f t="shared" si="14"/>
        <v>69</v>
      </c>
      <c r="J112">
        <f t="shared" si="15"/>
        <v>-695.89999999999986</v>
      </c>
      <c r="L112">
        <f t="shared" si="9"/>
        <v>140.64189999999996</v>
      </c>
      <c r="M112">
        <f t="shared" si="16"/>
        <v>0</v>
      </c>
    </row>
    <row r="113" spans="1:13" x14ac:dyDescent="0.25">
      <c r="A113" s="1">
        <v>41468</v>
      </c>
      <c r="B113">
        <v>9</v>
      </c>
      <c r="C113" t="s">
        <v>4</v>
      </c>
      <c r="D113" t="str">
        <f t="shared" si="17"/>
        <v>07/13/13-08/02/13</v>
      </c>
      <c r="E113" s="2">
        <f t="shared" si="10"/>
        <v>79</v>
      </c>
      <c r="F113">
        <f t="shared" si="11"/>
        <v>199</v>
      </c>
      <c r="G113">
        <f t="shared" si="12"/>
        <v>65</v>
      </c>
      <c r="H113" s="2">
        <f t="shared" si="13"/>
        <v>-638.19999999999993</v>
      </c>
      <c r="I113">
        <f t="shared" si="14"/>
        <v>79</v>
      </c>
      <c r="J113">
        <f t="shared" si="15"/>
        <v>-714.99999999999989</v>
      </c>
      <c r="L113">
        <f t="shared" si="9"/>
        <v>51.992899999999963</v>
      </c>
      <c r="M113">
        <f t="shared" si="16"/>
        <v>0</v>
      </c>
    </row>
    <row r="114" spans="1:13" x14ac:dyDescent="0.25">
      <c r="A114" s="1">
        <v>41469</v>
      </c>
      <c r="B114">
        <v>5</v>
      </c>
      <c r="C114" t="s">
        <v>4</v>
      </c>
      <c r="D114" t="str">
        <f t="shared" si="17"/>
        <v>07/14/13-08/03/13</v>
      </c>
      <c r="E114" s="2">
        <f t="shared" si="10"/>
        <v>74</v>
      </c>
      <c r="F114">
        <f t="shared" si="11"/>
        <v>199</v>
      </c>
      <c r="G114">
        <f t="shared" si="12"/>
        <v>56</v>
      </c>
      <c r="H114" s="2">
        <f t="shared" si="13"/>
        <v>-638.19999999999993</v>
      </c>
      <c r="I114">
        <f t="shared" si="14"/>
        <v>74</v>
      </c>
      <c r="J114">
        <f t="shared" si="15"/>
        <v>-714.99999999999989</v>
      </c>
      <c r="L114">
        <f t="shared" si="9"/>
        <v>96.317400000000021</v>
      </c>
      <c r="M114">
        <f t="shared" si="16"/>
        <v>0</v>
      </c>
    </row>
    <row r="115" spans="1:13" x14ac:dyDescent="0.25">
      <c r="A115" s="1">
        <v>41470</v>
      </c>
      <c r="B115">
        <v>8</v>
      </c>
      <c r="C115">
        <v>24.6</v>
      </c>
      <c r="D115" t="str">
        <f t="shared" si="17"/>
        <v>07/15/13-08/04/13</v>
      </c>
      <c r="E115" s="2">
        <f t="shared" si="10"/>
        <v>62</v>
      </c>
      <c r="F115">
        <f t="shared" si="11"/>
        <v>199</v>
      </c>
      <c r="G115">
        <f t="shared" si="12"/>
        <v>47</v>
      </c>
      <c r="H115" s="2">
        <f t="shared" si="13"/>
        <v>-603.1</v>
      </c>
      <c r="I115">
        <f t="shared" si="14"/>
        <v>62</v>
      </c>
      <c r="J115">
        <f t="shared" si="15"/>
        <v>-675.1</v>
      </c>
      <c r="L115">
        <f t="shared" si="9"/>
        <v>202.69619999999998</v>
      </c>
      <c r="M115">
        <f t="shared" si="16"/>
        <v>0</v>
      </c>
    </row>
    <row r="116" spans="1:13" x14ac:dyDescent="0.25">
      <c r="A116" s="1">
        <v>41471</v>
      </c>
      <c r="B116">
        <v>4</v>
      </c>
      <c r="C116">
        <v>-33.1</v>
      </c>
      <c r="D116" t="str">
        <f t="shared" si="17"/>
        <v>07/16/13-08/05/13</v>
      </c>
      <c r="E116" s="2">
        <f t="shared" si="10"/>
        <v>59</v>
      </c>
      <c r="F116">
        <f t="shared" si="11"/>
        <v>134.5</v>
      </c>
      <c r="G116">
        <f t="shared" si="12"/>
        <v>35</v>
      </c>
      <c r="H116" s="2">
        <f t="shared" si="13"/>
        <v>-453.29999999999995</v>
      </c>
      <c r="I116">
        <f t="shared" si="14"/>
        <v>59</v>
      </c>
      <c r="J116">
        <f t="shared" si="15"/>
        <v>-449.5</v>
      </c>
      <c r="L116">
        <f t="shared" si="9"/>
        <v>229.29090000000008</v>
      </c>
      <c r="M116">
        <f t="shared" si="16"/>
        <v>0</v>
      </c>
    </row>
    <row r="117" spans="1:13" x14ac:dyDescent="0.25">
      <c r="A117" s="1">
        <v>41472</v>
      </c>
      <c r="B117">
        <v>11</v>
      </c>
      <c r="C117">
        <v>13.6</v>
      </c>
      <c r="D117" t="str">
        <f t="shared" si="17"/>
        <v>07/17/13-08/06/13</v>
      </c>
      <c r="E117" s="2">
        <f t="shared" si="10"/>
        <v>57</v>
      </c>
      <c r="F117">
        <f t="shared" si="11"/>
        <v>77.899999999999991</v>
      </c>
      <c r="G117">
        <f t="shared" si="12"/>
        <v>38</v>
      </c>
      <c r="H117" s="2">
        <f t="shared" si="13"/>
        <v>-300.30000000000007</v>
      </c>
      <c r="I117">
        <f t="shared" si="14"/>
        <v>57</v>
      </c>
      <c r="J117">
        <f t="shared" si="15"/>
        <v>-280.10000000000002</v>
      </c>
      <c r="L117">
        <f t="shared" si="9"/>
        <v>247.02070000000003</v>
      </c>
      <c r="M117">
        <f t="shared" si="16"/>
        <v>0</v>
      </c>
    </row>
    <row r="118" spans="1:13" x14ac:dyDescent="0.25">
      <c r="A118" s="1">
        <v>41473</v>
      </c>
      <c r="B118">
        <v>0</v>
      </c>
      <c r="C118">
        <v>82.6</v>
      </c>
      <c r="D118" t="str">
        <f t="shared" si="17"/>
        <v>07/18/13-08/07/13</v>
      </c>
      <c r="E118" s="2">
        <f t="shared" si="10"/>
        <v>56</v>
      </c>
      <c r="F118">
        <f t="shared" si="11"/>
        <v>18.799999999999997</v>
      </c>
      <c r="G118">
        <f t="shared" si="12"/>
        <v>35</v>
      </c>
      <c r="H118" s="2">
        <f t="shared" si="13"/>
        <v>-291.89999999999998</v>
      </c>
      <c r="I118">
        <f t="shared" si="14"/>
        <v>56</v>
      </c>
      <c r="J118">
        <f t="shared" si="15"/>
        <v>-168.60000000000002</v>
      </c>
      <c r="L118">
        <f t="shared" si="9"/>
        <v>255.88560000000001</v>
      </c>
      <c r="M118">
        <f t="shared" si="16"/>
        <v>0</v>
      </c>
    </row>
    <row r="119" spans="1:13" x14ac:dyDescent="0.25">
      <c r="A119" s="1">
        <v>41474</v>
      </c>
      <c r="B119">
        <v>-1</v>
      </c>
      <c r="C119">
        <v>19.399999999999999</v>
      </c>
      <c r="D119" t="str">
        <f t="shared" si="17"/>
        <v>07/19/13-08/08/13</v>
      </c>
      <c r="E119" s="2">
        <f t="shared" si="10"/>
        <v>47</v>
      </c>
      <c r="F119">
        <f t="shared" si="11"/>
        <v>-42.8</v>
      </c>
      <c r="G119">
        <f t="shared" si="12"/>
        <v>42</v>
      </c>
      <c r="H119" s="2">
        <f t="shared" si="13"/>
        <v>-349.19999999999993</v>
      </c>
      <c r="I119">
        <f t="shared" si="14"/>
        <v>47</v>
      </c>
      <c r="J119">
        <f t="shared" si="15"/>
        <v>-123.99999999999986</v>
      </c>
      <c r="L119">
        <f t="shared" si="9"/>
        <v>335.66970000000003</v>
      </c>
      <c r="M119">
        <f t="shared" si="16"/>
        <v>0</v>
      </c>
    </row>
    <row r="120" spans="1:13" x14ac:dyDescent="0.25">
      <c r="A120" s="1">
        <v>41475</v>
      </c>
      <c r="B120">
        <v>10</v>
      </c>
      <c r="C120" t="s">
        <v>4</v>
      </c>
      <c r="D120" t="str">
        <f t="shared" si="17"/>
        <v>07/20/13-08/09/13</v>
      </c>
      <c r="E120" s="2">
        <f t="shared" si="10"/>
        <v>50</v>
      </c>
      <c r="F120">
        <f t="shared" si="11"/>
        <v>-133.30000000000001</v>
      </c>
      <c r="G120">
        <f t="shared" si="12"/>
        <v>47</v>
      </c>
      <c r="H120" s="2">
        <f t="shared" si="13"/>
        <v>-285.99999999999994</v>
      </c>
      <c r="I120">
        <f t="shared" si="14"/>
        <v>50</v>
      </c>
      <c r="J120">
        <f t="shared" si="15"/>
        <v>-60.799999999999855</v>
      </c>
      <c r="L120">
        <f t="shared" si="9"/>
        <v>309.07500000000005</v>
      </c>
      <c r="M120">
        <f t="shared" si="16"/>
        <v>0</v>
      </c>
    </row>
    <row r="121" spans="1:13" x14ac:dyDescent="0.25">
      <c r="A121" s="1">
        <v>41476</v>
      </c>
      <c r="B121">
        <v>-2</v>
      </c>
      <c r="C121" t="s">
        <v>4</v>
      </c>
      <c r="D121" t="str">
        <f t="shared" si="17"/>
        <v>07/21/13-08/10/13</v>
      </c>
      <c r="E121" s="2">
        <f t="shared" si="10"/>
        <v>40</v>
      </c>
      <c r="F121">
        <f t="shared" si="11"/>
        <v>-133.30000000000001</v>
      </c>
      <c r="G121">
        <f t="shared" si="12"/>
        <v>30</v>
      </c>
      <c r="H121" s="2">
        <f t="shared" si="13"/>
        <v>-285.99999999999994</v>
      </c>
      <c r="I121">
        <f t="shared" si="14"/>
        <v>40</v>
      </c>
      <c r="J121">
        <f t="shared" si="15"/>
        <v>-60.799999999999855</v>
      </c>
      <c r="L121">
        <f t="shared" si="9"/>
        <v>397.72400000000005</v>
      </c>
      <c r="M121">
        <f t="shared" si="16"/>
        <v>0</v>
      </c>
    </row>
    <row r="122" spans="1:13" x14ac:dyDescent="0.25">
      <c r="A122" s="1">
        <v>41477</v>
      </c>
      <c r="B122">
        <v>0</v>
      </c>
      <c r="C122">
        <v>1.6</v>
      </c>
      <c r="D122" t="str">
        <f t="shared" si="17"/>
        <v>07/22/13-08/11/13</v>
      </c>
      <c r="E122" s="2">
        <f t="shared" si="10"/>
        <v>41</v>
      </c>
      <c r="F122">
        <f t="shared" si="11"/>
        <v>-133.30000000000001</v>
      </c>
      <c r="G122">
        <f t="shared" si="12"/>
        <v>37</v>
      </c>
      <c r="H122" s="2">
        <f t="shared" si="13"/>
        <v>-246.10000000000008</v>
      </c>
      <c r="I122">
        <f t="shared" si="14"/>
        <v>41</v>
      </c>
      <c r="J122">
        <f t="shared" si="15"/>
        <v>-65.299999999999855</v>
      </c>
      <c r="L122">
        <f t="shared" si="9"/>
        <v>388.85910000000001</v>
      </c>
      <c r="M122">
        <f t="shared" si="16"/>
        <v>0</v>
      </c>
    </row>
    <row r="123" spans="1:13" x14ac:dyDescent="0.25">
      <c r="A123" s="1">
        <v>41478</v>
      </c>
      <c r="B123">
        <v>9</v>
      </c>
      <c r="C123">
        <v>20.7</v>
      </c>
      <c r="D123" t="str">
        <f t="shared" si="17"/>
        <v>07/23/13-08/12/13</v>
      </c>
      <c r="E123" s="2">
        <f t="shared" si="10"/>
        <v>43</v>
      </c>
      <c r="F123">
        <f t="shared" si="11"/>
        <v>-130.4</v>
      </c>
      <c r="G123">
        <f t="shared" si="12"/>
        <v>39</v>
      </c>
      <c r="H123" s="2">
        <f t="shared" si="13"/>
        <v>-43.000000000000028</v>
      </c>
      <c r="I123">
        <f t="shared" si="14"/>
        <v>43</v>
      </c>
      <c r="J123">
        <f t="shared" si="15"/>
        <v>17.79999999999994</v>
      </c>
      <c r="L123">
        <f t="shared" si="9"/>
        <v>371.12930000000006</v>
      </c>
      <c r="M123">
        <f t="shared" si="16"/>
        <v>1</v>
      </c>
    </row>
    <row r="124" spans="1:13" x14ac:dyDescent="0.25">
      <c r="A124" s="1">
        <v>41479</v>
      </c>
      <c r="B124">
        <v>11</v>
      </c>
      <c r="C124">
        <v>-34.5</v>
      </c>
      <c r="D124" t="str">
        <f t="shared" si="17"/>
        <v>07/24/13-08/13/13</v>
      </c>
      <c r="E124" s="2">
        <f t="shared" si="10"/>
        <v>38</v>
      </c>
      <c r="F124">
        <f t="shared" si="11"/>
        <v>-120.80000000000003</v>
      </c>
      <c r="G124">
        <f t="shared" si="12"/>
        <v>40</v>
      </c>
      <c r="H124" s="2">
        <f t="shared" si="13"/>
        <v>28.999999999999986</v>
      </c>
      <c r="I124">
        <f t="shared" si="14"/>
        <v>38</v>
      </c>
      <c r="J124">
        <f t="shared" si="15"/>
        <v>154.29999999999995</v>
      </c>
      <c r="L124">
        <f t="shared" si="9"/>
        <v>415.45380000000006</v>
      </c>
      <c r="M124">
        <f t="shared" si="16"/>
        <v>1</v>
      </c>
    </row>
    <row r="125" spans="1:13" x14ac:dyDescent="0.25">
      <c r="A125" s="1">
        <v>41480</v>
      </c>
      <c r="B125">
        <v>-1</v>
      </c>
      <c r="C125">
        <v>16.399999999999999</v>
      </c>
      <c r="D125" t="str">
        <f t="shared" si="17"/>
        <v>07/25/13-08/14/13</v>
      </c>
      <c r="E125" s="2">
        <f t="shared" si="10"/>
        <v>22</v>
      </c>
      <c r="F125">
        <f t="shared" si="11"/>
        <v>-196.3</v>
      </c>
      <c r="G125">
        <f t="shared" si="12"/>
        <v>20</v>
      </c>
      <c r="H125" s="2">
        <f t="shared" si="13"/>
        <v>151.89999999999998</v>
      </c>
      <c r="I125">
        <f t="shared" si="14"/>
        <v>22</v>
      </c>
      <c r="J125">
        <f t="shared" si="15"/>
        <v>518.70000000000005</v>
      </c>
      <c r="L125">
        <f t="shared" si="9"/>
        <v>557.29220000000009</v>
      </c>
      <c r="M125">
        <f t="shared" si="16"/>
        <v>1</v>
      </c>
    </row>
    <row r="126" spans="1:13" x14ac:dyDescent="0.25">
      <c r="A126" s="1">
        <v>41481</v>
      </c>
      <c r="B126">
        <v>-2</v>
      </c>
      <c r="C126">
        <v>10.9</v>
      </c>
      <c r="D126" t="str">
        <f t="shared" si="17"/>
        <v>07/26/13-08/15/13</v>
      </c>
      <c r="E126" s="2">
        <f t="shared" si="10"/>
        <v>31</v>
      </c>
      <c r="F126">
        <f t="shared" si="11"/>
        <v>-433.2</v>
      </c>
      <c r="G126">
        <f t="shared" si="12"/>
        <v>23</v>
      </c>
      <c r="H126" s="2">
        <f t="shared" si="13"/>
        <v>181.70000000000016</v>
      </c>
      <c r="I126">
        <f t="shared" si="14"/>
        <v>31</v>
      </c>
      <c r="J126">
        <f t="shared" si="15"/>
        <v>508.50000000000006</v>
      </c>
      <c r="L126">
        <f t="shared" si="9"/>
        <v>477.50810000000001</v>
      </c>
      <c r="M126">
        <f t="shared" si="16"/>
        <v>1</v>
      </c>
    </row>
    <row r="127" spans="1:13" x14ac:dyDescent="0.25">
      <c r="A127" s="1">
        <v>41482</v>
      </c>
      <c r="B127">
        <v>4</v>
      </c>
      <c r="C127" t="s">
        <v>4</v>
      </c>
      <c r="D127" t="str">
        <f t="shared" si="17"/>
        <v>07/27/13-08/16/13</v>
      </c>
      <c r="E127" s="2">
        <f t="shared" si="10"/>
        <v>33</v>
      </c>
      <c r="F127">
        <f t="shared" si="11"/>
        <v>-475.20000000000005</v>
      </c>
      <c r="G127">
        <f t="shared" si="12"/>
        <v>25</v>
      </c>
      <c r="H127" s="2">
        <f t="shared" si="13"/>
        <v>-2.2999999999998408</v>
      </c>
      <c r="I127">
        <f t="shared" si="14"/>
        <v>33</v>
      </c>
      <c r="J127">
        <f t="shared" si="15"/>
        <v>324.50000000000006</v>
      </c>
      <c r="L127">
        <f t="shared" si="9"/>
        <v>459.77830000000006</v>
      </c>
      <c r="M127">
        <f t="shared" si="16"/>
        <v>1</v>
      </c>
    </row>
    <row r="128" spans="1:13" x14ac:dyDescent="0.25">
      <c r="A128" s="1">
        <v>41483</v>
      </c>
      <c r="B128">
        <v>0</v>
      </c>
      <c r="C128" t="s">
        <v>4</v>
      </c>
      <c r="D128" t="str">
        <f t="shared" si="17"/>
        <v>07/28/13-08/17/13</v>
      </c>
      <c r="E128" s="2">
        <f t="shared" si="10"/>
        <v>33</v>
      </c>
      <c r="F128">
        <f t="shared" si="11"/>
        <v>-475.20000000000005</v>
      </c>
      <c r="G128">
        <f t="shared" si="12"/>
        <v>20</v>
      </c>
      <c r="H128" s="2">
        <f t="shared" si="13"/>
        <v>-2.2999999999998408</v>
      </c>
      <c r="I128">
        <f t="shared" si="14"/>
        <v>33</v>
      </c>
      <c r="J128">
        <f t="shared" si="15"/>
        <v>324.50000000000006</v>
      </c>
      <c r="L128">
        <f t="shared" si="9"/>
        <v>459.77830000000006</v>
      </c>
      <c r="M128">
        <f t="shared" si="16"/>
        <v>1</v>
      </c>
    </row>
    <row r="129" spans="1:13" x14ac:dyDescent="0.25">
      <c r="A129" s="1">
        <v>41484</v>
      </c>
      <c r="B129">
        <v>-4</v>
      </c>
      <c r="C129">
        <v>-35.1</v>
      </c>
      <c r="D129" t="str">
        <f t="shared" si="17"/>
        <v>07/29/13-08/18/13</v>
      </c>
      <c r="E129" s="2">
        <f t="shared" si="10"/>
        <v>31</v>
      </c>
      <c r="F129">
        <f t="shared" si="11"/>
        <v>-475.20000000000005</v>
      </c>
      <c r="G129">
        <f t="shared" si="12"/>
        <v>22</v>
      </c>
      <c r="H129" s="2">
        <f t="shared" si="13"/>
        <v>-6.7999999999998408</v>
      </c>
      <c r="I129">
        <f t="shared" si="14"/>
        <v>31</v>
      </c>
      <c r="J129">
        <f t="shared" si="15"/>
        <v>390.6</v>
      </c>
      <c r="L129">
        <f t="shared" ref="L129:L192" si="18">-8.8649*I129+752.32</f>
        <v>477.50810000000001</v>
      </c>
      <c r="M129">
        <f t="shared" si="16"/>
        <v>1</v>
      </c>
    </row>
    <row r="130" spans="1:13" x14ac:dyDescent="0.25">
      <c r="A130" s="1">
        <v>41485</v>
      </c>
      <c r="B130">
        <v>-4</v>
      </c>
      <c r="C130">
        <v>-13.9</v>
      </c>
      <c r="D130" t="str">
        <f t="shared" si="17"/>
        <v>07/30/13-08/19/13</v>
      </c>
      <c r="E130" s="2">
        <f t="shared" si="10"/>
        <v>38</v>
      </c>
      <c r="F130">
        <f t="shared" si="11"/>
        <v>-506.20000000000005</v>
      </c>
      <c r="G130">
        <f t="shared" si="12"/>
        <v>30</v>
      </c>
      <c r="H130" s="2">
        <f t="shared" si="13"/>
        <v>-88.000000000000085</v>
      </c>
      <c r="I130">
        <f t="shared" si="14"/>
        <v>38</v>
      </c>
      <c r="J130">
        <f t="shared" si="15"/>
        <v>348.50000000000011</v>
      </c>
      <c r="L130">
        <f t="shared" si="18"/>
        <v>415.45380000000006</v>
      </c>
      <c r="M130">
        <f t="shared" si="16"/>
        <v>1</v>
      </c>
    </row>
    <row r="131" spans="1:13" x14ac:dyDescent="0.25">
      <c r="A131" s="1">
        <v>41486</v>
      </c>
      <c r="B131">
        <v>7</v>
      </c>
      <c r="C131">
        <v>-29.1</v>
      </c>
      <c r="D131" t="str">
        <f t="shared" si="17"/>
        <v>07/31/13-08/20/13</v>
      </c>
      <c r="E131" s="2">
        <f t="shared" ref="E131:E194" si="19">SUM(B131:B151)</f>
        <v>44</v>
      </c>
      <c r="F131">
        <f t="shared" ref="F131:F194" si="20">SUM(C131:C151)</f>
        <v>-501.10000000000008</v>
      </c>
      <c r="G131">
        <f t="shared" ref="G131:G194" si="21">SUM(B131:B145)</f>
        <v>29</v>
      </c>
      <c r="H131" s="2">
        <f t="shared" ref="H131:H194" si="22">SUM(C146:C186)</f>
        <v>-45.900000000000084</v>
      </c>
      <c r="I131">
        <f t="shared" ref="I131:I194" si="23">SUM(B131:B151)</f>
        <v>44</v>
      </c>
      <c r="J131">
        <f t="shared" ref="J131:J194" si="24">SUM(C153:C186)</f>
        <v>376.80000000000007</v>
      </c>
      <c r="L131">
        <f t="shared" si="18"/>
        <v>362.26440000000002</v>
      </c>
      <c r="M131">
        <f t="shared" ref="M131:M194" si="25">IF(SIGN(L131)=SIGN(J131), 1, 0)</f>
        <v>1</v>
      </c>
    </row>
    <row r="132" spans="1:13" x14ac:dyDescent="0.25">
      <c r="A132" s="1">
        <v>41487</v>
      </c>
      <c r="B132">
        <v>8</v>
      </c>
      <c r="C132">
        <v>124.1</v>
      </c>
      <c r="D132" t="str">
        <f t="shared" ref="D132:D195" si="26">CONCATENATE(TEXT(A132, "mm/dd/yy"), "-", TEXT(A152, "mm/dd/yy"))</f>
        <v>08/01/13-08/21/13</v>
      </c>
      <c r="E132" s="2">
        <f t="shared" si="19"/>
        <v>45</v>
      </c>
      <c r="F132">
        <f t="shared" si="20"/>
        <v>-568.20000000000005</v>
      </c>
      <c r="G132">
        <f t="shared" si="21"/>
        <v>30</v>
      </c>
      <c r="H132" s="2">
        <f t="shared" si="22"/>
        <v>108.90000000000002</v>
      </c>
      <c r="I132">
        <f t="shared" si="23"/>
        <v>45</v>
      </c>
      <c r="J132">
        <f t="shared" si="24"/>
        <v>256.00000000000017</v>
      </c>
      <c r="L132">
        <f t="shared" si="18"/>
        <v>353.39950000000005</v>
      </c>
      <c r="M132">
        <f t="shared" si="25"/>
        <v>1</v>
      </c>
    </row>
    <row r="133" spans="1:13" x14ac:dyDescent="0.25">
      <c r="A133" s="1">
        <v>41488</v>
      </c>
      <c r="B133">
        <v>7</v>
      </c>
      <c r="C133">
        <v>30.8</v>
      </c>
      <c r="D133" t="str">
        <f t="shared" si="26"/>
        <v>08/02/13-08/22/13</v>
      </c>
      <c r="E133" s="2">
        <f t="shared" si="19"/>
        <v>36</v>
      </c>
      <c r="F133">
        <f t="shared" si="20"/>
        <v>-637.20000000000005</v>
      </c>
      <c r="G133">
        <f t="shared" si="21"/>
        <v>22</v>
      </c>
      <c r="H133" s="2">
        <f t="shared" si="22"/>
        <v>193.90000000000006</v>
      </c>
      <c r="I133">
        <f t="shared" si="23"/>
        <v>36</v>
      </c>
      <c r="J133">
        <f t="shared" si="24"/>
        <v>288.2000000000001</v>
      </c>
      <c r="L133">
        <f t="shared" si="18"/>
        <v>433.18360000000001</v>
      </c>
      <c r="M133">
        <f t="shared" si="25"/>
        <v>1</v>
      </c>
    </row>
    <row r="134" spans="1:13" x14ac:dyDescent="0.25">
      <c r="A134" s="1">
        <v>41489</v>
      </c>
      <c r="B134">
        <v>4</v>
      </c>
      <c r="C134" t="s">
        <v>4</v>
      </c>
      <c r="D134" t="str">
        <f t="shared" si="26"/>
        <v>08/03/13-08/23/13</v>
      </c>
      <c r="E134" s="2">
        <f t="shared" si="19"/>
        <v>28</v>
      </c>
      <c r="F134">
        <f t="shared" si="20"/>
        <v>-646.29999999999995</v>
      </c>
      <c r="G134">
        <f t="shared" si="21"/>
        <v>19</v>
      </c>
      <c r="H134" s="2">
        <f t="shared" si="22"/>
        <v>134.60000000000008</v>
      </c>
      <c r="I134">
        <f t="shared" si="23"/>
        <v>28</v>
      </c>
      <c r="J134">
        <f t="shared" si="24"/>
        <v>228.90000000000009</v>
      </c>
      <c r="L134">
        <f t="shared" si="18"/>
        <v>504.1028</v>
      </c>
      <c r="M134">
        <f t="shared" si="25"/>
        <v>1</v>
      </c>
    </row>
    <row r="135" spans="1:13" x14ac:dyDescent="0.25">
      <c r="A135" s="1">
        <v>41490</v>
      </c>
      <c r="B135">
        <v>-7</v>
      </c>
      <c r="C135" t="s">
        <v>4</v>
      </c>
      <c r="D135" t="str">
        <f t="shared" si="26"/>
        <v>08/04/13-08/24/13</v>
      </c>
      <c r="E135" s="2">
        <f t="shared" si="19"/>
        <v>30</v>
      </c>
      <c r="F135">
        <f t="shared" si="20"/>
        <v>-646.29999999999995</v>
      </c>
      <c r="G135">
        <f t="shared" si="21"/>
        <v>13</v>
      </c>
      <c r="H135" s="2">
        <f t="shared" si="22"/>
        <v>134.60000000000008</v>
      </c>
      <c r="I135">
        <f t="shared" si="23"/>
        <v>30</v>
      </c>
      <c r="J135">
        <f t="shared" si="24"/>
        <v>228.90000000000009</v>
      </c>
      <c r="L135">
        <f t="shared" si="18"/>
        <v>486.37300000000005</v>
      </c>
      <c r="M135">
        <f t="shared" si="25"/>
        <v>1</v>
      </c>
    </row>
    <row r="136" spans="1:13" x14ac:dyDescent="0.25">
      <c r="A136" s="1">
        <v>41491</v>
      </c>
      <c r="B136">
        <v>5</v>
      </c>
      <c r="C136">
        <v>-39.9</v>
      </c>
      <c r="D136" t="str">
        <f t="shared" si="26"/>
        <v>08/05/13-08/25/13</v>
      </c>
      <c r="E136" s="2">
        <f t="shared" si="19"/>
        <v>42</v>
      </c>
      <c r="F136">
        <f t="shared" si="20"/>
        <v>-646.29999999999995</v>
      </c>
      <c r="G136">
        <f t="shared" si="21"/>
        <v>23</v>
      </c>
      <c r="H136" s="2">
        <f t="shared" si="22"/>
        <v>200.70000000000005</v>
      </c>
      <c r="I136">
        <f t="shared" si="23"/>
        <v>42</v>
      </c>
      <c r="J136">
        <f t="shared" si="24"/>
        <v>297.00000000000011</v>
      </c>
      <c r="L136">
        <f t="shared" si="18"/>
        <v>379.99420000000003</v>
      </c>
      <c r="M136">
        <f t="shared" si="25"/>
        <v>1</v>
      </c>
    </row>
    <row r="137" spans="1:13" x14ac:dyDescent="0.25">
      <c r="A137" s="1">
        <v>41492</v>
      </c>
      <c r="B137">
        <v>2</v>
      </c>
      <c r="C137">
        <v>-89.7</v>
      </c>
      <c r="D137" t="str">
        <f t="shared" si="26"/>
        <v>08/06/13-08/26/13</v>
      </c>
      <c r="E137" s="2">
        <f t="shared" si="19"/>
        <v>38</v>
      </c>
      <c r="F137">
        <f t="shared" si="20"/>
        <v>-674.5</v>
      </c>
      <c r="G137">
        <f t="shared" si="21"/>
        <v>20</v>
      </c>
      <c r="H137" s="2">
        <f t="shared" si="22"/>
        <v>89.400000000000119</v>
      </c>
      <c r="I137">
        <f t="shared" si="23"/>
        <v>38</v>
      </c>
      <c r="J137">
        <f t="shared" si="24"/>
        <v>340.10000000000014</v>
      </c>
      <c r="L137">
        <f t="shared" si="18"/>
        <v>415.45380000000006</v>
      </c>
      <c r="M137">
        <f t="shared" si="25"/>
        <v>1</v>
      </c>
    </row>
    <row r="138" spans="1:13" x14ac:dyDescent="0.25">
      <c r="A138" s="1">
        <v>41493</v>
      </c>
      <c r="B138">
        <v>10</v>
      </c>
      <c r="C138">
        <v>-45.5</v>
      </c>
      <c r="D138" t="str">
        <f t="shared" si="26"/>
        <v>08/07/13-08/27/13</v>
      </c>
      <c r="E138" s="2">
        <f t="shared" si="19"/>
        <v>42</v>
      </c>
      <c r="F138">
        <f t="shared" si="20"/>
        <v>-748</v>
      </c>
      <c r="G138">
        <f t="shared" si="21"/>
        <v>26</v>
      </c>
      <c r="H138" s="2">
        <f t="shared" si="22"/>
        <v>244.80000000000007</v>
      </c>
      <c r="I138">
        <f t="shared" si="23"/>
        <v>42</v>
      </c>
      <c r="J138">
        <f t="shared" si="24"/>
        <v>345.8</v>
      </c>
      <c r="L138">
        <f t="shared" si="18"/>
        <v>379.99420000000003</v>
      </c>
      <c r="M138">
        <f t="shared" si="25"/>
        <v>1</v>
      </c>
    </row>
    <row r="139" spans="1:13" x14ac:dyDescent="0.25">
      <c r="A139" s="1">
        <v>41494</v>
      </c>
      <c r="B139">
        <v>-9</v>
      </c>
      <c r="C139">
        <v>21</v>
      </c>
      <c r="D139" t="str">
        <f t="shared" si="26"/>
        <v>08/08/13-08/28/13</v>
      </c>
      <c r="E139" s="2">
        <f t="shared" si="19"/>
        <v>39</v>
      </c>
      <c r="F139">
        <f t="shared" si="20"/>
        <v>-649</v>
      </c>
      <c r="G139">
        <f t="shared" si="21"/>
        <v>15</v>
      </c>
      <c r="H139" s="2">
        <f t="shared" si="22"/>
        <v>140.10000000000016</v>
      </c>
      <c r="I139">
        <f t="shared" si="23"/>
        <v>39</v>
      </c>
      <c r="J139">
        <f t="shared" si="24"/>
        <v>273.09999999999997</v>
      </c>
      <c r="L139">
        <f t="shared" si="18"/>
        <v>406.58890000000002</v>
      </c>
      <c r="M139">
        <f t="shared" si="25"/>
        <v>1</v>
      </c>
    </row>
    <row r="140" spans="1:13" x14ac:dyDescent="0.25">
      <c r="A140" s="1">
        <v>41495</v>
      </c>
      <c r="B140">
        <v>2</v>
      </c>
      <c r="C140">
        <v>-71.099999999999994</v>
      </c>
      <c r="D140" t="str">
        <f t="shared" si="26"/>
        <v>08/09/13-08/29/13</v>
      </c>
      <c r="E140" s="2">
        <f t="shared" si="19"/>
        <v>55</v>
      </c>
      <c r="F140">
        <f t="shared" si="20"/>
        <v>-646.9</v>
      </c>
      <c r="G140">
        <f t="shared" si="21"/>
        <v>23</v>
      </c>
      <c r="H140" s="2">
        <f t="shared" si="22"/>
        <v>-12.299999999999869</v>
      </c>
      <c r="I140">
        <f t="shared" si="23"/>
        <v>55</v>
      </c>
      <c r="J140">
        <f t="shared" si="24"/>
        <v>176.20000000000005</v>
      </c>
      <c r="L140">
        <f t="shared" si="18"/>
        <v>264.75050000000005</v>
      </c>
      <c r="M140">
        <f t="shared" si="25"/>
        <v>1</v>
      </c>
    </row>
    <row r="141" spans="1:13" x14ac:dyDescent="0.25">
      <c r="A141" s="1">
        <v>41496</v>
      </c>
      <c r="B141">
        <v>0</v>
      </c>
      <c r="C141" t="s">
        <v>4</v>
      </c>
      <c r="D141" t="str">
        <f t="shared" si="26"/>
        <v>08/10/13-08/30/13</v>
      </c>
      <c r="E141" s="2">
        <f t="shared" si="19"/>
        <v>55</v>
      </c>
      <c r="F141">
        <f t="shared" si="20"/>
        <v>-609.5999999999998</v>
      </c>
      <c r="G141">
        <f t="shared" si="21"/>
        <v>27</v>
      </c>
      <c r="H141" s="2">
        <f t="shared" si="22"/>
        <v>65.600000000000136</v>
      </c>
      <c r="I141">
        <f t="shared" si="23"/>
        <v>55</v>
      </c>
      <c r="J141">
        <f t="shared" si="24"/>
        <v>254.10000000000005</v>
      </c>
      <c r="L141">
        <f t="shared" si="18"/>
        <v>264.75050000000005</v>
      </c>
      <c r="M141">
        <f t="shared" si="25"/>
        <v>1</v>
      </c>
    </row>
    <row r="142" spans="1:13" x14ac:dyDescent="0.25">
      <c r="A142" s="1">
        <v>41497</v>
      </c>
      <c r="B142">
        <v>-1</v>
      </c>
      <c r="C142" t="s">
        <v>4</v>
      </c>
      <c r="D142" t="str">
        <f t="shared" si="26"/>
        <v>08/11/13-08/31/13</v>
      </c>
      <c r="E142" s="2">
        <f t="shared" si="19"/>
        <v>61</v>
      </c>
      <c r="F142">
        <f t="shared" si="20"/>
        <v>-609.5999999999998</v>
      </c>
      <c r="G142">
        <f t="shared" si="21"/>
        <v>32</v>
      </c>
      <c r="H142" s="2">
        <f t="shared" si="22"/>
        <v>65.600000000000136</v>
      </c>
      <c r="I142">
        <f t="shared" si="23"/>
        <v>61</v>
      </c>
      <c r="J142">
        <f t="shared" si="24"/>
        <v>254.10000000000005</v>
      </c>
      <c r="L142">
        <f t="shared" si="18"/>
        <v>211.56110000000001</v>
      </c>
      <c r="M142">
        <f t="shared" si="25"/>
        <v>1</v>
      </c>
    </row>
    <row r="143" spans="1:13" x14ac:dyDescent="0.25">
      <c r="A143" s="1">
        <v>41498</v>
      </c>
      <c r="B143">
        <v>2</v>
      </c>
      <c r="C143">
        <v>4.5</v>
      </c>
      <c r="D143" t="str">
        <f t="shared" si="26"/>
        <v>08/12/13-09/01/13</v>
      </c>
      <c r="E143" s="2">
        <f t="shared" si="19"/>
        <v>58</v>
      </c>
      <c r="F143">
        <f t="shared" si="20"/>
        <v>-609.5999999999998</v>
      </c>
      <c r="G143">
        <f t="shared" si="21"/>
        <v>34</v>
      </c>
      <c r="H143" s="2">
        <f t="shared" si="22"/>
        <v>133.70000000000016</v>
      </c>
      <c r="I143">
        <f t="shared" si="23"/>
        <v>58</v>
      </c>
      <c r="J143">
        <f t="shared" si="24"/>
        <v>254.10000000000005</v>
      </c>
      <c r="L143">
        <f t="shared" si="18"/>
        <v>238.1558</v>
      </c>
      <c r="M143">
        <f t="shared" si="25"/>
        <v>1</v>
      </c>
    </row>
    <row r="144" spans="1:13" x14ac:dyDescent="0.25">
      <c r="A144" s="1">
        <v>41499</v>
      </c>
      <c r="B144">
        <v>4</v>
      </c>
      <c r="C144">
        <v>30.3</v>
      </c>
      <c r="D144" t="str">
        <f t="shared" si="26"/>
        <v>08/13/13-09/02/13</v>
      </c>
      <c r="E144" s="2">
        <f t="shared" si="19"/>
        <v>59</v>
      </c>
      <c r="F144">
        <f t="shared" si="20"/>
        <v>-614.0999999999998</v>
      </c>
      <c r="G144">
        <f t="shared" si="21"/>
        <v>38</v>
      </c>
      <c r="H144" s="2">
        <f t="shared" si="22"/>
        <v>163.8000000000001</v>
      </c>
      <c r="I144">
        <f t="shared" si="23"/>
        <v>59</v>
      </c>
      <c r="J144">
        <f t="shared" si="24"/>
        <v>88.60000000000008</v>
      </c>
      <c r="L144">
        <f t="shared" si="18"/>
        <v>229.29090000000008</v>
      </c>
      <c r="M144">
        <f t="shared" si="25"/>
        <v>1</v>
      </c>
    </row>
    <row r="145" spans="1:13" x14ac:dyDescent="0.25">
      <c r="A145" s="1">
        <v>41500</v>
      </c>
      <c r="B145">
        <v>-5</v>
      </c>
      <c r="C145">
        <v>-110</v>
      </c>
      <c r="D145" t="str">
        <f t="shared" si="26"/>
        <v>08/14/13-09/03/13</v>
      </c>
      <c r="E145" s="2">
        <f t="shared" si="19"/>
        <v>61</v>
      </c>
      <c r="F145">
        <f t="shared" si="20"/>
        <v>-612</v>
      </c>
      <c r="G145">
        <f t="shared" si="21"/>
        <v>41</v>
      </c>
      <c r="H145" s="2">
        <f t="shared" si="22"/>
        <v>-51.199999999999989</v>
      </c>
      <c r="I145">
        <f t="shared" si="23"/>
        <v>61</v>
      </c>
      <c r="J145">
        <f t="shared" si="24"/>
        <v>-171.39999999999984</v>
      </c>
      <c r="L145">
        <f t="shared" si="18"/>
        <v>211.56110000000001</v>
      </c>
      <c r="M145">
        <f t="shared" si="25"/>
        <v>0</v>
      </c>
    </row>
    <row r="146" spans="1:13" x14ac:dyDescent="0.25">
      <c r="A146" s="1">
        <v>41501</v>
      </c>
      <c r="B146">
        <v>8</v>
      </c>
      <c r="C146">
        <v>-220.5</v>
      </c>
      <c r="D146" t="str">
        <f t="shared" si="26"/>
        <v>08/15/13-09/04/13</v>
      </c>
      <c r="E146" s="2">
        <f t="shared" si="19"/>
        <v>77</v>
      </c>
      <c r="F146">
        <f t="shared" si="20"/>
        <v>-403.5</v>
      </c>
      <c r="G146">
        <f t="shared" si="21"/>
        <v>53</v>
      </c>
      <c r="H146" s="2">
        <f t="shared" si="22"/>
        <v>-49.500000000000014</v>
      </c>
      <c r="I146">
        <f t="shared" si="23"/>
        <v>77</v>
      </c>
      <c r="J146">
        <f t="shared" si="24"/>
        <v>-154.59999999999982</v>
      </c>
      <c r="L146">
        <f t="shared" si="18"/>
        <v>69.722700000000032</v>
      </c>
      <c r="M146">
        <f t="shared" si="25"/>
        <v>0</v>
      </c>
    </row>
    <row r="147" spans="1:13" x14ac:dyDescent="0.25">
      <c r="A147" s="1">
        <v>41502</v>
      </c>
      <c r="B147">
        <v>0</v>
      </c>
      <c r="C147">
        <v>-31.1</v>
      </c>
      <c r="D147" t="str">
        <f t="shared" si="26"/>
        <v>08/16/13-09/05/13</v>
      </c>
      <c r="E147" s="2">
        <f t="shared" si="19"/>
        <v>76</v>
      </c>
      <c r="F147">
        <f t="shared" si="20"/>
        <v>-175</v>
      </c>
      <c r="G147">
        <f t="shared" si="21"/>
        <v>47</v>
      </c>
      <c r="H147" s="2">
        <f t="shared" si="22"/>
        <v>304.00000000000006</v>
      </c>
      <c r="I147">
        <f t="shared" si="23"/>
        <v>76</v>
      </c>
      <c r="J147">
        <f t="shared" si="24"/>
        <v>184.20000000000007</v>
      </c>
      <c r="L147">
        <f t="shared" si="18"/>
        <v>78.587600000000066</v>
      </c>
      <c r="M147">
        <f t="shared" si="25"/>
        <v>1</v>
      </c>
    </row>
    <row r="148" spans="1:13" x14ac:dyDescent="0.25">
      <c r="A148" s="1">
        <v>41503</v>
      </c>
      <c r="B148">
        <v>4</v>
      </c>
      <c r="C148" t="s">
        <v>4</v>
      </c>
      <c r="D148" t="str">
        <f t="shared" si="26"/>
        <v>08/17/13-09/06/13</v>
      </c>
      <c r="E148" s="2">
        <f t="shared" si="19"/>
        <v>78</v>
      </c>
      <c r="F148">
        <f t="shared" si="20"/>
        <v>-162.99999999999994</v>
      </c>
      <c r="G148">
        <f t="shared" si="21"/>
        <v>53</v>
      </c>
      <c r="H148" s="2">
        <f t="shared" si="22"/>
        <v>414.6</v>
      </c>
      <c r="I148">
        <f t="shared" si="23"/>
        <v>78</v>
      </c>
      <c r="J148">
        <f t="shared" si="24"/>
        <v>294.80000000000007</v>
      </c>
      <c r="L148">
        <f t="shared" si="18"/>
        <v>60.857799999999997</v>
      </c>
      <c r="M148">
        <f t="shared" si="25"/>
        <v>1</v>
      </c>
    </row>
    <row r="149" spans="1:13" x14ac:dyDescent="0.25">
      <c r="A149" s="1">
        <v>41504</v>
      </c>
      <c r="B149">
        <v>-2</v>
      </c>
      <c r="C149" t="s">
        <v>4</v>
      </c>
      <c r="D149" t="str">
        <f t="shared" si="26"/>
        <v>08/18/13-09/07/13</v>
      </c>
      <c r="E149" s="2">
        <f t="shared" si="19"/>
        <v>83</v>
      </c>
      <c r="F149">
        <f t="shared" si="20"/>
        <v>-162.99999999999994</v>
      </c>
      <c r="G149">
        <f t="shared" si="21"/>
        <v>45</v>
      </c>
      <c r="H149" s="2">
        <f t="shared" si="22"/>
        <v>414.6</v>
      </c>
      <c r="I149">
        <f t="shared" si="23"/>
        <v>83</v>
      </c>
      <c r="J149">
        <f t="shared" si="24"/>
        <v>294.80000000000007</v>
      </c>
      <c r="L149">
        <f t="shared" si="18"/>
        <v>16.533300000000054</v>
      </c>
      <c r="M149">
        <f t="shared" si="25"/>
        <v>1</v>
      </c>
    </row>
    <row r="150" spans="1:13" x14ac:dyDescent="0.25">
      <c r="A150" s="1">
        <v>41505</v>
      </c>
      <c r="B150">
        <v>3</v>
      </c>
      <c r="C150">
        <v>-66.099999999999994</v>
      </c>
      <c r="D150" t="str">
        <f t="shared" si="26"/>
        <v>08/19/13-09/08/13</v>
      </c>
      <c r="E150" s="2">
        <f t="shared" si="19"/>
        <v>86</v>
      </c>
      <c r="F150">
        <f t="shared" si="20"/>
        <v>-162.99999999999994</v>
      </c>
      <c r="G150">
        <f t="shared" si="21"/>
        <v>50</v>
      </c>
      <c r="H150" s="2">
        <f t="shared" si="22"/>
        <v>414.6</v>
      </c>
      <c r="I150">
        <f t="shared" si="23"/>
        <v>86</v>
      </c>
      <c r="J150">
        <f t="shared" si="24"/>
        <v>158.90000000000006</v>
      </c>
      <c r="L150">
        <f t="shared" si="18"/>
        <v>-10.061399999999935</v>
      </c>
      <c r="M150">
        <f t="shared" si="25"/>
        <v>0</v>
      </c>
    </row>
    <row r="151" spans="1:13" x14ac:dyDescent="0.25">
      <c r="A151" s="1">
        <v>41506</v>
      </c>
      <c r="B151">
        <v>2</v>
      </c>
      <c r="C151">
        <v>-8.8000000000000007</v>
      </c>
      <c r="D151" t="str">
        <f t="shared" si="26"/>
        <v>08/20/13-09/09/13</v>
      </c>
      <c r="E151" s="2">
        <f t="shared" si="19"/>
        <v>88</v>
      </c>
      <c r="F151">
        <f t="shared" si="20"/>
        <v>39.000000000000028</v>
      </c>
      <c r="G151">
        <f t="shared" si="21"/>
        <v>53</v>
      </c>
      <c r="H151" s="2">
        <f t="shared" si="22"/>
        <v>452.20000000000005</v>
      </c>
      <c r="I151">
        <f t="shared" si="23"/>
        <v>88</v>
      </c>
      <c r="J151">
        <f t="shared" si="24"/>
        <v>104.99999999999997</v>
      </c>
      <c r="L151">
        <f t="shared" si="18"/>
        <v>-27.791200000000003</v>
      </c>
      <c r="M151">
        <f t="shared" si="25"/>
        <v>0</v>
      </c>
    </row>
    <row r="152" spans="1:13" x14ac:dyDescent="0.25">
      <c r="A152" s="1">
        <v>41507</v>
      </c>
      <c r="B152">
        <v>8</v>
      </c>
      <c r="C152">
        <v>-96.2</v>
      </c>
      <c r="D152" t="str">
        <f t="shared" si="26"/>
        <v>08/21/13-09/10/13</v>
      </c>
      <c r="E152" s="2">
        <f t="shared" si="19"/>
        <v>88</v>
      </c>
      <c r="F152">
        <f t="shared" si="20"/>
        <v>171.70000000000005</v>
      </c>
      <c r="G152">
        <f t="shared" si="21"/>
        <v>62</v>
      </c>
      <c r="H152" s="2">
        <f t="shared" si="22"/>
        <v>221.40000000000015</v>
      </c>
      <c r="I152">
        <f t="shared" si="23"/>
        <v>88</v>
      </c>
      <c r="J152">
        <f t="shared" si="24"/>
        <v>-159.8000000000001</v>
      </c>
      <c r="L152">
        <f t="shared" si="18"/>
        <v>-27.791200000000003</v>
      </c>
      <c r="M152">
        <f t="shared" si="25"/>
        <v>1</v>
      </c>
    </row>
    <row r="153" spans="1:13" x14ac:dyDescent="0.25">
      <c r="A153" s="1">
        <v>41508</v>
      </c>
      <c r="B153">
        <v>-1</v>
      </c>
      <c r="C153">
        <v>55.1</v>
      </c>
      <c r="D153" t="str">
        <f t="shared" si="26"/>
        <v>08/22/13-09/11/13</v>
      </c>
      <c r="E153" s="2">
        <f t="shared" si="19"/>
        <v>87</v>
      </c>
      <c r="F153">
        <f t="shared" si="20"/>
        <v>400.4</v>
      </c>
      <c r="G153">
        <f t="shared" si="21"/>
        <v>61</v>
      </c>
      <c r="H153" s="2">
        <f t="shared" si="22"/>
        <v>416.50000000000011</v>
      </c>
      <c r="I153">
        <f t="shared" si="23"/>
        <v>87</v>
      </c>
      <c r="J153">
        <f t="shared" si="24"/>
        <v>69.800000000000068</v>
      </c>
      <c r="L153">
        <f t="shared" si="18"/>
        <v>-18.926299999999969</v>
      </c>
      <c r="M153">
        <f t="shared" si="25"/>
        <v>0</v>
      </c>
    </row>
    <row r="154" spans="1:13" x14ac:dyDescent="0.25">
      <c r="A154" s="1">
        <v>41509</v>
      </c>
      <c r="B154">
        <v>-1</v>
      </c>
      <c r="C154">
        <v>21.7</v>
      </c>
      <c r="D154" t="str">
        <f t="shared" si="26"/>
        <v>08/23/13-09/12/13</v>
      </c>
      <c r="E154" s="2">
        <f t="shared" si="19"/>
        <v>91</v>
      </c>
      <c r="F154">
        <f t="shared" si="20"/>
        <v>318.80000000000007</v>
      </c>
      <c r="G154">
        <f t="shared" si="21"/>
        <v>64</v>
      </c>
      <c r="H154" s="2">
        <f t="shared" si="22"/>
        <v>437.8</v>
      </c>
      <c r="I154">
        <f t="shared" si="23"/>
        <v>91</v>
      </c>
      <c r="J154">
        <f t="shared" si="24"/>
        <v>8.7999999999999652</v>
      </c>
      <c r="L154">
        <f t="shared" si="18"/>
        <v>-54.385899999999992</v>
      </c>
      <c r="M154">
        <f t="shared" si="25"/>
        <v>0</v>
      </c>
    </row>
    <row r="155" spans="1:13" x14ac:dyDescent="0.25">
      <c r="A155" s="1">
        <v>41510</v>
      </c>
      <c r="B155">
        <v>6</v>
      </c>
      <c r="C155" t="s">
        <v>4</v>
      </c>
      <c r="D155" t="str">
        <f t="shared" si="26"/>
        <v>08/24/13-09/13/13</v>
      </c>
      <c r="E155" s="2">
        <f t="shared" si="19"/>
        <v>99</v>
      </c>
      <c r="F155">
        <f t="shared" si="20"/>
        <v>360.3</v>
      </c>
      <c r="G155">
        <f t="shared" si="21"/>
        <v>74</v>
      </c>
      <c r="H155" s="2">
        <f t="shared" si="22"/>
        <v>465.8</v>
      </c>
      <c r="I155">
        <f t="shared" si="23"/>
        <v>99</v>
      </c>
      <c r="J155">
        <f t="shared" si="24"/>
        <v>36.799999999999969</v>
      </c>
      <c r="L155">
        <f t="shared" si="18"/>
        <v>-125.30510000000004</v>
      </c>
      <c r="M155">
        <f t="shared" si="25"/>
        <v>0</v>
      </c>
    </row>
    <row r="156" spans="1:13" x14ac:dyDescent="0.25">
      <c r="A156" s="1">
        <v>41511</v>
      </c>
      <c r="B156">
        <v>5</v>
      </c>
      <c r="C156" t="s">
        <v>4</v>
      </c>
      <c r="D156" t="str">
        <f t="shared" si="26"/>
        <v>08/25/13-09/14/13</v>
      </c>
      <c r="E156" s="2">
        <f t="shared" si="19"/>
        <v>94</v>
      </c>
      <c r="F156">
        <f t="shared" si="20"/>
        <v>360.3</v>
      </c>
      <c r="G156">
        <f t="shared" si="21"/>
        <v>69</v>
      </c>
      <c r="H156" s="2">
        <f t="shared" si="22"/>
        <v>465.8</v>
      </c>
      <c r="I156">
        <f t="shared" si="23"/>
        <v>94</v>
      </c>
      <c r="J156">
        <f t="shared" si="24"/>
        <v>36.799999999999969</v>
      </c>
      <c r="L156">
        <f t="shared" si="18"/>
        <v>-80.980599999999981</v>
      </c>
      <c r="M156">
        <f t="shared" si="25"/>
        <v>0</v>
      </c>
    </row>
    <row r="157" spans="1:13" x14ac:dyDescent="0.25">
      <c r="A157" s="1">
        <v>41512</v>
      </c>
      <c r="B157">
        <v>1</v>
      </c>
      <c r="C157">
        <v>-68.099999999999994</v>
      </c>
      <c r="D157" t="str">
        <f t="shared" si="26"/>
        <v>08/26/13-09/15/13</v>
      </c>
      <c r="E157" s="2">
        <f t="shared" si="19"/>
        <v>105</v>
      </c>
      <c r="F157">
        <f t="shared" si="20"/>
        <v>360.3</v>
      </c>
      <c r="G157">
        <f t="shared" si="21"/>
        <v>69</v>
      </c>
      <c r="H157" s="2">
        <f t="shared" si="22"/>
        <v>329.90000000000003</v>
      </c>
      <c r="I157">
        <f t="shared" si="23"/>
        <v>105</v>
      </c>
      <c r="J157">
        <f t="shared" si="24"/>
        <v>-76.600000000000094</v>
      </c>
      <c r="L157">
        <f t="shared" si="18"/>
        <v>-178.49450000000002</v>
      </c>
      <c r="M157">
        <f t="shared" si="25"/>
        <v>1</v>
      </c>
    </row>
    <row r="158" spans="1:13" x14ac:dyDescent="0.25">
      <c r="A158" s="1">
        <v>41513</v>
      </c>
      <c r="B158">
        <v>6</v>
      </c>
      <c r="C158">
        <v>-163.19999999999999</v>
      </c>
      <c r="D158" t="str">
        <f t="shared" si="26"/>
        <v>08/27/13-09/16/13</v>
      </c>
      <c r="E158" s="2">
        <f t="shared" si="19"/>
        <v>115</v>
      </c>
      <c r="F158">
        <f t="shared" si="20"/>
        <v>541.80000000000007</v>
      </c>
      <c r="G158">
        <f t="shared" si="21"/>
        <v>70</v>
      </c>
      <c r="H158" s="2">
        <f t="shared" si="22"/>
        <v>196.89999999999995</v>
      </c>
      <c r="I158">
        <f t="shared" si="23"/>
        <v>115</v>
      </c>
      <c r="J158">
        <f t="shared" si="24"/>
        <v>-112.20000000000016</v>
      </c>
      <c r="L158">
        <f t="shared" si="18"/>
        <v>-267.14350000000002</v>
      </c>
      <c r="M158">
        <f t="shared" si="25"/>
        <v>1</v>
      </c>
    </row>
    <row r="159" spans="1:13" x14ac:dyDescent="0.25">
      <c r="A159" s="1">
        <v>41514</v>
      </c>
      <c r="B159">
        <v>7</v>
      </c>
      <c r="C159">
        <v>53.5</v>
      </c>
      <c r="D159" t="str">
        <f t="shared" si="26"/>
        <v>08/28/13-09/17/13</v>
      </c>
      <c r="E159" s="2">
        <f t="shared" si="19"/>
        <v>118</v>
      </c>
      <c r="F159">
        <f t="shared" si="20"/>
        <v>731.5</v>
      </c>
      <c r="G159">
        <f t="shared" si="21"/>
        <v>71</v>
      </c>
      <c r="H159" s="2">
        <f t="shared" si="22"/>
        <v>137.89999999999992</v>
      </c>
      <c r="I159">
        <f t="shared" si="23"/>
        <v>118</v>
      </c>
      <c r="J159">
        <f t="shared" si="24"/>
        <v>-182.60000000000019</v>
      </c>
      <c r="L159">
        <f t="shared" si="18"/>
        <v>-293.73819999999989</v>
      </c>
      <c r="M159">
        <f t="shared" si="25"/>
        <v>1</v>
      </c>
    </row>
    <row r="160" spans="1:13" x14ac:dyDescent="0.25">
      <c r="A160" s="1">
        <v>41515</v>
      </c>
      <c r="B160">
        <v>7</v>
      </c>
      <c r="C160">
        <v>23.1</v>
      </c>
      <c r="D160" t="str">
        <f t="shared" si="26"/>
        <v>08/29/13-09/18/13</v>
      </c>
      <c r="E160" s="2">
        <f t="shared" si="19"/>
        <v>122</v>
      </c>
      <c r="F160">
        <f t="shared" si="20"/>
        <v>821.9</v>
      </c>
      <c r="G160">
        <f t="shared" si="21"/>
        <v>67</v>
      </c>
      <c r="H160" s="2">
        <f t="shared" si="22"/>
        <v>112.40000000000009</v>
      </c>
      <c r="I160">
        <f t="shared" si="23"/>
        <v>122</v>
      </c>
      <c r="J160">
        <f t="shared" si="24"/>
        <v>-193.30000000000018</v>
      </c>
      <c r="L160">
        <f t="shared" si="18"/>
        <v>-329.19780000000003</v>
      </c>
      <c r="M160">
        <f t="shared" si="25"/>
        <v>1</v>
      </c>
    </row>
    <row r="161" spans="1:13" x14ac:dyDescent="0.25">
      <c r="A161" s="1">
        <v>41516</v>
      </c>
      <c r="B161">
        <v>2</v>
      </c>
      <c r="C161">
        <v>-33.799999999999997</v>
      </c>
      <c r="D161" t="str">
        <f t="shared" si="26"/>
        <v>08/30/13-09/19/13</v>
      </c>
      <c r="E161" s="2">
        <f t="shared" si="19"/>
        <v>120</v>
      </c>
      <c r="F161">
        <f t="shared" si="20"/>
        <v>757.5</v>
      </c>
      <c r="G161">
        <f t="shared" si="21"/>
        <v>67</v>
      </c>
      <c r="H161" s="2">
        <f t="shared" si="22"/>
        <v>143.49999999999994</v>
      </c>
      <c r="I161">
        <f t="shared" si="23"/>
        <v>120</v>
      </c>
      <c r="J161">
        <f t="shared" si="24"/>
        <v>84.999999999999858</v>
      </c>
      <c r="L161">
        <f t="shared" si="18"/>
        <v>-311.46799999999996</v>
      </c>
      <c r="M161">
        <f t="shared" si="25"/>
        <v>0</v>
      </c>
    </row>
    <row r="162" spans="1:13" x14ac:dyDescent="0.25">
      <c r="A162" s="1">
        <v>41517</v>
      </c>
      <c r="B162">
        <v>6</v>
      </c>
      <c r="C162" t="s">
        <v>4</v>
      </c>
      <c r="D162" t="str">
        <f t="shared" si="26"/>
        <v>08/31/13-09/20/13</v>
      </c>
      <c r="E162" s="2">
        <f t="shared" si="19"/>
        <v>116</v>
      </c>
      <c r="F162">
        <f t="shared" si="20"/>
        <v>607.30000000000007</v>
      </c>
      <c r="G162">
        <f t="shared" si="21"/>
        <v>66</v>
      </c>
      <c r="H162" s="2">
        <f t="shared" si="22"/>
        <v>190.09999999999994</v>
      </c>
      <c r="I162">
        <f t="shared" si="23"/>
        <v>116</v>
      </c>
      <c r="J162">
        <f t="shared" si="24"/>
        <v>131.59999999999985</v>
      </c>
      <c r="L162">
        <f t="shared" si="18"/>
        <v>-276.00840000000005</v>
      </c>
      <c r="M162">
        <f t="shared" si="25"/>
        <v>0</v>
      </c>
    </row>
    <row r="163" spans="1:13" x14ac:dyDescent="0.25">
      <c r="A163" s="1">
        <v>41518</v>
      </c>
      <c r="B163">
        <v>-4</v>
      </c>
      <c r="C163" t="s">
        <v>4</v>
      </c>
      <c r="D163" t="str">
        <f t="shared" si="26"/>
        <v>09/01/13-09/21/13</v>
      </c>
      <c r="E163" s="2">
        <f t="shared" si="19"/>
        <v>111</v>
      </c>
      <c r="F163">
        <f t="shared" si="20"/>
        <v>607.30000000000007</v>
      </c>
      <c r="G163">
        <f t="shared" si="21"/>
        <v>76</v>
      </c>
      <c r="H163" s="2">
        <f t="shared" si="22"/>
        <v>190.09999999999994</v>
      </c>
      <c r="I163">
        <f t="shared" si="23"/>
        <v>111</v>
      </c>
      <c r="J163">
        <f t="shared" si="24"/>
        <v>131.59999999999985</v>
      </c>
      <c r="L163">
        <f t="shared" si="18"/>
        <v>-231.68389999999999</v>
      </c>
      <c r="M163">
        <f t="shared" si="25"/>
        <v>0</v>
      </c>
    </row>
    <row r="164" spans="1:13" x14ac:dyDescent="0.25">
      <c r="A164" s="1">
        <v>41519</v>
      </c>
      <c r="B164">
        <v>3</v>
      </c>
      <c r="C164" t="s">
        <v>4</v>
      </c>
      <c r="D164" t="str">
        <f t="shared" si="26"/>
        <v>09/02/13-09/22/13</v>
      </c>
      <c r="E164" s="2">
        <f t="shared" si="19"/>
        <v>116</v>
      </c>
      <c r="F164">
        <f t="shared" si="20"/>
        <v>607.30000000000007</v>
      </c>
      <c r="G164">
        <f t="shared" si="21"/>
        <v>91</v>
      </c>
      <c r="H164" s="2">
        <f t="shared" si="22"/>
        <v>76.699999999999903</v>
      </c>
      <c r="I164">
        <f t="shared" si="23"/>
        <v>116</v>
      </c>
      <c r="J164">
        <f t="shared" si="24"/>
        <v>182.4999999999998</v>
      </c>
      <c r="L164">
        <f t="shared" si="18"/>
        <v>-276.00840000000005</v>
      </c>
      <c r="M164">
        <f t="shared" si="25"/>
        <v>0</v>
      </c>
    </row>
    <row r="165" spans="1:13" x14ac:dyDescent="0.25">
      <c r="A165" s="1">
        <v>41520</v>
      </c>
      <c r="B165">
        <v>6</v>
      </c>
      <c r="C165">
        <v>32.4</v>
      </c>
      <c r="D165" t="str">
        <f t="shared" si="26"/>
        <v>09/03/13-09/23/13</v>
      </c>
      <c r="E165" s="2">
        <f t="shared" si="19"/>
        <v>114</v>
      </c>
      <c r="F165">
        <f t="shared" si="20"/>
        <v>556.40000000000009</v>
      </c>
      <c r="G165">
        <f t="shared" si="21"/>
        <v>97</v>
      </c>
      <c r="H165" s="2">
        <f t="shared" si="22"/>
        <v>49.899999999999842</v>
      </c>
      <c r="I165">
        <f t="shared" si="23"/>
        <v>114</v>
      </c>
      <c r="J165">
        <f t="shared" si="24"/>
        <v>250.1</v>
      </c>
      <c r="L165">
        <f t="shared" si="18"/>
        <v>-258.27859999999998</v>
      </c>
      <c r="M165">
        <f t="shared" si="25"/>
        <v>0</v>
      </c>
    </row>
    <row r="166" spans="1:13" x14ac:dyDescent="0.25">
      <c r="A166" s="1">
        <v>41521</v>
      </c>
      <c r="B166">
        <v>11</v>
      </c>
      <c r="C166">
        <v>98.5</v>
      </c>
      <c r="D166" t="str">
        <f t="shared" si="26"/>
        <v>09/04/13-09/24/13</v>
      </c>
      <c r="E166" s="2">
        <f t="shared" si="19"/>
        <v>111</v>
      </c>
      <c r="F166">
        <f t="shared" si="20"/>
        <v>456.10000000000014</v>
      </c>
      <c r="G166">
        <f t="shared" si="21"/>
        <v>102</v>
      </c>
      <c r="H166" s="2">
        <f t="shared" si="22"/>
        <v>14.199999999999818</v>
      </c>
      <c r="I166">
        <f t="shared" si="23"/>
        <v>111</v>
      </c>
      <c r="J166">
        <f t="shared" si="24"/>
        <v>424</v>
      </c>
      <c r="L166">
        <f t="shared" si="18"/>
        <v>-231.68389999999999</v>
      </c>
      <c r="M166">
        <f t="shared" si="25"/>
        <v>0</v>
      </c>
    </row>
    <row r="167" spans="1:13" x14ac:dyDescent="0.25">
      <c r="A167" s="1">
        <v>41522</v>
      </c>
      <c r="B167">
        <v>7</v>
      </c>
      <c r="C167">
        <v>8</v>
      </c>
      <c r="D167" t="str">
        <f t="shared" si="26"/>
        <v>09/05/13-09/25/13</v>
      </c>
      <c r="E167" s="2">
        <f t="shared" si="19"/>
        <v>104</v>
      </c>
      <c r="F167">
        <f t="shared" si="20"/>
        <v>291.90000000000015</v>
      </c>
      <c r="G167">
        <f t="shared" si="21"/>
        <v>96</v>
      </c>
      <c r="H167" s="2">
        <f t="shared" si="22"/>
        <v>-6.4000000000001762</v>
      </c>
      <c r="I167">
        <f t="shared" si="23"/>
        <v>104</v>
      </c>
      <c r="J167">
        <f t="shared" si="24"/>
        <v>308.2</v>
      </c>
      <c r="L167">
        <f t="shared" si="18"/>
        <v>-169.62959999999998</v>
      </c>
      <c r="M167">
        <f t="shared" si="25"/>
        <v>0</v>
      </c>
    </row>
    <row r="168" spans="1:13" x14ac:dyDescent="0.25">
      <c r="A168" s="1">
        <v>41523</v>
      </c>
      <c r="B168">
        <v>2</v>
      </c>
      <c r="C168">
        <v>-19.100000000000001</v>
      </c>
      <c r="D168" t="str">
        <f t="shared" si="26"/>
        <v>09/06/13-09/26/13</v>
      </c>
      <c r="E168" s="2">
        <f t="shared" si="19"/>
        <v>100</v>
      </c>
      <c r="F168">
        <f t="shared" si="20"/>
        <v>337.80000000000013</v>
      </c>
      <c r="G168">
        <f t="shared" si="21"/>
        <v>87</v>
      </c>
      <c r="H168" s="2">
        <f t="shared" si="22"/>
        <v>103.42999999999982</v>
      </c>
      <c r="I168">
        <f t="shared" si="23"/>
        <v>100</v>
      </c>
      <c r="J168">
        <f t="shared" si="24"/>
        <v>293.33</v>
      </c>
      <c r="L168">
        <f t="shared" si="18"/>
        <v>-134.16999999999996</v>
      </c>
      <c r="M168">
        <f t="shared" si="25"/>
        <v>0</v>
      </c>
    </row>
    <row r="169" spans="1:13" x14ac:dyDescent="0.25">
      <c r="A169" s="1">
        <v>41524</v>
      </c>
      <c r="B169">
        <v>9</v>
      </c>
      <c r="C169" t="s">
        <v>4</v>
      </c>
      <c r="D169" t="str">
        <f t="shared" si="26"/>
        <v>09/07/13-09/27/13</v>
      </c>
      <c r="E169" s="2">
        <f t="shared" si="19"/>
        <v>101</v>
      </c>
      <c r="F169">
        <f t="shared" si="20"/>
        <v>297.60000000000002</v>
      </c>
      <c r="G169">
        <f t="shared" si="21"/>
        <v>86</v>
      </c>
      <c r="H169" s="2">
        <f t="shared" si="22"/>
        <v>103.42999999999982</v>
      </c>
      <c r="I169">
        <f t="shared" si="23"/>
        <v>101</v>
      </c>
      <c r="J169">
        <f t="shared" si="24"/>
        <v>293.33</v>
      </c>
      <c r="L169">
        <f t="shared" si="18"/>
        <v>-143.03489999999999</v>
      </c>
      <c r="M169">
        <f t="shared" si="25"/>
        <v>0</v>
      </c>
    </row>
    <row r="170" spans="1:13" x14ac:dyDescent="0.25">
      <c r="A170" s="1">
        <v>41525</v>
      </c>
      <c r="B170">
        <v>1</v>
      </c>
      <c r="C170" t="s">
        <v>4</v>
      </c>
      <c r="D170" t="str">
        <f t="shared" si="26"/>
        <v>09/08/13-09/28/13</v>
      </c>
      <c r="E170" s="2">
        <f t="shared" si="19"/>
        <v>92</v>
      </c>
      <c r="F170">
        <f t="shared" si="20"/>
        <v>297.60000000000002</v>
      </c>
      <c r="G170">
        <f t="shared" si="21"/>
        <v>78</v>
      </c>
      <c r="H170" s="2">
        <f t="shared" si="22"/>
        <v>103.42999999999982</v>
      </c>
      <c r="I170">
        <f t="shared" si="23"/>
        <v>92</v>
      </c>
      <c r="J170">
        <f t="shared" si="24"/>
        <v>293.33</v>
      </c>
      <c r="L170">
        <f t="shared" si="18"/>
        <v>-63.250800000000027</v>
      </c>
      <c r="M170">
        <f t="shared" si="25"/>
        <v>0</v>
      </c>
    </row>
    <row r="171" spans="1:13" x14ac:dyDescent="0.25">
      <c r="A171" s="1">
        <v>41526</v>
      </c>
      <c r="B171">
        <v>5</v>
      </c>
      <c r="C171">
        <v>135.9</v>
      </c>
      <c r="D171" t="str">
        <f t="shared" si="26"/>
        <v>09/09/13-09/29/13</v>
      </c>
      <c r="E171" s="2">
        <f t="shared" si="19"/>
        <v>91</v>
      </c>
      <c r="F171">
        <f t="shared" si="20"/>
        <v>297.60000000000002</v>
      </c>
      <c r="G171">
        <f t="shared" si="21"/>
        <v>78</v>
      </c>
      <c r="H171" s="2">
        <f t="shared" si="22"/>
        <v>172.24999999999983</v>
      </c>
      <c r="I171">
        <f t="shared" si="23"/>
        <v>91</v>
      </c>
      <c r="J171">
        <f t="shared" si="24"/>
        <v>431.35</v>
      </c>
      <c r="L171">
        <f t="shared" si="18"/>
        <v>-54.385899999999992</v>
      </c>
      <c r="M171">
        <f t="shared" si="25"/>
        <v>0</v>
      </c>
    </row>
    <row r="172" spans="1:13" x14ac:dyDescent="0.25">
      <c r="A172" s="1">
        <v>41527</v>
      </c>
      <c r="B172">
        <v>2</v>
      </c>
      <c r="C172">
        <v>123.9</v>
      </c>
      <c r="D172" t="str">
        <f t="shared" si="26"/>
        <v>09/10/13-09/30/13</v>
      </c>
      <c r="E172" s="2">
        <f t="shared" si="19"/>
        <v>93</v>
      </c>
      <c r="F172">
        <f t="shared" si="20"/>
        <v>41.600000000000051</v>
      </c>
      <c r="G172">
        <f t="shared" si="21"/>
        <v>76</v>
      </c>
      <c r="H172" s="2">
        <f t="shared" si="22"/>
        <v>227.15000000000003</v>
      </c>
      <c r="I172">
        <f t="shared" si="23"/>
        <v>93</v>
      </c>
      <c r="J172">
        <f t="shared" si="24"/>
        <v>359.15000000000003</v>
      </c>
      <c r="L172">
        <f t="shared" si="18"/>
        <v>-72.115699999999947</v>
      </c>
      <c r="M172">
        <f t="shared" si="25"/>
        <v>0</v>
      </c>
    </row>
    <row r="173" spans="1:13" x14ac:dyDescent="0.25">
      <c r="A173" s="1">
        <v>41528</v>
      </c>
      <c r="B173">
        <v>7</v>
      </c>
      <c r="C173">
        <v>132.5</v>
      </c>
      <c r="D173" t="str">
        <f t="shared" si="26"/>
        <v>09/11/13-10/01/13</v>
      </c>
      <c r="E173" s="2">
        <f t="shared" si="19"/>
        <v>96</v>
      </c>
      <c r="F173">
        <f t="shared" si="20"/>
        <v>-23.100000000000023</v>
      </c>
      <c r="G173">
        <f t="shared" si="21"/>
        <v>78</v>
      </c>
      <c r="H173" s="2">
        <f t="shared" si="22"/>
        <v>411.01</v>
      </c>
      <c r="I173">
        <f t="shared" si="23"/>
        <v>96</v>
      </c>
      <c r="J173">
        <f t="shared" si="24"/>
        <v>526.91</v>
      </c>
      <c r="L173">
        <f t="shared" si="18"/>
        <v>-98.71040000000005</v>
      </c>
      <c r="M173">
        <f t="shared" si="25"/>
        <v>0</v>
      </c>
    </row>
    <row r="174" spans="1:13" x14ac:dyDescent="0.25">
      <c r="A174" s="1">
        <v>41529</v>
      </c>
      <c r="B174">
        <v>3</v>
      </c>
      <c r="C174">
        <v>-26.5</v>
      </c>
      <c r="D174" t="str">
        <f t="shared" si="26"/>
        <v>09/12/13-10/02/13</v>
      </c>
      <c r="E174" s="2">
        <f t="shared" si="19"/>
        <v>93</v>
      </c>
      <c r="F174">
        <f t="shared" si="20"/>
        <v>-205.20000000000002</v>
      </c>
      <c r="G174">
        <f t="shared" si="21"/>
        <v>74</v>
      </c>
      <c r="H174" s="2">
        <f t="shared" si="22"/>
        <v>199.78</v>
      </c>
      <c r="I174">
        <f t="shared" si="23"/>
        <v>93</v>
      </c>
      <c r="J174">
        <f t="shared" si="24"/>
        <v>500.28</v>
      </c>
      <c r="L174">
        <f t="shared" si="18"/>
        <v>-72.115699999999947</v>
      </c>
      <c r="M174">
        <f t="shared" si="25"/>
        <v>0</v>
      </c>
    </row>
    <row r="175" spans="1:13" x14ac:dyDescent="0.25">
      <c r="A175" s="1">
        <v>41530</v>
      </c>
      <c r="B175">
        <v>7</v>
      </c>
      <c r="C175">
        <v>63.2</v>
      </c>
      <c r="D175" t="str">
        <f t="shared" si="26"/>
        <v>09/13/13-10/03/13</v>
      </c>
      <c r="E175" s="2">
        <f t="shared" si="19"/>
        <v>80</v>
      </c>
      <c r="F175">
        <f t="shared" si="20"/>
        <v>-309.39999999999998</v>
      </c>
      <c r="G175">
        <f t="shared" si="21"/>
        <v>74</v>
      </c>
      <c r="H175" s="2">
        <f t="shared" si="22"/>
        <v>429.31999999999994</v>
      </c>
      <c r="I175">
        <f t="shared" si="23"/>
        <v>80</v>
      </c>
      <c r="J175">
        <f t="shared" si="24"/>
        <v>592.61999999999989</v>
      </c>
      <c r="L175">
        <f t="shared" si="18"/>
        <v>43.128000000000043</v>
      </c>
      <c r="M175">
        <f t="shared" si="25"/>
        <v>1</v>
      </c>
    </row>
    <row r="176" spans="1:13" x14ac:dyDescent="0.25">
      <c r="A176" s="1">
        <v>41531</v>
      </c>
      <c r="B176">
        <v>1</v>
      </c>
      <c r="C176" t="s">
        <v>4</v>
      </c>
      <c r="D176" t="str">
        <f t="shared" si="26"/>
        <v>09/14/13-10/04/13</v>
      </c>
      <c r="E176" s="2">
        <f t="shared" si="19"/>
        <v>68</v>
      </c>
      <c r="F176">
        <f t="shared" si="20"/>
        <v>-294.69999999999993</v>
      </c>
      <c r="G176">
        <f t="shared" si="21"/>
        <v>67</v>
      </c>
      <c r="H176" s="2">
        <f t="shared" si="22"/>
        <v>429.31999999999994</v>
      </c>
      <c r="I176">
        <f t="shared" si="23"/>
        <v>68</v>
      </c>
      <c r="J176">
        <f t="shared" si="24"/>
        <v>592.61999999999989</v>
      </c>
      <c r="L176">
        <f t="shared" si="18"/>
        <v>149.5068</v>
      </c>
      <c r="M176">
        <f t="shared" si="25"/>
        <v>1</v>
      </c>
    </row>
    <row r="177" spans="1:13" x14ac:dyDescent="0.25">
      <c r="A177" s="1">
        <v>41532</v>
      </c>
      <c r="B177">
        <v>16</v>
      </c>
      <c r="C177" t="s">
        <v>4</v>
      </c>
      <c r="D177" t="str">
        <f t="shared" si="26"/>
        <v>09/15/13-10/05/13</v>
      </c>
      <c r="E177" s="2">
        <f t="shared" si="19"/>
        <v>79</v>
      </c>
      <c r="F177">
        <f t="shared" si="20"/>
        <v>-294.69999999999993</v>
      </c>
      <c r="G177">
        <f t="shared" si="21"/>
        <v>66</v>
      </c>
      <c r="H177" s="2">
        <f t="shared" si="22"/>
        <v>429.31999999999994</v>
      </c>
      <c r="I177">
        <f t="shared" si="23"/>
        <v>79</v>
      </c>
      <c r="J177">
        <f t="shared" si="24"/>
        <v>592.61999999999989</v>
      </c>
      <c r="L177">
        <f t="shared" si="18"/>
        <v>51.992899999999963</v>
      </c>
      <c r="M177">
        <f t="shared" si="25"/>
        <v>1</v>
      </c>
    </row>
    <row r="178" spans="1:13" x14ac:dyDescent="0.25">
      <c r="A178" s="1">
        <v>41533</v>
      </c>
      <c r="B178">
        <v>11</v>
      </c>
      <c r="C178">
        <v>113.4</v>
      </c>
      <c r="D178" t="str">
        <f t="shared" si="26"/>
        <v>09/16/13-10/06/13</v>
      </c>
      <c r="E178" s="2">
        <f t="shared" si="19"/>
        <v>62</v>
      </c>
      <c r="F178">
        <f t="shared" si="20"/>
        <v>-294.69999999999993</v>
      </c>
      <c r="G178">
        <f t="shared" si="21"/>
        <v>57</v>
      </c>
      <c r="H178" s="2">
        <f t="shared" si="22"/>
        <v>573.24</v>
      </c>
      <c r="I178">
        <f t="shared" si="23"/>
        <v>62</v>
      </c>
      <c r="J178">
        <f t="shared" si="24"/>
        <v>749.54000000000008</v>
      </c>
      <c r="L178">
        <f t="shared" si="18"/>
        <v>202.69619999999998</v>
      </c>
      <c r="M178">
        <f t="shared" si="25"/>
        <v>1</v>
      </c>
    </row>
    <row r="179" spans="1:13" x14ac:dyDescent="0.25">
      <c r="A179" s="1">
        <v>41534</v>
      </c>
      <c r="B179">
        <v>9</v>
      </c>
      <c r="C179">
        <v>26.5</v>
      </c>
      <c r="D179" t="str">
        <f t="shared" si="26"/>
        <v>09/17/13-10/07/13</v>
      </c>
      <c r="E179" s="2">
        <f t="shared" si="19"/>
        <v>50</v>
      </c>
      <c r="F179">
        <f t="shared" si="20"/>
        <v>-541.20000000000005</v>
      </c>
      <c r="G179">
        <f t="shared" si="21"/>
        <v>51</v>
      </c>
      <c r="H179" s="2">
        <f t="shared" si="22"/>
        <v>491.56000000000006</v>
      </c>
      <c r="I179">
        <f t="shared" si="23"/>
        <v>50</v>
      </c>
      <c r="J179">
        <f t="shared" si="24"/>
        <v>888.56000000000006</v>
      </c>
      <c r="L179">
        <f t="shared" si="18"/>
        <v>309.07500000000005</v>
      </c>
      <c r="M179">
        <f t="shared" si="25"/>
        <v>1</v>
      </c>
    </row>
    <row r="180" spans="1:13" x14ac:dyDescent="0.25">
      <c r="A180" s="1">
        <v>41535</v>
      </c>
      <c r="B180">
        <v>11</v>
      </c>
      <c r="C180">
        <v>143.9</v>
      </c>
      <c r="D180" t="str">
        <f t="shared" si="26"/>
        <v>09/18/13-10/08/13</v>
      </c>
      <c r="E180" s="2">
        <f t="shared" si="19"/>
        <v>37</v>
      </c>
      <c r="F180">
        <f t="shared" si="20"/>
        <v>-729.2</v>
      </c>
      <c r="G180">
        <f t="shared" si="21"/>
        <v>46</v>
      </c>
      <c r="H180" s="2">
        <f t="shared" si="22"/>
        <v>623.29</v>
      </c>
      <c r="I180">
        <f t="shared" si="23"/>
        <v>37</v>
      </c>
      <c r="J180">
        <f t="shared" si="24"/>
        <v>945.89</v>
      </c>
      <c r="L180">
        <f t="shared" si="18"/>
        <v>424.31870000000004</v>
      </c>
      <c r="M180">
        <f t="shared" si="25"/>
        <v>1</v>
      </c>
    </row>
    <row r="181" spans="1:13" x14ac:dyDescent="0.25">
      <c r="A181" s="1">
        <v>41536</v>
      </c>
      <c r="B181">
        <v>5</v>
      </c>
      <c r="C181">
        <v>-41.3</v>
      </c>
      <c r="D181" t="str">
        <f t="shared" si="26"/>
        <v>09/19/13-10/09/13</v>
      </c>
      <c r="E181" s="2">
        <f t="shared" si="19"/>
        <v>19</v>
      </c>
      <c r="F181">
        <f t="shared" si="20"/>
        <v>-848.30000000000018</v>
      </c>
      <c r="G181">
        <f t="shared" si="21"/>
        <v>25</v>
      </c>
      <c r="H181" s="2">
        <f t="shared" si="22"/>
        <v>823.99</v>
      </c>
      <c r="I181">
        <f t="shared" si="23"/>
        <v>19</v>
      </c>
      <c r="J181">
        <f t="shared" si="24"/>
        <v>696.18999999999994</v>
      </c>
      <c r="L181">
        <f t="shared" si="18"/>
        <v>583.88690000000008</v>
      </c>
      <c r="M181">
        <f t="shared" si="25"/>
        <v>1</v>
      </c>
    </row>
    <row r="182" spans="1:13" x14ac:dyDescent="0.25">
      <c r="A182" s="1">
        <v>41537</v>
      </c>
      <c r="B182">
        <v>-2</v>
      </c>
      <c r="C182">
        <v>-184</v>
      </c>
      <c r="D182" t="str">
        <f t="shared" si="26"/>
        <v>09/20/13-10/10/13</v>
      </c>
      <c r="E182" s="2">
        <f t="shared" si="19"/>
        <v>19</v>
      </c>
      <c r="F182">
        <f t="shared" si="20"/>
        <v>-487.30000000000013</v>
      </c>
      <c r="G182">
        <f t="shared" si="21"/>
        <v>15</v>
      </c>
      <c r="H182" s="2">
        <f t="shared" si="22"/>
        <v>831.62999999999988</v>
      </c>
      <c r="I182">
        <f t="shared" si="23"/>
        <v>19</v>
      </c>
      <c r="J182">
        <f t="shared" si="24"/>
        <v>671.12999999999988</v>
      </c>
      <c r="L182">
        <f t="shared" si="18"/>
        <v>583.88690000000008</v>
      </c>
      <c r="M182">
        <f t="shared" si="25"/>
        <v>1</v>
      </c>
    </row>
    <row r="183" spans="1:13" x14ac:dyDescent="0.25">
      <c r="A183" s="1">
        <v>41538</v>
      </c>
      <c r="B183">
        <v>1</v>
      </c>
      <c r="C183" t="s">
        <v>4</v>
      </c>
      <c r="D183" t="str">
        <f t="shared" si="26"/>
        <v>09/21/13-10/11/13</v>
      </c>
      <c r="E183" s="2">
        <f t="shared" si="19"/>
        <v>24</v>
      </c>
      <c r="F183">
        <f t="shared" si="20"/>
        <v>-192.70000000000013</v>
      </c>
      <c r="G183">
        <f t="shared" si="21"/>
        <v>29</v>
      </c>
      <c r="H183" s="2">
        <f t="shared" si="22"/>
        <v>831.62999999999988</v>
      </c>
      <c r="I183">
        <f t="shared" si="23"/>
        <v>24</v>
      </c>
      <c r="J183">
        <f t="shared" si="24"/>
        <v>671.12999999999988</v>
      </c>
      <c r="L183">
        <f t="shared" si="18"/>
        <v>539.56240000000003</v>
      </c>
      <c r="M183">
        <f t="shared" si="25"/>
        <v>1</v>
      </c>
    </row>
    <row r="184" spans="1:13" x14ac:dyDescent="0.25">
      <c r="A184" s="1">
        <v>41539</v>
      </c>
      <c r="B184">
        <v>1</v>
      </c>
      <c r="C184" t="s">
        <v>4</v>
      </c>
      <c r="D184" t="str">
        <f t="shared" si="26"/>
        <v>09/22/13-10/12/13</v>
      </c>
      <c r="E184" s="2">
        <f t="shared" si="19"/>
        <v>37</v>
      </c>
      <c r="F184">
        <f t="shared" si="20"/>
        <v>-192.70000000000013</v>
      </c>
      <c r="G184">
        <f t="shared" si="21"/>
        <v>27</v>
      </c>
      <c r="H184" s="2">
        <f t="shared" si="22"/>
        <v>831.62999999999988</v>
      </c>
      <c r="I184">
        <f t="shared" si="23"/>
        <v>37</v>
      </c>
      <c r="J184">
        <f t="shared" si="24"/>
        <v>671.12999999999988</v>
      </c>
      <c r="L184">
        <f t="shared" si="18"/>
        <v>424.31870000000004</v>
      </c>
      <c r="M184">
        <f t="shared" si="25"/>
        <v>1</v>
      </c>
    </row>
    <row r="185" spans="1:13" x14ac:dyDescent="0.25">
      <c r="A185" s="1">
        <v>41540</v>
      </c>
      <c r="B185">
        <v>1</v>
      </c>
      <c r="C185">
        <v>-50.9</v>
      </c>
      <c r="D185" t="str">
        <f t="shared" si="26"/>
        <v>09/23/13-10/13/13</v>
      </c>
      <c r="E185" s="2">
        <f t="shared" si="19"/>
        <v>37</v>
      </c>
      <c r="F185">
        <f t="shared" si="20"/>
        <v>-192.70000000000013</v>
      </c>
      <c r="G185">
        <f t="shared" si="21"/>
        <v>25</v>
      </c>
      <c r="H185" s="2">
        <f t="shared" si="22"/>
        <v>978.03</v>
      </c>
      <c r="I185">
        <f t="shared" si="23"/>
        <v>37</v>
      </c>
      <c r="J185">
        <f t="shared" si="24"/>
        <v>614.42999999999984</v>
      </c>
      <c r="L185">
        <f t="shared" si="18"/>
        <v>424.31870000000004</v>
      </c>
      <c r="M185">
        <f t="shared" si="25"/>
        <v>1</v>
      </c>
    </row>
    <row r="186" spans="1:13" x14ac:dyDescent="0.25">
      <c r="A186" s="1">
        <v>41541</v>
      </c>
      <c r="B186">
        <v>3</v>
      </c>
      <c r="C186">
        <v>-67.900000000000006</v>
      </c>
      <c r="D186" t="str">
        <f t="shared" si="26"/>
        <v>09/24/13-10/14/13</v>
      </c>
      <c r="E186" s="2">
        <f t="shared" si="19"/>
        <v>45</v>
      </c>
      <c r="F186">
        <f t="shared" si="20"/>
        <v>-71.800000000000153</v>
      </c>
      <c r="G186">
        <f t="shared" si="21"/>
        <v>20</v>
      </c>
      <c r="H186" s="2">
        <f t="shared" si="22"/>
        <v>1132.5</v>
      </c>
      <c r="I186">
        <f t="shared" si="23"/>
        <v>45</v>
      </c>
      <c r="J186">
        <f t="shared" si="24"/>
        <v>739.69999999999993</v>
      </c>
      <c r="L186">
        <f t="shared" si="18"/>
        <v>353.39950000000005</v>
      </c>
      <c r="M186">
        <f t="shared" si="25"/>
        <v>1</v>
      </c>
    </row>
    <row r="187" spans="1:13" x14ac:dyDescent="0.25">
      <c r="A187" s="1">
        <v>41542</v>
      </c>
      <c r="B187">
        <v>4</v>
      </c>
      <c r="C187">
        <v>-65.7</v>
      </c>
      <c r="D187" t="str">
        <f t="shared" si="26"/>
        <v>09/25/13-10/15/13</v>
      </c>
      <c r="E187" s="2">
        <f t="shared" si="19"/>
        <v>58</v>
      </c>
      <c r="F187">
        <f t="shared" si="20"/>
        <v>-136.20000000000002</v>
      </c>
      <c r="G187">
        <f t="shared" si="21"/>
        <v>10</v>
      </c>
      <c r="H187" s="2">
        <f t="shared" si="22"/>
        <v>1037.3200000000002</v>
      </c>
      <c r="I187">
        <f t="shared" si="23"/>
        <v>58</v>
      </c>
      <c r="J187">
        <f t="shared" si="24"/>
        <v>466.21999999999991</v>
      </c>
      <c r="L187">
        <f t="shared" si="18"/>
        <v>238.1558</v>
      </c>
      <c r="M187">
        <f t="shared" si="25"/>
        <v>1</v>
      </c>
    </row>
    <row r="188" spans="1:13" x14ac:dyDescent="0.25">
      <c r="A188" s="1">
        <v>41543</v>
      </c>
      <c r="B188">
        <v>3</v>
      </c>
      <c r="C188">
        <v>53.9</v>
      </c>
      <c r="D188" t="str">
        <f t="shared" si="26"/>
        <v>09/26/13-10/16/13</v>
      </c>
      <c r="E188" s="2">
        <f t="shared" si="19"/>
        <v>50</v>
      </c>
      <c r="F188">
        <f t="shared" si="20"/>
        <v>132.60000000000002</v>
      </c>
      <c r="G188">
        <f t="shared" si="21"/>
        <v>11</v>
      </c>
      <c r="H188" s="2">
        <f t="shared" si="22"/>
        <v>819.53999999999985</v>
      </c>
      <c r="I188">
        <f t="shared" si="23"/>
        <v>50</v>
      </c>
      <c r="J188">
        <f t="shared" si="24"/>
        <v>565.93999999999994</v>
      </c>
      <c r="L188">
        <f t="shared" si="18"/>
        <v>309.07500000000005</v>
      </c>
      <c r="M188">
        <f t="shared" si="25"/>
        <v>1</v>
      </c>
    </row>
    <row r="189" spans="1:13" x14ac:dyDescent="0.25">
      <c r="A189" s="1">
        <v>41544</v>
      </c>
      <c r="B189">
        <v>3</v>
      </c>
      <c r="C189">
        <v>-59.3</v>
      </c>
      <c r="D189" t="str">
        <f t="shared" si="26"/>
        <v>09/27/13-10/17/13</v>
      </c>
      <c r="E189" s="2">
        <f t="shared" si="19"/>
        <v>49</v>
      </c>
      <c r="F189">
        <f t="shared" si="20"/>
        <v>80.899999999999935</v>
      </c>
      <c r="G189">
        <f t="shared" si="21"/>
        <v>11</v>
      </c>
      <c r="H189" s="2">
        <f t="shared" si="22"/>
        <v>764.99999999999977</v>
      </c>
      <c r="I189">
        <f t="shared" si="23"/>
        <v>49</v>
      </c>
      <c r="J189">
        <f t="shared" si="24"/>
        <v>594</v>
      </c>
      <c r="L189">
        <f t="shared" si="18"/>
        <v>317.93990000000002</v>
      </c>
      <c r="M189">
        <f t="shared" si="25"/>
        <v>1</v>
      </c>
    </row>
    <row r="190" spans="1:13" x14ac:dyDescent="0.25">
      <c r="A190" s="1">
        <v>41545</v>
      </c>
      <c r="B190">
        <v>0</v>
      </c>
      <c r="C190" t="s">
        <v>4</v>
      </c>
      <c r="D190" t="str">
        <f t="shared" si="26"/>
        <v>09/28/13-10/18/13</v>
      </c>
      <c r="E190" s="2">
        <f t="shared" si="19"/>
        <v>57</v>
      </c>
      <c r="F190">
        <f t="shared" si="20"/>
        <v>168.2</v>
      </c>
      <c r="G190">
        <f t="shared" si="21"/>
        <v>22</v>
      </c>
      <c r="H190" s="2">
        <f t="shared" si="22"/>
        <v>764.99999999999977</v>
      </c>
      <c r="I190">
        <f t="shared" si="23"/>
        <v>57</v>
      </c>
      <c r="J190">
        <f t="shared" si="24"/>
        <v>594</v>
      </c>
      <c r="L190">
        <f t="shared" si="18"/>
        <v>247.02070000000003</v>
      </c>
      <c r="M190">
        <f t="shared" si="25"/>
        <v>1</v>
      </c>
    </row>
    <row r="191" spans="1:13" x14ac:dyDescent="0.25">
      <c r="A191" s="1">
        <v>41546</v>
      </c>
      <c r="B191">
        <v>0</v>
      </c>
      <c r="C191" t="s">
        <v>4</v>
      </c>
      <c r="D191" t="str">
        <f t="shared" si="26"/>
        <v>09/29/13-10/19/13</v>
      </c>
      <c r="E191" s="2">
        <f t="shared" si="19"/>
        <v>63</v>
      </c>
      <c r="F191">
        <f t="shared" si="20"/>
        <v>168.2</v>
      </c>
      <c r="G191">
        <f t="shared" si="21"/>
        <v>23</v>
      </c>
      <c r="H191" s="2">
        <f t="shared" si="22"/>
        <v>764.99999999999977</v>
      </c>
      <c r="I191">
        <f t="shared" si="23"/>
        <v>63</v>
      </c>
      <c r="J191">
        <f>SUM(C213:C246)</f>
        <v>594</v>
      </c>
      <c r="L191">
        <f t="shared" si="18"/>
        <v>193.83130000000006</v>
      </c>
      <c r="M191">
        <f t="shared" si="25"/>
        <v>1</v>
      </c>
    </row>
    <row r="192" spans="1:13" x14ac:dyDescent="0.25">
      <c r="A192" s="1">
        <v>41547</v>
      </c>
      <c r="B192">
        <v>7</v>
      </c>
      <c r="C192">
        <v>-120.1</v>
      </c>
      <c r="D192" t="str">
        <f t="shared" si="26"/>
        <v>09/30/13-10/20/13</v>
      </c>
      <c r="E192" s="2">
        <f t="shared" si="19"/>
        <v>68</v>
      </c>
      <c r="F192">
        <f t="shared" si="20"/>
        <v>168.2</v>
      </c>
      <c r="G192">
        <f t="shared" si="21"/>
        <v>32</v>
      </c>
      <c r="H192" s="2">
        <f t="shared" si="22"/>
        <v>695.44999999999982</v>
      </c>
      <c r="I192">
        <f t="shared" si="23"/>
        <v>68</v>
      </c>
      <c r="J192">
        <f t="shared" si="24"/>
        <v>603.54999999999995</v>
      </c>
      <c r="L192">
        <f t="shared" si="18"/>
        <v>149.5068</v>
      </c>
      <c r="M192">
        <f t="shared" si="25"/>
        <v>1</v>
      </c>
    </row>
    <row r="193" spans="1:13" x14ac:dyDescent="0.25">
      <c r="A193" s="1">
        <v>41548</v>
      </c>
      <c r="B193">
        <v>5</v>
      </c>
      <c r="C193">
        <v>59.2</v>
      </c>
      <c r="D193" t="str">
        <f t="shared" si="26"/>
        <v>10/01/13-10/21/13</v>
      </c>
      <c r="E193" s="2">
        <f t="shared" si="19"/>
        <v>62</v>
      </c>
      <c r="F193">
        <f t="shared" si="20"/>
        <v>279.2</v>
      </c>
      <c r="G193">
        <f t="shared" si="21"/>
        <v>41</v>
      </c>
      <c r="H193" s="2">
        <f t="shared" si="22"/>
        <v>829.62</v>
      </c>
      <c r="I193">
        <f t="shared" si="23"/>
        <v>62</v>
      </c>
      <c r="J193">
        <f t="shared" si="24"/>
        <v>531.92000000000019</v>
      </c>
      <c r="L193">
        <f t="shared" ref="L193:L224" si="27">-8.8649*I193+752.32</f>
        <v>202.69619999999998</v>
      </c>
      <c r="M193">
        <f t="shared" si="25"/>
        <v>1</v>
      </c>
    </row>
    <row r="194" spans="1:13" x14ac:dyDescent="0.25">
      <c r="A194" s="1">
        <v>41549</v>
      </c>
      <c r="B194">
        <v>4</v>
      </c>
      <c r="C194">
        <v>-49.6</v>
      </c>
      <c r="D194" t="str">
        <f t="shared" si="26"/>
        <v>10/02/13-10/22/13</v>
      </c>
      <c r="E194" s="2">
        <f t="shared" si="19"/>
        <v>65</v>
      </c>
      <c r="F194">
        <f t="shared" si="20"/>
        <v>293.5</v>
      </c>
      <c r="G194">
        <f t="shared" si="21"/>
        <v>32</v>
      </c>
      <c r="H194" s="2">
        <f t="shared" si="22"/>
        <v>650.4799999999999</v>
      </c>
      <c r="I194">
        <f t="shared" si="23"/>
        <v>65</v>
      </c>
      <c r="J194">
        <f t="shared" si="24"/>
        <v>607.88000000000022</v>
      </c>
      <c r="L194">
        <f t="shared" si="27"/>
        <v>176.10149999999999</v>
      </c>
      <c r="M194">
        <f t="shared" si="25"/>
        <v>1</v>
      </c>
    </row>
    <row r="195" spans="1:13" x14ac:dyDescent="0.25">
      <c r="A195" s="1">
        <v>41550</v>
      </c>
      <c r="B195">
        <v>-10</v>
      </c>
      <c r="C195">
        <v>-130.69999999999999</v>
      </c>
      <c r="D195" t="str">
        <f t="shared" si="26"/>
        <v>10/03/13-10/23/13</v>
      </c>
      <c r="E195" s="2">
        <f t="shared" ref="E195:E205" si="28">SUM(B195:B215)</f>
        <v>62</v>
      </c>
      <c r="F195">
        <f t="shared" ref="F195:F224" si="29">SUM(C195:C215)</f>
        <v>291.09999999999997</v>
      </c>
      <c r="G195">
        <f t="shared" ref="G195:G225" si="30">SUM(B195:B209)</f>
        <v>30</v>
      </c>
      <c r="H195" s="2">
        <f t="shared" ref="H195:H224" si="31">SUM(C210:C250)</f>
        <v>648.28000000000009</v>
      </c>
      <c r="I195">
        <f t="shared" ref="I195:I222" si="32">SUM(B195:B215)</f>
        <v>62</v>
      </c>
      <c r="J195">
        <f t="shared" ref="J195:J222" si="33">SUM(C217:C250)</f>
        <v>513.58000000000004</v>
      </c>
      <c r="L195">
        <f t="shared" si="27"/>
        <v>202.69619999999998</v>
      </c>
      <c r="M195">
        <f t="shared" ref="M195:M233" si="34">IF(SIGN(L195)=SIGN(J195), 1, 0)</f>
        <v>1</v>
      </c>
    </row>
    <row r="196" spans="1:13" x14ac:dyDescent="0.25">
      <c r="A196" s="1">
        <v>41551</v>
      </c>
      <c r="B196">
        <v>-5</v>
      </c>
      <c r="C196">
        <v>77.900000000000006</v>
      </c>
      <c r="D196" t="str">
        <f t="shared" ref="D196:D225" si="35">CONCATENATE(TEXT(A196, "mm/dd/yy"), "-", TEXT(A216, "mm/dd/yy"))</f>
        <v>10/04/13-10/24/13</v>
      </c>
      <c r="E196" s="2">
        <f t="shared" si="28"/>
        <v>78</v>
      </c>
      <c r="F196">
        <f t="shared" si="29"/>
        <v>516.09999999999991</v>
      </c>
      <c r="G196">
        <f t="shared" si="30"/>
        <v>51</v>
      </c>
      <c r="H196" s="2">
        <f t="shared" si="31"/>
        <v>601.53000000000009</v>
      </c>
      <c r="I196">
        <f t="shared" si="32"/>
        <v>78</v>
      </c>
      <c r="J196">
        <f>SUM(C218:C251)</f>
        <v>448.23</v>
      </c>
      <c r="L196">
        <f t="shared" si="27"/>
        <v>60.857799999999997</v>
      </c>
      <c r="M196">
        <f t="shared" si="34"/>
        <v>1</v>
      </c>
    </row>
    <row r="197" spans="1:13" x14ac:dyDescent="0.25">
      <c r="A197" s="1">
        <v>41552</v>
      </c>
      <c r="B197">
        <v>12</v>
      </c>
      <c r="C197" t="s">
        <v>4</v>
      </c>
      <c r="D197" t="str">
        <f t="shared" si="35"/>
        <v>10/05/13-10/25/13</v>
      </c>
      <c r="E197" s="2">
        <f t="shared" si="28"/>
        <v>98</v>
      </c>
      <c r="F197">
        <f t="shared" si="29"/>
        <v>484.79999999999995</v>
      </c>
      <c r="G197">
        <f t="shared" si="30"/>
        <v>62</v>
      </c>
      <c r="H197" s="2">
        <f t="shared" si="31"/>
        <v>601.53000000000009</v>
      </c>
      <c r="I197">
        <f t="shared" si="32"/>
        <v>98</v>
      </c>
      <c r="J197">
        <f t="shared" si="33"/>
        <v>448.23</v>
      </c>
      <c r="L197">
        <f t="shared" si="27"/>
        <v>-116.4402</v>
      </c>
      <c r="M197">
        <f t="shared" si="34"/>
        <v>0</v>
      </c>
    </row>
    <row r="198" spans="1:13" x14ac:dyDescent="0.25">
      <c r="A198" s="1">
        <v>41553</v>
      </c>
      <c r="B198">
        <v>-1</v>
      </c>
      <c r="C198" t="s">
        <v>4</v>
      </c>
      <c r="D198" t="str">
        <f t="shared" si="35"/>
        <v>10/06/13-10/26/13</v>
      </c>
      <c r="E198" s="2">
        <f t="shared" si="28"/>
        <v>87</v>
      </c>
      <c r="F198">
        <f t="shared" si="29"/>
        <v>484.79999999999995</v>
      </c>
      <c r="G198">
        <f t="shared" si="30"/>
        <v>55</v>
      </c>
      <c r="H198" s="2">
        <f>SUM(C213:C252)</f>
        <v>601.53000000000009</v>
      </c>
      <c r="I198">
        <f t="shared" si="32"/>
        <v>87</v>
      </c>
      <c r="J198">
        <f>SUM(C220:C252)</f>
        <v>448.23</v>
      </c>
      <c r="L198">
        <f t="shared" si="27"/>
        <v>-18.926299999999969</v>
      </c>
      <c r="M198">
        <f t="shared" si="34"/>
        <v>0</v>
      </c>
    </row>
    <row r="199" spans="1:13" x14ac:dyDescent="0.25">
      <c r="A199" s="1">
        <v>41554</v>
      </c>
      <c r="B199">
        <v>-1</v>
      </c>
      <c r="C199">
        <v>-133.1</v>
      </c>
      <c r="D199" t="str">
        <f t="shared" si="35"/>
        <v>10/07/13-10/27/13</v>
      </c>
      <c r="E199" s="2">
        <f t="shared" si="28"/>
        <v>90</v>
      </c>
      <c r="F199">
        <f t="shared" si="29"/>
        <v>484.79999999999995</v>
      </c>
      <c r="G199">
        <f t="shared" si="30"/>
        <v>57</v>
      </c>
      <c r="H199" s="2">
        <f>SUM(C214:C252)</f>
        <v>610.63</v>
      </c>
      <c r="I199">
        <f t="shared" si="32"/>
        <v>90</v>
      </c>
      <c r="J199">
        <f>SUM(C221:C252)</f>
        <v>448.53000000000003</v>
      </c>
      <c r="L199">
        <f t="shared" si="27"/>
        <v>-45.520999999999958</v>
      </c>
      <c r="M199">
        <f t="shared" si="34"/>
        <v>0</v>
      </c>
    </row>
    <row r="200" spans="1:13" x14ac:dyDescent="0.25">
      <c r="A200" s="1">
        <v>41555</v>
      </c>
      <c r="B200">
        <v>-4</v>
      </c>
      <c r="C200">
        <v>-161.5</v>
      </c>
      <c r="D200" t="str">
        <f t="shared" si="35"/>
        <v>10/08/13-10/28/13</v>
      </c>
      <c r="E200" s="2">
        <f t="shared" si="28"/>
        <v>102</v>
      </c>
      <c r="F200">
        <f t="shared" si="29"/>
        <v>617.6</v>
      </c>
      <c r="G200">
        <f t="shared" si="30"/>
        <v>66</v>
      </c>
      <c r="H200" s="2">
        <f>SUM(C215:C252)</f>
        <v>537.13000000000022</v>
      </c>
      <c r="I200">
        <f t="shared" si="32"/>
        <v>102</v>
      </c>
      <c r="J200">
        <f>SUM(C222:C252)</f>
        <v>340.33</v>
      </c>
      <c r="L200">
        <f t="shared" si="27"/>
        <v>-151.89980000000003</v>
      </c>
      <c r="M200">
        <f t="shared" si="34"/>
        <v>0</v>
      </c>
    </row>
    <row r="201" spans="1:13" x14ac:dyDescent="0.25">
      <c r="A201" s="1">
        <v>41556</v>
      </c>
      <c r="B201">
        <v>-7</v>
      </c>
      <c r="C201">
        <v>24.8</v>
      </c>
      <c r="D201" t="str">
        <f t="shared" si="35"/>
        <v>10/09/13-10/29/13</v>
      </c>
      <c r="E201" s="2">
        <f t="shared" si="28"/>
        <v>110</v>
      </c>
      <c r="F201">
        <f t="shared" si="29"/>
        <v>887.30000000000007</v>
      </c>
      <c r="G201">
        <f t="shared" si="30"/>
        <v>71</v>
      </c>
      <c r="H201" s="2">
        <f>SUM(C216:C252)</f>
        <v>589.13000000000022</v>
      </c>
      <c r="I201">
        <f t="shared" si="32"/>
        <v>110</v>
      </c>
      <c r="J201">
        <f>SUM(C223:C252)</f>
        <v>402.23</v>
      </c>
      <c r="L201">
        <f t="shared" si="27"/>
        <v>-222.81899999999996</v>
      </c>
      <c r="M201">
        <f t="shared" si="34"/>
        <v>0</v>
      </c>
    </row>
    <row r="202" spans="1:13" x14ac:dyDescent="0.25">
      <c r="A202" s="1">
        <v>41557</v>
      </c>
      <c r="B202">
        <v>5</v>
      </c>
      <c r="C202">
        <v>319.7</v>
      </c>
      <c r="D202" t="str">
        <f t="shared" si="35"/>
        <v>10/10/13-10/30/13</v>
      </c>
      <c r="E202" s="2">
        <f t="shared" si="28"/>
        <v>123</v>
      </c>
      <c r="F202">
        <f t="shared" si="29"/>
        <v>800.6</v>
      </c>
      <c r="G202">
        <f t="shared" si="30"/>
        <v>84</v>
      </c>
      <c r="H202" s="2">
        <f>SUM(C217:C252)</f>
        <v>494.83000000000004</v>
      </c>
      <c r="I202">
        <f t="shared" si="32"/>
        <v>123</v>
      </c>
      <c r="J202">
        <f>SUM(C224:C252)</f>
        <v>476.40000000000009</v>
      </c>
      <c r="L202">
        <f t="shared" si="27"/>
        <v>-338.06270000000006</v>
      </c>
      <c r="M202">
        <f t="shared" si="34"/>
        <v>0</v>
      </c>
    </row>
    <row r="203" spans="1:13" x14ac:dyDescent="0.25">
      <c r="A203" s="1">
        <v>41558</v>
      </c>
      <c r="B203">
        <v>3</v>
      </c>
      <c r="C203">
        <v>110.6</v>
      </c>
      <c r="D203" t="str">
        <f t="shared" si="35"/>
        <v>10/11/13-10/31/13</v>
      </c>
      <c r="E203" s="2">
        <f t="shared" si="28"/>
        <v>121</v>
      </c>
      <c r="F203">
        <f t="shared" si="29"/>
        <v>406.72999999999996</v>
      </c>
      <c r="G203">
        <f t="shared" si="30"/>
        <v>94</v>
      </c>
      <c r="H203" s="2">
        <f>SUM(C218:C252)</f>
        <v>448.23</v>
      </c>
      <c r="I203">
        <f t="shared" si="32"/>
        <v>121</v>
      </c>
      <c r="J203">
        <f>SUM(C225:C252)</f>
        <v>476.40000000000009</v>
      </c>
      <c r="L203">
        <f t="shared" si="27"/>
        <v>-320.3329</v>
      </c>
      <c r="M203">
        <f t="shared" si="34"/>
        <v>0</v>
      </c>
    </row>
    <row r="204" spans="1:13" x14ac:dyDescent="0.25">
      <c r="A204" s="1">
        <v>41559</v>
      </c>
      <c r="B204">
        <v>14</v>
      </c>
      <c r="C204" t="s">
        <v>4</v>
      </c>
      <c r="D204" t="str">
        <f t="shared" si="35"/>
        <v>10/12/13-11/02/13</v>
      </c>
      <c r="E204" s="2">
        <f t="shared" si="28"/>
        <v>119</v>
      </c>
      <c r="F204">
        <f t="shared" si="29"/>
        <v>296.13</v>
      </c>
      <c r="G204">
        <f t="shared" si="30"/>
        <v>92</v>
      </c>
      <c r="H204" s="2">
        <f>SUM(C219:C252)</f>
        <v>448.23</v>
      </c>
      <c r="I204">
        <f t="shared" si="32"/>
        <v>119</v>
      </c>
      <c r="J204">
        <f>SUM(C226:C252)</f>
        <v>476.40000000000009</v>
      </c>
      <c r="L204">
        <f t="shared" si="27"/>
        <v>-302.60309999999993</v>
      </c>
      <c r="M204">
        <f t="shared" si="34"/>
        <v>0</v>
      </c>
    </row>
    <row r="205" spans="1:13" x14ac:dyDescent="0.25">
      <c r="A205" s="1">
        <v>41560</v>
      </c>
      <c r="B205">
        <v>1</v>
      </c>
      <c r="C205" t="s">
        <v>4</v>
      </c>
      <c r="D205" t="str">
        <f t="shared" si="35"/>
        <v>10/13/13-11/03/13</v>
      </c>
      <c r="E205" s="2">
        <f t="shared" si="28"/>
        <v>106</v>
      </c>
      <c r="F205">
        <f t="shared" si="29"/>
        <v>296.13</v>
      </c>
      <c r="G205">
        <f t="shared" si="30"/>
        <v>80</v>
      </c>
      <c r="H205" s="2">
        <f>SUM(C220:C252)</f>
        <v>448.23</v>
      </c>
      <c r="I205">
        <f t="shared" si="32"/>
        <v>106</v>
      </c>
      <c r="J205">
        <f>SUM(C227:C252)</f>
        <v>458.48</v>
      </c>
      <c r="L205">
        <f t="shared" si="27"/>
        <v>-187.35940000000005</v>
      </c>
      <c r="M205">
        <f t="shared" si="34"/>
        <v>0</v>
      </c>
    </row>
    <row r="206" spans="1:13" x14ac:dyDescent="0.25">
      <c r="A206" s="1">
        <v>41561</v>
      </c>
      <c r="B206">
        <v>9</v>
      </c>
      <c r="C206">
        <v>70</v>
      </c>
      <c r="D206" t="str">
        <f t="shared" si="35"/>
        <v>10/14/13-11/04/13</v>
      </c>
      <c r="E206" s="2"/>
      <c r="F206">
        <f t="shared" si="29"/>
        <v>314.05</v>
      </c>
      <c r="G206">
        <f t="shared" si="30"/>
        <v>90</v>
      </c>
      <c r="H206" s="2">
        <f>SUM(C221:C252)</f>
        <v>448.53000000000003</v>
      </c>
      <c r="I206">
        <f t="shared" si="32"/>
        <v>113</v>
      </c>
      <c r="J206">
        <f>SUM(C228:C252)</f>
        <v>471.48</v>
      </c>
      <c r="L206">
        <f t="shared" si="27"/>
        <v>-249.41369999999995</v>
      </c>
      <c r="M206">
        <f t="shared" si="34"/>
        <v>0</v>
      </c>
    </row>
    <row r="207" spans="1:13" x14ac:dyDescent="0.25">
      <c r="A207" s="1">
        <v>41562</v>
      </c>
      <c r="B207">
        <v>16</v>
      </c>
      <c r="C207">
        <v>-132.30000000000001</v>
      </c>
      <c r="D207" t="str">
        <f t="shared" si="35"/>
        <v>10/15/13-11/05/13</v>
      </c>
      <c r="E207" s="2"/>
      <c r="F207">
        <f t="shared" si="29"/>
        <v>231.05</v>
      </c>
      <c r="G207">
        <f t="shared" si="30"/>
        <v>85</v>
      </c>
      <c r="H207" s="2">
        <f>SUM(C222:C252)</f>
        <v>340.33</v>
      </c>
      <c r="I207">
        <f t="shared" si="32"/>
        <v>112</v>
      </c>
      <c r="J207">
        <f>SUM(C229:C252)</f>
        <v>353.32000000000005</v>
      </c>
      <c r="L207">
        <f t="shared" si="27"/>
        <v>-240.54880000000003</v>
      </c>
      <c r="M207">
        <f t="shared" si="34"/>
        <v>0</v>
      </c>
    </row>
    <row r="208" spans="1:13" x14ac:dyDescent="0.25">
      <c r="A208" s="1">
        <v>41563</v>
      </c>
      <c r="B208">
        <v>-4</v>
      </c>
      <c r="C208">
        <v>203.1</v>
      </c>
      <c r="D208" t="str">
        <f t="shared" si="35"/>
        <v>10/16/13-11/06/13</v>
      </c>
      <c r="E208" s="2"/>
      <c r="F208">
        <f t="shared" si="29"/>
        <v>481.51</v>
      </c>
      <c r="G208">
        <f t="shared" si="30"/>
        <v>75</v>
      </c>
      <c r="H208" s="2">
        <f>SUM(C223:C252)</f>
        <v>402.23</v>
      </c>
      <c r="I208">
        <f t="shared" si="32"/>
        <v>96</v>
      </c>
      <c r="J208">
        <f>SUM(C230:C252)</f>
        <v>510.65000000000009</v>
      </c>
      <c r="L208">
        <f t="shared" si="27"/>
        <v>-98.71040000000005</v>
      </c>
      <c r="M208">
        <f t="shared" si="34"/>
        <v>0</v>
      </c>
    </row>
    <row r="209" spans="1:14" x14ac:dyDescent="0.25">
      <c r="A209" s="1">
        <v>41564</v>
      </c>
      <c r="B209">
        <v>2</v>
      </c>
      <c r="C209">
        <v>2.2000000000000002</v>
      </c>
      <c r="D209" t="str">
        <f t="shared" si="35"/>
        <v>10/17/13-11/07/13</v>
      </c>
      <c r="E209" s="2"/>
      <c r="F209">
        <f t="shared" si="29"/>
        <v>121.07999999999996</v>
      </c>
      <c r="G209">
        <f t="shared" si="30"/>
        <v>82</v>
      </c>
      <c r="H209" s="2">
        <f>SUM(C224:C264)</f>
        <v>813.49000000000024</v>
      </c>
      <c r="I209">
        <f t="shared" si="32"/>
        <v>102</v>
      </c>
      <c r="J209">
        <f>SUM(C231:C264)</f>
        <v>677.5</v>
      </c>
      <c r="L209">
        <f t="shared" si="27"/>
        <v>-151.89980000000003</v>
      </c>
      <c r="M209">
        <f t="shared" si="34"/>
        <v>0</v>
      </c>
    </row>
    <row r="210" spans="1:14" x14ac:dyDescent="0.25">
      <c r="A210" s="1">
        <v>41565</v>
      </c>
      <c r="B210">
        <v>11</v>
      </c>
      <c r="C210">
        <v>28</v>
      </c>
      <c r="D210" t="str">
        <f t="shared" si="35"/>
        <v>10/18/13-11/08/13</v>
      </c>
      <c r="E210" s="2"/>
      <c r="F210">
        <f t="shared" si="29"/>
        <v>289.12</v>
      </c>
      <c r="G210">
        <f t="shared" si="30"/>
        <v>81</v>
      </c>
      <c r="H210" s="2">
        <f t="shared" si="31"/>
        <v>803.79000000000019</v>
      </c>
      <c r="I210">
        <f t="shared" si="32"/>
        <v>103</v>
      </c>
      <c r="J210">
        <f t="shared" si="33"/>
        <v>667.8</v>
      </c>
      <c r="L210">
        <f t="shared" si="27"/>
        <v>-160.76469999999995</v>
      </c>
      <c r="M210">
        <f t="shared" si="34"/>
        <v>0</v>
      </c>
    </row>
    <row r="211" spans="1:14" x14ac:dyDescent="0.25">
      <c r="A211" s="1">
        <v>41566</v>
      </c>
      <c r="B211">
        <v>6</v>
      </c>
      <c r="C211" t="s">
        <v>4</v>
      </c>
      <c r="D211" t="str">
        <f t="shared" si="35"/>
        <v>10/19/13-11/09/13</v>
      </c>
      <c r="E211" s="2"/>
      <c r="F211">
        <f t="shared" si="29"/>
        <v>261.12</v>
      </c>
      <c r="G211">
        <f t="shared" si="30"/>
        <v>71</v>
      </c>
      <c r="H211" s="2">
        <f t="shared" si="31"/>
        <v>803.79000000000019</v>
      </c>
      <c r="I211">
        <f>SUM(B211:B231)</f>
        <v>94</v>
      </c>
      <c r="J211">
        <f>SUM(C233:C266)</f>
        <v>667.8</v>
      </c>
      <c r="L211">
        <f t="shared" si="27"/>
        <v>-80.980599999999981</v>
      </c>
      <c r="M211">
        <f t="shared" si="34"/>
        <v>0</v>
      </c>
    </row>
    <row r="212" spans="1:14" x14ac:dyDescent="0.25">
      <c r="A212" s="1">
        <v>41567</v>
      </c>
      <c r="B212">
        <v>5</v>
      </c>
      <c r="C212" t="s">
        <v>4</v>
      </c>
      <c r="D212" t="str">
        <f t="shared" si="35"/>
        <v>10/20/13-11/10/13</v>
      </c>
      <c r="E212" s="2"/>
      <c r="F212">
        <f t="shared" si="29"/>
        <v>261.12</v>
      </c>
      <c r="G212">
        <f t="shared" si="30"/>
        <v>73</v>
      </c>
      <c r="H212" s="2">
        <f t="shared" si="31"/>
        <v>785.87</v>
      </c>
      <c r="I212">
        <f>SUM(B212:B232)</f>
        <v>89</v>
      </c>
      <c r="J212">
        <f>SUM(C234:C267)</f>
        <v>643.9799999999999</v>
      </c>
      <c r="L212">
        <f t="shared" si="27"/>
        <v>-36.656100000000038</v>
      </c>
      <c r="M212">
        <f t="shared" si="34"/>
        <v>0</v>
      </c>
    </row>
    <row r="213" spans="1:14" x14ac:dyDescent="0.25">
      <c r="A213" s="1">
        <v>41568</v>
      </c>
      <c r="B213">
        <v>1</v>
      </c>
      <c r="C213">
        <v>-9.1</v>
      </c>
      <c r="D213" t="str">
        <f t="shared" si="35"/>
        <v>10/21/13-11/11/13</v>
      </c>
      <c r="E213" s="2"/>
      <c r="F213">
        <f t="shared" si="29"/>
        <v>284.94</v>
      </c>
      <c r="G213">
        <f t="shared" si="30"/>
        <v>76</v>
      </c>
      <c r="H213" s="2">
        <f t="shared" si="31"/>
        <v>673.90000000000009</v>
      </c>
      <c r="I213">
        <f>SUM(B213:B233)</f>
        <v>88</v>
      </c>
      <c r="J213">
        <f>SUM(C235:C268)</f>
        <v>541.4899999999999</v>
      </c>
      <c r="L213">
        <f t="shared" si="27"/>
        <v>-27.791200000000003</v>
      </c>
      <c r="M213">
        <f t="shared" si="34"/>
        <v>0</v>
      </c>
      <c r="N213">
        <f>SUM(M3:M213) / 210</f>
        <v>0.6333333333333333</v>
      </c>
    </row>
    <row r="214" spans="1:14" x14ac:dyDescent="0.25">
      <c r="A214" s="1">
        <v>41569</v>
      </c>
      <c r="B214">
        <v>8</v>
      </c>
      <c r="C214">
        <v>73.5</v>
      </c>
      <c r="D214" t="str">
        <f t="shared" si="35"/>
        <v>10/22/13-11/12/13</v>
      </c>
      <c r="E214" s="2"/>
      <c r="F214">
        <f t="shared" si="29"/>
        <v>271.56</v>
      </c>
      <c r="G214">
        <f t="shared" si="30"/>
        <v>75</v>
      </c>
      <c r="H214" s="2">
        <f t="shared" si="31"/>
        <v>555.74</v>
      </c>
      <c r="I214">
        <f t="shared" si="32"/>
        <v>112</v>
      </c>
      <c r="J214">
        <f>SUM(C236:C269)</f>
        <v>459.3599999999999</v>
      </c>
      <c r="L214">
        <f t="shared" si="27"/>
        <v>-240.54880000000003</v>
      </c>
      <c r="M214">
        <f t="shared" si="34"/>
        <v>0</v>
      </c>
    </row>
    <row r="215" spans="1:14" x14ac:dyDescent="0.25">
      <c r="A215" s="1">
        <v>41570</v>
      </c>
      <c r="B215">
        <v>1</v>
      </c>
      <c r="C215">
        <v>-52</v>
      </c>
      <c r="D215" t="str">
        <f t="shared" si="35"/>
        <v>10/23/13-11/13/13</v>
      </c>
      <c r="E215" s="2"/>
      <c r="F215">
        <f t="shared" si="29"/>
        <v>280.19</v>
      </c>
      <c r="G215">
        <f t="shared" si="30"/>
        <v>69</v>
      </c>
      <c r="H215" s="2">
        <f t="shared" si="31"/>
        <v>713.07000000000016</v>
      </c>
      <c r="I215">
        <f t="shared" si="32"/>
        <v>116</v>
      </c>
      <c r="J215">
        <f t="shared" si="33"/>
        <v>389.3599999999999</v>
      </c>
      <c r="L215">
        <f t="shared" si="27"/>
        <v>-276.00840000000005</v>
      </c>
      <c r="M215">
        <f t="shared" si="34"/>
        <v>0</v>
      </c>
    </row>
    <row r="216" spans="1:14" x14ac:dyDescent="0.25">
      <c r="A216" s="1">
        <v>41571</v>
      </c>
      <c r="B216">
        <v>6</v>
      </c>
      <c r="C216">
        <v>94.3</v>
      </c>
      <c r="D216" t="str">
        <f t="shared" si="35"/>
        <v>10/24/13-11/14/13</v>
      </c>
      <c r="E216" s="2"/>
      <c r="F216">
        <f t="shared" si="29"/>
        <v>402.19000000000005</v>
      </c>
      <c r="G216">
        <f t="shared" si="30"/>
        <v>71</v>
      </c>
      <c r="H216" s="2">
        <f t="shared" si="31"/>
        <v>542.82999999999993</v>
      </c>
      <c r="I216">
        <f t="shared" si="32"/>
        <v>117</v>
      </c>
      <c r="J216">
        <f t="shared" si="33"/>
        <v>303.82000000000005</v>
      </c>
      <c r="L216">
        <f t="shared" si="27"/>
        <v>-284.87330000000009</v>
      </c>
      <c r="M216">
        <f t="shared" si="34"/>
        <v>0</v>
      </c>
    </row>
    <row r="217" spans="1:14" x14ac:dyDescent="0.25">
      <c r="A217" s="1">
        <v>41572</v>
      </c>
      <c r="B217">
        <v>15</v>
      </c>
      <c r="C217">
        <v>46.6</v>
      </c>
      <c r="D217" t="str">
        <f t="shared" si="35"/>
        <v>10/25/13-11/15/13</v>
      </c>
      <c r="E217" s="2"/>
      <c r="F217">
        <f t="shared" si="29"/>
        <v>393.43</v>
      </c>
      <c r="G217">
        <f t="shared" si="30"/>
        <v>67</v>
      </c>
      <c r="H217" s="2">
        <f t="shared" si="31"/>
        <v>542.82999999999993</v>
      </c>
      <c r="I217">
        <f>SUM(B217:B237)</f>
        <v>110</v>
      </c>
      <c r="J217">
        <f t="shared" si="33"/>
        <v>303.82000000000005</v>
      </c>
      <c r="L217">
        <f t="shared" si="27"/>
        <v>-222.81899999999996</v>
      </c>
      <c r="M217">
        <f t="shared" si="34"/>
        <v>0</v>
      </c>
    </row>
    <row r="218" spans="1:14" x14ac:dyDescent="0.25">
      <c r="A218" s="1">
        <v>41573</v>
      </c>
      <c r="B218">
        <v>1</v>
      </c>
      <c r="C218" t="s">
        <v>4</v>
      </c>
      <c r="D218" t="str">
        <f t="shared" si="35"/>
        <v>10/26/13-11/16/13</v>
      </c>
      <c r="E218" s="2"/>
      <c r="F218">
        <f t="shared" si="29"/>
        <v>346.83</v>
      </c>
      <c r="G218">
        <f t="shared" si="30"/>
        <v>53</v>
      </c>
      <c r="H218" s="2">
        <f t="shared" si="31"/>
        <v>542.82999999999993</v>
      </c>
      <c r="I218">
        <f t="shared" si="32"/>
        <v>91</v>
      </c>
      <c r="J218">
        <f t="shared" si="33"/>
        <v>303.82000000000005</v>
      </c>
      <c r="L218">
        <f t="shared" si="27"/>
        <v>-54.385899999999992</v>
      </c>
      <c r="M218">
        <f t="shared" si="34"/>
        <v>0</v>
      </c>
    </row>
    <row r="219" spans="1:14" x14ac:dyDescent="0.25">
      <c r="A219" s="1">
        <v>41574</v>
      </c>
      <c r="B219">
        <v>2</v>
      </c>
      <c r="C219" t="s">
        <v>4</v>
      </c>
      <c r="D219" t="str">
        <f t="shared" si="35"/>
        <v>10/27/13-11/17/13</v>
      </c>
      <c r="E219" s="2"/>
      <c r="F219">
        <f t="shared" si="29"/>
        <v>346.83</v>
      </c>
      <c r="G219">
        <f t="shared" si="30"/>
        <v>56</v>
      </c>
      <c r="H219" s="2">
        <f t="shared" si="31"/>
        <v>519.00999999999988</v>
      </c>
      <c r="I219">
        <f>SUM(B219:B239)</f>
        <v>90</v>
      </c>
      <c r="J219">
        <f t="shared" si="33"/>
        <v>290.5200000000001</v>
      </c>
      <c r="L219">
        <f t="shared" si="27"/>
        <v>-45.520999999999958</v>
      </c>
      <c r="M219">
        <f t="shared" si="34"/>
        <v>0</v>
      </c>
    </row>
    <row r="220" spans="1:14" x14ac:dyDescent="0.25">
      <c r="A220" s="1">
        <v>41575</v>
      </c>
      <c r="B220">
        <v>11</v>
      </c>
      <c r="C220">
        <v>-0.3</v>
      </c>
      <c r="D220" t="str">
        <f t="shared" si="35"/>
        <v>10/28/13-11/18/13</v>
      </c>
      <c r="E220" s="2"/>
      <c r="F220">
        <f t="shared" si="29"/>
        <v>360.13</v>
      </c>
      <c r="G220">
        <f t="shared" si="30"/>
        <v>79</v>
      </c>
      <c r="H220" s="2">
        <f t="shared" si="31"/>
        <v>541.4899999999999</v>
      </c>
      <c r="I220">
        <f>SUM(B220:B240)</f>
        <v>97</v>
      </c>
      <c r="J220">
        <f t="shared" si="33"/>
        <v>297.55000000000007</v>
      </c>
      <c r="L220">
        <f t="shared" si="27"/>
        <v>-107.57529999999997</v>
      </c>
      <c r="M220">
        <f t="shared" si="34"/>
        <v>0</v>
      </c>
    </row>
    <row r="221" spans="1:14" x14ac:dyDescent="0.25">
      <c r="A221" s="1">
        <v>41576</v>
      </c>
      <c r="B221">
        <v>4</v>
      </c>
      <c r="C221">
        <v>108.2</v>
      </c>
      <c r="D221" t="str">
        <f t="shared" si="35"/>
        <v>10/29/13-11/19/13</v>
      </c>
      <c r="E221" s="2"/>
      <c r="F221">
        <f t="shared" si="29"/>
        <v>353.40000000000003</v>
      </c>
      <c r="G221">
        <f t="shared" si="30"/>
        <v>80</v>
      </c>
      <c r="H221" s="2">
        <f t="shared" si="31"/>
        <v>459.3599999999999</v>
      </c>
      <c r="I221">
        <f>SUM(B221:B241)</f>
        <v>98</v>
      </c>
      <c r="J221">
        <f t="shared" si="33"/>
        <v>367.93000000000006</v>
      </c>
      <c r="L221">
        <f t="shared" si="27"/>
        <v>-116.4402</v>
      </c>
      <c r="M221">
        <f t="shared" si="34"/>
        <v>0</v>
      </c>
    </row>
    <row r="222" spans="1:14" x14ac:dyDescent="0.25">
      <c r="A222" s="1">
        <v>41577</v>
      </c>
      <c r="B222">
        <v>6</v>
      </c>
      <c r="C222">
        <v>-61.9</v>
      </c>
      <c r="D222" t="str">
        <f t="shared" si="35"/>
        <v>10/30/13-11/20/13</v>
      </c>
      <c r="E222" s="2"/>
      <c r="F222">
        <f t="shared" si="29"/>
        <v>174.82000000000002</v>
      </c>
      <c r="G222">
        <f t="shared" si="30"/>
        <v>78</v>
      </c>
      <c r="H222" s="2">
        <f t="shared" si="31"/>
        <v>389.3599999999999</v>
      </c>
      <c r="I222">
        <f t="shared" si="32"/>
        <v>91</v>
      </c>
      <c r="J222">
        <f t="shared" si="33"/>
        <v>266.01</v>
      </c>
      <c r="L222">
        <f t="shared" si="27"/>
        <v>-54.385899999999992</v>
      </c>
      <c r="M222">
        <f t="shared" si="34"/>
        <v>0</v>
      </c>
    </row>
    <row r="223" spans="1:14" x14ac:dyDescent="0.25">
      <c r="A223" s="1">
        <v>41578</v>
      </c>
      <c r="B223">
        <v>3</v>
      </c>
      <c r="C223">
        <v>-74.17</v>
      </c>
      <c r="D223" t="str">
        <f t="shared" si="35"/>
        <v>10/31/13-11/21/13</v>
      </c>
      <c r="E223" s="2"/>
      <c r="F223">
        <f t="shared" si="29"/>
        <v>338.64000000000004</v>
      </c>
      <c r="G223">
        <f t="shared" si="30"/>
        <v>71</v>
      </c>
      <c r="H223" s="2">
        <f t="shared" si="31"/>
        <v>303.82000000000005</v>
      </c>
      <c r="I223">
        <f>SUM(B223:B243)</f>
        <v>94</v>
      </c>
      <c r="J223">
        <f>SUM(C245:C278)</f>
        <v>209.94999999999996</v>
      </c>
      <c r="L223">
        <f>-8.8649*I223+752.32</f>
        <v>-80.980599999999981</v>
      </c>
      <c r="M223">
        <f t="shared" si="34"/>
        <v>0</v>
      </c>
    </row>
    <row r="224" spans="1:14" x14ac:dyDescent="0.25">
      <c r="A224" s="1">
        <v>41580</v>
      </c>
      <c r="B224">
        <v>1</v>
      </c>
      <c r="C224" t="s">
        <v>4</v>
      </c>
      <c r="D224" t="str">
        <f t="shared" si="35"/>
        <v>11/02/13-11/22/13</v>
      </c>
      <c r="E224" s="2"/>
      <c r="F224">
        <f t="shared" si="29"/>
        <v>468.87000000000012</v>
      </c>
      <c r="G224">
        <f t="shared" si="30"/>
        <v>64</v>
      </c>
      <c r="H224" s="2">
        <f t="shared" si="31"/>
        <v>303.82000000000005</v>
      </c>
      <c r="I224">
        <f>SUM(B224:B244)</f>
        <v>93</v>
      </c>
      <c r="J224">
        <f>SUM(C246:C279)</f>
        <v>209.94999999999996</v>
      </c>
      <c r="L224">
        <f t="shared" si="27"/>
        <v>-72.115699999999947</v>
      </c>
      <c r="M224">
        <f t="shared" si="34"/>
        <v>0</v>
      </c>
    </row>
    <row r="225" spans="1:17" x14ac:dyDescent="0.25">
      <c r="A225" s="1">
        <v>41581</v>
      </c>
      <c r="B225">
        <v>1</v>
      </c>
      <c r="C225" t="s">
        <v>4</v>
      </c>
      <c r="D225" t="str">
        <f t="shared" si="35"/>
        <v>11/03/13-11/23/13</v>
      </c>
      <c r="E225" s="2"/>
      <c r="F225">
        <f>SUM(C225:C245)</f>
        <v>468.87000000000012</v>
      </c>
      <c r="G225">
        <f t="shared" si="30"/>
        <v>63</v>
      </c>
      <c r="H225" s="2">
        <f>SUM(C240:C280)</f>
        <v>303.82000000000005</v>
      </c>
      <c r="I225">
        <f>SUM(B225:B245)</f>
        <v>98</v>
      </c>
      <c r="J225">
        <f>SUM(C247:C280)</f>
        <v>209.94999999999996</v>
      </c>
      <c r="L225">
        <f>-8.8649*I225+752.32</f>
        <v>-116.4402</v>
      </c>
      <c r="M225">
        <f t="shared" si="34"/>
        <v>0</v>
      </c>
    </row>
    <row r="226" spans="1:17" x14ac:dyDescent="0.25">
      <c r="A226" s="1">
        <v>41582</v>
      </c>
      <c r="B226">
        <v>8</v>
      </c>
      <c r="C226">
        <v>17.920000000000002</v>
      </c>
      <c r="I226">
        <f>SUM(B226:B246)</f>
        <v>101</v>
      </c>
      <c r="L226">
        <f>-8.8649*I226+752.32</f>
        <v>-143.03489999999999</v>
      </c>
      <c r="M226">
        <f t="shared" si="34"/>
        <v>0</v>
      </c>
    </row>
    <row r="227" spans="1:17" x14ac:dyDescent="0.25">
      <c r="A227" s="1">
        <v>41583</v>
      </c>
      <c r="B227">
        <v>8</v>
      </c>
      <c r="C227">
        <v>-13</v>
      </c>
      <c r="I227">
        <f>SUM(B227:B247)</f>
        <v>104</v>
      </c>
      <c r="L227">
        <f t="shared" ref="L227:L231" si="36">-8.8649*I227+752.32</f>
        <v>-169.62959999999998</v>
      </c>
      <c r="M227">
        <f t="shared" si="34"/>
        <v>0</v>
      </c>
    </row>
    <row r="228" spans="1:17" x14ac:dyDescent="0.25">
      <c r="A228" s="1">
        <v>41584</v>
      </c>
      <c r="B228">
        <v>0</v>
      </c>
      <c r="C228">
        <v>118.16</v>
      </c>
      <c r="I228">
        <f t="shared" ref="I228" si="37">SUM(B228:B248)</f>
        <v>109</v>
      </c>
      <c r="L228">
        <f t="shared" si="36"/>
        <v>-213.95410000000004</v>
      </c>
      <c r="M228">
        <f t="shared" si="34"/>
        <v>0</v>
      </c>
    </row>
    <row r="229" spans="1:17" x14ac:dyDescent="0.25">
      <c r="A229" s="1">
        <v>41585</v>
      </c>
      <c r="B229">
        <v>2</v>
      </c>
      <c r="C229">
        <v>-157.33000000000001</v>
      </c>
      <c r="I229">
        <f>SUM(B229:B249)</f>
        <v>121</v>
      </c>
      <c r="L229">
        <f t="shared" si="36"/>
        <v>-320.3329</v>
      </c>
      <c r="M229">
        <f t="shared" si="34"/>
        <v>0</v>
      </c>
      <c r="N229" s="3">
        <v>41619</v>
      </c>
      <c r="O229" s="4">
        <v>15970.75</v>
      </c>
      <c r="P229" s="4">
        <v>15843.53</v>
      </c>
      <c r="Q229" s="4">
        <f>P229-O229</f>
        <v>-127.21999999999935</v>
      </c>
    </row>
    <row r="230" spans="1:17" x14ac:dyDescent="0.25">
      <c r="A230" s="1">
        <v>41586</v>
      </c>
      <c r="B230">
        <v>3</v>
      </c>
      <c r="C230">
        <v>170.24</v>
      </c>
      <c r="I230">
        <f>SUM(B230:B250)</f>
        <v>127</v>
      </c>
      <c r="L230">
        <f t="shared" si="36"/>
        <v>-373.52229999999997</v>
      </c>
      <c r="M230">
        <f t="shared" si="34"/>
        <v>0</v>
      </c>
      <c r="N230" s="3">
        <v>41618</v>
      </c>
      <c r="O230" s="4">
        <v>16024.12</v>
      </c>
      <c r="P230" s="4">
        <v>15973.13</v>
      </c>
      <c r="Q230" s="4">
        <f t="shared" ref="Q230:Q254" si="38">P230-O230</f>
        <v>-50.990000000001601</v>
      </c>
    </row>
    <row r="231" spans="1:17" x14ac:dyDescent="0.25">
      <c r="A231" s="1">
        <v>41587</v>
      </c>
      <c r="B231">
        <v>2</v>
      </c>
      <c r="C231" t="s">
        <v>4</v>
      </c>
      <c r="I231">
        <f>SUM(B231:B251)</f>
        <v>130</v>
      </c>
      <c r="L231">
        <f t="shared" si="36"/>
        <v>-400.11700000000008</v>
      </c>
      <c r="M231">
        <f t="shared" si="34"/>
        <v>0</v>
      </c>
      <c r="N231" s="3">
        <v>41617</v>
      </c>
      <c r="O231" s="4">
        <v>16019.49</v>
      </c>
      <c r="P231" s="4">
        <v>16025.53</v>
      </c>
      <c r="Q231" s="4">
        <f t="shared" si="38"/>
        <v>6.0400000000008731</v>
      </c>
    </row>
    <row r="232" spans="1:17" x14ac:dyDescent="0.25">
      <c r="A232" s="1">
        <v>41588</v>
      </c>
      <c r="B232">
        <v>1</v>
      </c>
      <c r="C232" t="s">
        <v>4</v>
      </c>
      <c r="I232">
        <f>SUM(B232:B252)</f>
        <v>135</v>
      </c>
      <c r="L232">
        <f>-8.8649*I232+752.32</f>
        <v>-444.44150000000002</v>
      </c>
      <c r="M232">
        <f t="shared" si="34"/>
        <v>0</v>
      </c>
      <c r="N232" s="3">
        <v>41614</v>
      </c>
      <c r="O232" s="4">
        <v>15825.55</v>
      </c>
      <c r="P232" s="4">
        <v>16020.2</v>
      </c>
      <c r="Q232" s="4">
        <f t="shared" si="38"/>
        <v>194.65000000000146</v>
      </c>
    </row>
    <row r="233" spans="1:17" x14ac:dyDescent="0.25">
      <c r="A233" s="1">
        <v>41589</v>
      </c>
      <c r="B233">
        <v>4</v>
      </c>
      <c r="C233">
        <v>23.82</v>
      </c>
      <c r="M233">
        <f t="shared" si="34"/>
        <v>1</v>
      </c>
      <c r="N233" s="3">
        <v>41613</v>
      </c>
      <c r="O233" s="4">
        <v>15886.5</v>
      </c>
      <c r="P233" s="4">
        <v>15821.51</v>
      </c>
      <c r="Q233" s="4">
        <f t="shared" si="38"/>
        <v>-64.989999999999782</v>
      </c>
    </row>
    <row r="234" spans="1:17" x14ac:dyDescent="0.25">
      <c r="A234" s="1">
        <v>41590</v>
      </c>
      <c r="B234">
        <v>25</v>
      </c>
      <c r="C234">
        <v>-22.48</v>
      </c>
      <c r="M234" s="5"/>
      <c r="N234" s="3">
        <v>41612</v>
      </c>
      <c r="O234" s="4">
        <v>15910.51</v>
      </c>
      <c r="P234" s="4">
        <v>15889.77</v>
      </c>
      <c r="Q234" s="4">
        <f t="shared" si="38"/>
        <v>-20.739999999999782</v>
      </c>
    </row>
    <row r="235" spans="1:17" x14ac:dyDescent="0.25">
      <c r="A235" s="1">
        <v>41591</v>
      </c>
      <c r="B235">
        <v>12</v>
      </c>
      <c r="C235">
        <v>82.13</v>
      </c>
      <c r="M235" s="5"/>
      <c r="N235" s="3">
        <v>41611</v>
      </c>
      <c r="O235" s="4">
        <v>16004.72</v>
      </c>
      <c r="P235" s="4">
        <v>15914.62</v>
      </c>
      <c r="Q235" s="4">
        <f t="shared" si="38"/>
        <v>-90.099999999998545</v>
      </c>
    </row>
    <row r="236" spans="1:17" x14ac:dyDescent="0.25">
      <c r="A236" s="1">
        <v>41592</v>
      </c>
      <c r="B236">
        <v>2</v>
      </c>
      <c r="C236">
        <v>70</v>
      </c>
      <c r="M236" s="5"/>
      <c r="N236" s="3">
        <v>41610</v>
      </c>
      <c r="O236" s="4">
        <v>16087.12</v>
      </c>
      <c r="P236" s="4">
        <v>16008.77</v>
      </c>
      <c r="Q236" s="4">
        <f t="shared" si="38"/>
        <v>-78.350000000000364</v>
      </c>
    </row>
    <row r="237" spans="1:17" x14ac:dyDescent="0.25">
      <c r="A237" s="1">
        <v>41593</v>
      </c>
      <c r="B237">
        <v>-1</v>
      </c>
      <c r="C237">
        <v>85.54</v>
      </c>
      <c r="M237" s="5"/>
      <c r="N237" s="3">
        <v>41607</v>
      </c>
      <c r="O237" s="4">
        <v>16105.16</v>
      </c>
      <c r="P237" s="4">
        <v>16086.41</v>
      </c>
      <c r="Q237" s="4">
        <f t="shared" si="38"/>
        <v>-18.75</v>
      </c>
    </row>
    <row r="238" spans="1:17" x14ac:dyDescent="0.25">
      <c r="A238" s="1">
        <v>41594</v>
      </c>
      <c r="B238">
        <v>-4</v>
      </c>
      <c r="C238" t="s">
        <v>4</v>
      </c>
      <c r="M238" s="5"/>
      <c r="N238" s="3">
        <v>41605</v>
      </c>
      <c r="O238" s="4">
        <v>16073.37</v>
      </c>
      <c r="P238" s="4">
        <v>16097.33</v>
      </c>
      <c r="Q238" s="4">
        <f t="shared" si="38"/>
        <v>23.959999999999127</v>
      </c>
    </row>
    <row r="239" spans="1:17" x14ac:dyDescent="0.25">
      <c r="A239" s="1">
        <v>41595</v>
      </c>
      <c r="B239">
        <v>0</v>
      </c>
      <c r="C239" t="s">
        <v>4</v>
      </c>
      <c r="M239" s="5"/>
      <c r="N239" s="3">
        <v>41604</v>
      </c>
      <c r="O239" s="4">
        <v>16070.93</v>
      </c>
      <c r="P239" s="4">
        <v>16072.8</v>
      </c>
      <c r="Q239" s="4">
        <f t="shared" si="38"/>
        <v>1.8699999999989814</v>
      </c>
    </row>
    <row r="240" spans="1:17" x14ac:dyDescent="0.25">
      <c r="A240" s="1">
        <v>41596</v>
      </c>
      <c r="B240">
        <v>9</v>
      </c>
      <c r="C240">
        <v>13.3</v>
      </c>
      <c r="M240" s="5"/>
      <c r="N240" s="3">
        <v>41603</v>
      </c>
      <c r="O240" s="4">
        <v>16072.09</v>
      </c>
      <c r="P240" s="4">
        <v>16072.54</v>
      </c>
      <c r="Q240" s="4">
        <f t="shared" si="38"/>
        <v>0.4500000000007276</v>
      </c>
    </row>
    <row r="241" spans="1:17" x14ac:dyDescent="0.25">
      <c r="A241" s="1">
        <v>41597</v>
      </c>
      <c r="B241">
        <v>12</v>
      </c>
      <c r="C241">
        <v>-7.03</v>
      </c>
      <c r="M241" s="5"/>
      <c r="N241" s="3">
        <v>41600</v>
      </c>
      <c r="O241" s="4">
        <v>16008.71</v>
      </c>
      <c r="P241" s="4">
        <v>16064.77</v>
      </c>
      <c r="Q241" s="4">
        <f t="shared" si="38"/>
        <v>56.06000000000131</v>
      </c>
    </row>
    <row r="242" spans="1:17" x14ac:dyDescent="0.25">
      <c r="A242" s="1">
        <v>41598</v>
      </c>
      <c r="B242">
        <v>-3</v>
      </c>
      <c r="C242">
        <v>-70.38</v>
      </c>
      <c r="M242" s="5"/>
      <c r="N242" s="3">
        <v>41599</v>
      </c>
      <c r="O242" s="4">
        <v>15908.07</v>
      </c>
      <c r="P242" s="4">
        <v>16009.99</v>
      </c>
      <c r="Q242" s="4">
        <f t="shared" si="38"/>
        <v>101.92000000000007</v>
      </c>
    </row>
    <row r="243" spans="1:17" x14ac:dyDescent="0.25">
      <c r="A243" s="1">
        <v>41599</v>
      </c>
      <c r="B243">
        <v>9</v>
      </c>
      <c r="C243">
        <v>101.92</v>
      </c>
      <c r="M243" s="5"/>
      <c r="N243" s="3">
        <v>41598</v>
      </c>
      <c r="O243" s="4">
        <v>15971.2</v>
      </c>
      <c r="P243" s="4">
        <v>15900.82</v>
      </c>
      <c r="Q243" s="4">
        <f t="shared" si="38"/>
        <v>-70.380000000001019</v>
      </c>
    </row>
    <row r="244" spans="1:17" x14ac:dyDescent="0.25">
      <c r="A244" s="1">
        <v>41600</v>
      </c>
      <c r="B244">
        <v>2</v>
      </c>
      <c r="C244">
        <v>56.06</v>
      </c>
      <c r="M244" s="5"/>
      <c r="N244" s="3">
        <v>41597</v>
      </c>
      <c r="O244" s="4">
        <v>15974.06</v>
      </c>
      <c r="P244" s="4">
        <v>15967.03</v>
      </c>
      <c r="Q244" s="4">
        <f t="shared" si="38"/>
        <v>-7.0299999999988358</v>
      </c>
    </row>
    <row r="245" spans="1:17" x14ac:dyDescent="0.25">
      <c r="A245" s="1">
        <v>41601</v>
      </c>
      <c r="B245">
        <v>6</v>
      </c>
      <c r="C245" t="s">
        <v>4</v>
      </c>
      <c r="M245" s="5"/>
      <c r="N245" s="3">
        <v>41596</v>
      </c>
      <c r="O245" s="4">
        <v>15962.72</v>
      </c>
      <c r="P245" s="4">
        <v>15976.02</v>
      </c>
      <c r="Q245" s="4">
        <f t="shared" si="38"/>
        <v>13.300000000001091</v>
      </c>
    </row>
    <row r="246" spans="1:17" x14ac:dyDescent="0.25">
      <c r="A246" s="1">
        <v>41602</v>
      </c>
      <c r="B246">
        <v>4</v>
      </c>
      <c r="C246" t="s">
        <v>4</v>
      </c>
      <c r="M246" s="5"/>
      <c r="N246" s="3">
        <v>41593</v>
      </c>
      <c r="O246" s="4">
        <v>15876.16</v>
      </c>
      <c r="P246" s="4">
        <v>15961.7</v>
      </c>
      <c r="Q246" s="4">
        <f t="shared" si="38"/>
        <v>85.540000000000873</v>
      </c>
    </row>
    <row r="247" spans="1:17" x14ac:dyDescent="0.25">
      <c r="A247" s="1">
        <v>41603</v>
      </c>
      <c r="B247">
        <v>11</v>
      </c>
      <c r="C247">
        <v>0.45</v>
      </c>
      <c r="M247" s="5"/>
      <c r="N247" s="3">
        <v>41592</v>
      </c>
      <c r="O247" s="4">
        <v>15806.22</v>
      </c>
      <c r="P247" s="4">
        <v>15876.22</v>
      </c>
      <c r="Q247" s="4">
        <f t="shared" si="38"/>
        <v>70</v>
      </c>
    </row>
    <row r="248" spans="1:17" x14ac:dyDescent="0.25">
      <c r="A248" s="1">
        <v>41604</v>
      </c>
      <c r="B248">
        <v>13</v>
      </c>
      <c r="C248">
        <v>1.87</v>
      </c>
      <c r="M248" s="5"/>
      <c r="N248" s="3">
        <v>41591</v>
      </c>
      <c r="O248" s="4">
        <v>15739.5</v>
      </c>
      <c r="P248" s="4">
        <v>15821.63</v>
      </c>
      <c r="Q248" s="4">
        <f t="shared" si="38"/>
        <v>82.1299999999992</v>
      </c>
    </row>
    <row r="249" spans="1:17" x14ac:dyDescent="0.25">
      <c r="A249" s="1">
        <v>41605</v>
      </c>
      <c r="B249">
        <v>12</v>
      </c>
      <c r="C249">
        <v>23.96</v>
      </c>
      <c r="M249" s="5"/>
      <c r="N249" s="3">
        <v>41590</v>
      </c>
      <c r="O249" s="4">
        <v>15773.15</v>
      </c>
      <c r="P249" s="4">
        <v>15750.67</v>
      </c>
      <c r="Q249" s="4">
        <f t="shared" si="38"/>
        <v>-22.479999999999563</v>
      </c>
    </row>
    <row r="250" spans="1:17" x14ac:dyDescent="0.25">
      <c r="A250" s="1">
        <v>41606</v>
      </c>
      <c r="B250">
        <v>8</v>
      </c>
      <c r="C250" t="s">
        <v>4</v>
      </c>
      <c r="M250" s="5"/>
      <c r="N250" s="3">
        <v>41589</v>
      </c>
      <c r="O250" s="4">
        <v>15759.28</v>
      </c>
      <c r="P250" s="4">
        <v>15783.1</v>
      </c>
      <c r="Q250" s="4">
        <f t="shared" si="38"/>
        <v>23.819999999999709</v>
      </c>
    </row>
    <row r="251" spans="1:17" x14ac:dyDescent="0.25">
      <c r="A251" s="1">
        <v>41607</v>
      </c>
      <c r="B251">
        <v>6</v>
      </c>
      <c r="C251">
        <v>-18.75</v>
      </c>
      <c r="M251" s="5"/>
      <c r="N251" s="3">
        <v>41586</v>
      </c>
      <c r="O251" s="4">
        <v>15591.54</v>
      </c>
      <c r="P251" s="4">
        <v>15761.78</v>
      </c>
      <c r="Q251" s="4">
        <f t="shared" si="38"/>
        <v>170.23999999999978</v>
      </c>
    </row>
    <row r="252" spans="1:17" x14ac:dyDescent="0.25">
      <c r="A252" s="1">
        <v>41608</v>
      </c>
      <c r="B252">
        <v>7</v>
      </c>
      <c r="C252" t="s">
        <v>4</v>
      </c>
      <c r="M252" s="5"/>
      <c r="N252" s="3">
        <v>41585</v>
      </c>
      <c r="O252" s="4">
        <v>15751.31</v>
      </c>
      <c r="P252" s="4">
        <v>15593.98</v>
      </c>
      <c r="Q252" s="4">
        <f t="shared" si="38"/>
        <v>-157.32999999999993</v>
      </c>
    </row>
    <row r="253" spans="1:17" x14ac:dyDescent="0.25">
      <c r="A253" s="1">
        <v>41609</v>
      </c>
      <c r="C253" t="s">
        <v>4</v>
      </c>
      <c r="F253" s="3"/>
      <c r="G253" s="4"/>
      <c r="H253" s="4"/>
      <c r="I253" s="4"/>
      <c r="M253" s="5"/>
      <c r="N253" s="3">
        <v>41584</v>
      </c>
      <c r="O253" s="4">
        <v>15628.72</v>
      </c>
      <c r="P253" s="4">
        <v>15746.88</v>
      </c>
      <c r="Q253" s="4">
        <f t="shared" si="38"/>
        <v>118.15999999999985</v>
      </c>
    </row>
    <row r="254" spans="1:17" x14ac:dyDescent="0.25">
      <c r="A254" s="1">
        <v>41610</v>
      </c>
      <c r="C254">
        <v>78.349999999999994</v>
      </c>
      <c r="F254" s="3"/>
      <c r="G254" s="4"/>
      <c r="H254" s="4"/>
      <c r="I254" s="4"/>
      <c r="M254" s="5"/>
      <c r="N254" s="3">
        <v>41583</v>
      </c>
      <c r="O254" s="4">
        <v>15631.22</v>
      </c>
      <c r="P254" s="4">
        <v>15618.22</v>
      </c>
      <c r="Q254" s="4">
        <f t="shared" si="38"/>
        <v>-13</v>
      </c>
    </row>
    <row r="255" spans="1:17" x14ac:dyDescent="0.25">
      <c r="A255" s="1">
        <v>41611</v>
      </c>
      <c r="C255">
        <v>90.1</v>
      </c>
      <c r="F255" s="3"/>
      <c r="G255" s="4"/>
      <c r="H255" s="4"/>
      <c r="I255" s="4"/>
      <c r="M255" s="5"/>
      <c r="N255" s="3">
        <v>41582</v>
      </c>
      <c r="O255" s="4">
        <v>15621.2</v>
      </c>
      <c r="P255" s="4">
        <v>15639.12</v>
      </c>
      <c r="Q255" s="4">
        <f>P255-O255</f>
        <v>17.920000000000073</v>
      </c>
    </row>
    <row r="256" spans="1:17" x14ac:dyDescent="0.25">
      <c r="A256" s="1">
        <v>41612</v>
      </c>
      <c r="C256">
        <v>20.74</v>
      </c>
      <c r="F256" s="3"/>
      <c r="G256" s="4"/>
      <c r="H256" s="4"/>
      <c r="I256" s="4"/>
    </row>
    <row r="257" spans="1:9" x14ac:dyDescent="0.25">
      <c r="A257" s="1">
        <v>41613</v>
      </c>
      <c r="C257">
        <v>64.989999999999995</v>
      </c>
      <c r="F257" s="3"/>
      <c r="G257" s="4"/>
      <c r="H257" s="4"/>
      <c r="I257" s="4"/>
    </row>
    <row r="258" spans="1:9" x14ac:dyDescent="0.25">
      <c r="A258" s="1">
        <v>41614</v>
      </c>
      <c r="C258">
        <v>-194.65</v>
      </c>
      <c r="F258" s="3"/>
      <c r="G258" s="4"/>
      <c r="H258" s="4"/>
      <c r="I258" s="4"/>
    </row>
    <row r="259" spans="1:9" x14ac:dyDescent="0.25">
      <c r="A259" s="1">
        <v>41615</v>
      </c>
      <c r="C259" t="s">
        <v>4</v>
      </c>
      <c r="F259" s="3"/>
      <c r="G259" s="4"/>
      <c r="H259" s="4"/>
      <c r="I259" s="4"/>
    </row>
    <row r="260" spans="1:9" x14ac:dyDescent="0.25">
      <c r="A260" s="1">
        <v>41616</v>
      </c>
      <c r="C260" t="s">
        <v>4</v>
      </c>
      <c r="F260" s="3"/>
      <c r="G260" s="4"/>
      <c r="H260" s="4"/>
      <c r="I260" s="4"/>
    </row>
    <row r="261" spans="1:9" x14ac:dyDescent="0.25">
      <c r="A261" s="1">
        <v>41617</v>
      </c>
      <c r="C261">
        <v>-6.04</v>
      </c>
      <c r="F261" s="3"/>
      <c r="G261" s="4"/>
      <c r="H261" s="4"/>
      <c r="I261" s="4"/>
    </row>
    <row r="262" spans="1:9" x14ac:dyDescent="0.25">
      <c r="A262" s="1">
        <v>41618</v>
      </c>
      <c r="C262">
        <v>50.99</v>
      </c>
      <c r="F262" s="3"/>
      <c r="G262" s="4"/>
      <c r="H262" s="4"/>
      <c r="I262" s="4"/>
    </row>
    <row r="263" spans="1:9" x14ac:dyDescent="0.25">
      <c r="A263" s="1">
        <v>41619</v>
      </c>
      <c r="C263">
        <v>127.22</v>
      </c>
      <c r="F263" s="3"/>
      <c r="G263" s="4"/>
      <c r="H263" s="4"/>
      <c r="I263" s="4"/>
    </row>
    <row r="264" spans="1:9" x14ac:dyDescent="0.25">
      <c r="A264" s="1">
        <v>41620</v>
      </c>
      <c r="C264">
        <v>105.39</v>
      </c>
      <c r="F264" s="3"/>
      <c r="G264" s="4"/>
      <c r="H264" s="4"/>
      <c r="I264" s="4"/>
    </row>
    <row r="265" spans="1:9" x14ac:dyDescent="0.25">
      <c r="A265" s="1">
        <v>41621</v>
      </c>
      <c r="C265">
        <v>-9.6999999999999993</v>
      </c>
    </row>
    <row r="266" spans="1:9" x14ac:dyDescent="0.25">
      <c r="A266" s="1">
        <v>41622</v>
      </c>
      <c r="C266" t="s">
        <v>4</v>
      </c>
    </row>
    <row r="267" spans="1:9" x14ac:dyDescent="0.25">
      <c r="A267" s="1">
        <v>41623</v>
      </c>
      <c r="C267" t="s">
        <v>4</v>
      </c>
    </row>
    <row r="268" spans="1:9" x14ac:dyDescent="0.25">
      <c r="A268" s="1">
        <v>41624</v>
      </c>
      <c r="C268">
        <v>-124.97</v>
      </c>
    </row>
    <row r="269" spans="1:9" x14ac:dyDescent="0.25">
      <c r="A269" s="1"/>
    </row>
    <row r="270" spans="1:9" x14ac:dyDescent="0.25">
      <c r="A270" s="1"/>
    </row>
    <row r="271" spans="1:9" x14ac:dyDescent="0.25">
      <c r="A271" s="1"/>
    </row>
    <row r="272" spans="1:9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8"/>
  <sheetViews>
    <sheetView topLeftCell="A10" workbookViewId="0">
      <selection activeCell="L1" sqref="L1:M2"/>
    </sheetView>
  </sheetViews>
  <sheetFormatPr defaultColWidth="11" defaultRowHeight="15.75" x14ac:dyDescent="0.25"/>
  <sheetData>
    <row r="1" spans="1:13" x14ac:dyDescent="0.25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6</v>
      </c>
      <c r="G1" t="s">
        <v>7</v>
      </c>
      <c r="H1" t="s">
        <v>8</v>
      </c>
      <c r="I1" t="s">
        <v>7</v>
      </c>
      <c r="J1" t="s">
        <v>8</v>
      </c>
      <c r="L1" t="s">
        <v>9</v>
      </c>
      <c r="M1" t="s">
        <v>10</v>
      </c>
    </row>
    <row r="2" spans="1:13" x14ac:dyDescent="0.25">
      <c r="A2" s="1">
        <v>41357</v>
      </c>
      <c r="B2">
        <v>1</v>
      </c>
      <c r="C2" t="s">
        <v>4</v>
      </c>
      <c r="D2" t="str">
        <f>CONCATENATE(TEXT(A2, "mm/dd/yy"), "-", TEXT(A22, "mm/dd/yy"))</f>
        <v>03/24/13-04/13/13</v>
      </c>
      <c r="E2" s="2">
        <f>SUM(B2:B22)</f>
        <v>57</v>
      </c>
      <c r="F2">
        <f>SUM(C2:C22)</f>
        <v>353.09999999999997</v>
      </c>
      <c r="G2">
        <f>SUM(B2:B16)</f>
        <v>41</v>
      </c>
      <c r="H2" s="2">
        <f>SUM(C17:C57)</f>
        <v>797.79999999999984</v>
      </c>
      <c r="I2">
        <f>SUM(B2:B22)</f>
        <v>57</v>
      </c>
      <c r="J2">
        <f>SUM(C24:C45)</f>
        <v>103.79999999999998</v>
      </c>
      <c r="L2">
        <f>-6.1267*I2+564.97</f>
        <v>215.74810000000002</v>
      </c>
      <c r="M2">
        <f>IF(SIGN(L2)=SIGN(J2), 1, 0)</f>
        <v>1</v>
      </c>
    </row>
    <row r="3" spans="1:13" x14ac:dyDescent="0.25">
      <c r="A3" s="1">
        <v>41358</v>
      </c>
      <c r="B3">
        <v>4</v>
      </c>
      <c r="C3">
        <v>-64.2</v>
      </c>
      <c r="D3" t="str">
        <f>CONCATENATE(TEXT(A3, "mm/dd/yy"), "-", TEXT(A23, "mm/dd/yy"))</f>
        <v>03/25/13-04/14/13</v>
      </c>
      <c r="E3" s="2">
        <f t="shared" ref="E3:E66" si="0">SUM(B3:B23)</f>
        <v>52</v>
      </c>
      <c r="F3">
        <f t="shared" ref="F3:F66" si="1">SUM(C3:C23)</f>
        <v>353.09999999999997</v>
      </c>
      <c r="G3">
        <f t="shared" ref="G3:G66" si="2">SUM(B3:B17)</f>
        <v>43</v>
      </c>
      <c r="H3" s="2">
        <f>SUM(C18:C58)</f>
        <v>749.59999999999991</v>
      </c>
      <c r="I3">
        <f t="shared" ref="I3:I65" si="3">SUM(B3:B23)</f>
        <v>52</v>
      </c>
      <c r="J3">
        <f t="shared" ref="J3:J66" si="4">SUM(C25:C46)</f>
        <v>457</v>
      </c>
      <c r="L3">
        <f t="shared" ref="L3:L66" si="5">-6.1267*I3+564.97</f>
        <v>246.38160000000005</v>
      </c>
      <c r="M3">
        <f t="shared" ref="M3:M66" si="6">IF(SIGN(L3)=SIGN(J3), 1, 0)</f>
        <v>1</v>
      </c>
    </row>
    <row r="4" spans="1:13" x14ac:dyDescent="0.25">
      <c r="A4" s="1">
        <v>41359</v>
      </c>
      <c r="B4">
        <v>2</v>
      </c>
      <c r="C4">
        <v>111.9</v>
      </c>
      <c r="D4" t="str">
        <f t="shared" ref="D4:D67" si="7">CONCATENATE(TEXT(A4, "mm/dd/yy"), "-", TEXT(A24, "mm/dd/yy"))</f>
        <v>03/26/13-04/15/13</v>
      </c>
      <c r="E4" s="2">
        <f t="shared" si="0"/>
        <v>53</v>
      </c>
      <c r="F4">
        <f t="shared" si="1"/>
        <v>151.39999999999998</v>
      </c>
      <c r="G4">
        <f t="shared" si="2"/>
        <v>37</v>
      </c>
      <c r="H4" s="2">
        <f t="shared" ref="H4:H66" si="8">SUM(C19:C59)</f>
        <v>676.59999999999991</v>
      </c>
      <c r="I4">
        <f t="shared" si="3"/>
        <v>53</v>
      </c>
      <c r="J4">
        <f t="shared" si="4"/>
        <v>348.29999999999995</v>
      </c>
      <c r="L4">
        <f t="shared" si="5"/>
        <v>240.25490000000002</v>
      </c>
      <c r="M4">
        <f t="shared" si="6"/>
        <v>1</v>
      </c>
    </row>
    <row r="5" spans="1:13" x14ac:dyDescent="0.25">
      <c r="A5" s="1">
        <v>41360</v>
      </c>
      <c r="B5">
        <v>15</v>
      </c>
      <c r="C5">
        <v>-33.5</v>
      </c>
      <c r="D5" t="str">
        <f t="shared" si="7"/>
        <v>03/27/13-04/16/13</v>
      </c>
      <c r="E5" s="2">
        <f t="shared" si="0"/>
        <v>60</v>
      </c>
      <c r="F5">
        <f t="shared" si="1"/>
        <v>197.1</v>
      </c>
      <c r="G5">
        <f t="shared" si="2"/>
        <v>41</v>
      </c>
      <c r="H5" s="2">
        <f t="shared" si="8"/>
        <v>600.5</v>
      </c>
      <c r="I5">
        <f t="shared" si="3"/>
        <v>60</v>
      </c>
      <c r="J5">
        <f t="shared" si="4"/>
        <v>463.99999999999994</v>
      </c>
      <c r="L5">
        <f t="shared" si="5"/>
        <v>197.36800000000005</v>
      </c>
      <c r="M5">
        <f t="shared" si="6"/>
        <v>1</v>
      </c>
    </row>
    <row r="6" spans="1:13" x14ac:dyDescent="0.25">
      <c r="A6" s="1">
        <v>41361</v>
      </c>
      <c r="B6">
        <v>3</v>
      </c>
      <c r="C6">
        <v>52.3</v>
      </c>
      <c r="D6" t="str">
        <f t="shared" si="7"/>
        <v>03/28/13-04/17/13</v>
      </c>
      <c r="E6" s="2">
        <f t="shared" si="0"/>
        <v>41</v>
      </c>
      <c r="F6">
        <f t="shared" si="1"/>
        <v>92.4</v>
      </c>
      <c r="G6">
        <f t="shared" si="2"/>
        <v>22</v>
      </c>
      <c r="H6" s="2">
        <f t="shared" si="8"/>
        <v>457.70000000000005</v>
      </c>
      <c r="I6">
        <f t="shared" si="3"/>
        <v>41</v>
      </c>
      <c r="J6">
        <f t="shared" si="4"/>
        <v>581.39999999999986</v>
      </c>
      <c r="L6">
        <f t="shared" si="5"/>
        <v>313.77530000000002</v>
      </c>
      <c r="M6">
        <f t="shared" si="6"/>
        <v>1</v>
      </c>
    </row>
    <row r="7" spans="1:13" x14ac:dyDescent="0.25">
      <c r="A7" s="1">
        <v>41362</v>
      </c>
      <c r="B7">
        <v>6</v>
      </c>
      <c r="C7" t="s">
        <v>4</v>
      </c>
      <c r="D7" t="str">
        <f t="shared" si="7"/>
        <v>03/29/13-04/18/13</v>
      </c>
      <c r="E7" s="2">
        <f t="shared" si="0"/>
        <v>50</v>
      </c>
      <c r="F7">
        <f t="shared" si="1"/>
        <v>-41.400000000000006</v>
      </c>
      <c r="G7">
        <f t="shared" si="2"/>
        <v>34</v>
      </c>
      <c r="H7" s="2">
        <f t="shared" si="8"/>
        <v>451.6</v>
      </c>
      <c r="I7">
        <f t="shared" si="3"/>
        <v>50</v>
      </c>
      <c r="J7">
        <f t="shared" si="4"/>
        <v>571</v>
      </c>
      <c r="L7">
        <f t="shared" si="5"/>
        <v>258.63500000000005</v>
      </c>
      <c r="M7">
        <f t="shared" si="6"/>
        <v>1</v>
      </c>
    </row>
    <row r="8" spans="1:13" x14ac:dyDescent="0.25">
      <c r="A8" s="1">
        <v>41363</v>
      </c>
      <c r="B8">
        <v>3</v>
      </c>
      <c r="C8" t="s">
        <v>4</v>
      </c>
      <c r="D8" t="str">
        <f t="shared" si="7"/>
        <v>03/30/13-04/19/13</v>
      </c>
      <c r="E8" s="2">
        <f t="shared" si="0"/>
        <v>42</v>
      </c>
      <c r="F8">
        <f t="shared" si="1"/>
        <v>-31.000000000000007</v>
      </c>
      <c r="G8">
        <f t="shared" si="2"/>
        <v>26</v>
      </c>
      <c r="H8" s="2">
        <f t="shared" si="8"/>
        <v>464</v>
      </c>
      <c r="I8">
        <f t="shared" si="3"/>
        <v>42</v>
      </c>
      <c r="J8">
        <f t="shared" si="4"/>
        <v>571</v>
      </c>
      <c r="L8">
        <f t="shared" si="5"/>
        <v>307.64860000000004</v>
      </c>
      <c r="M8">
        <f t="shared" si="6"/>
        <v>1</v>
      </c>
    </row>
    <row r="9" spans="1:13" x14ac:dyDescent="0.25">
      <c r="A9" s="1">
        <v>41364</v>
      </c>
      <c r="B9">
        <v>-5</v>
      </c>
      <c r="C9" t="s">
        <v>4</v>
      </c>
      <c r="D9" t="str">
        <f t="shared" si="7"/>
        <v>03/31/13-04/20/13</v>
      </c>
      <c r="E9" s="2">
        <f t="shared" si="0"/>
        <v>31</v>
      </c>
      <c r="F9">
        <f t="shared" si="1"/>
        <v>-31.000000000000007</v>
      </c>
      <c r="G9">
        <f t="shared" si="2"/>
        <v>19</v>
      </c>
      <c r="H9" s="2">
        <f t="shared" si="8"/>
        <v>464</v>
      </c>
      <c r="I9">
        <f t="shared" si="3"/>
        <v>31</v>
      </c>
      <c r="J9">
        <f t="shared" si="4"/>
        <v>549.29999999999995</v>
      </c>
      <c r="L9">
        <f t="shared" si="5"/>
        <v>375.04230000000007</v>
      </c>
      <c r="M9">
        <f t="shared" si="6"/>
        <v>1</v>
      </c>
    </row>
    <row r="10" spans="1:13" x14ac:dyDescent="0.25">
      <c r="A10" s="1">
        <v>41365</v>
      </c>
      <c r="B10">
        <v>3</v>
      </c>
      <c r="C10">
        <v>-5.6</v>
      </c>
      <c r="D10" t="str">
        <f t="shared" si="7"/>
        <v>04/01/13-04/21/13</v>
      </c>
      <c r="E10" s="2">
        <f t="shared" si="0"/>
        <v>40</v>
      </c>
      <c r="F10">
        <f t="shared" si="1"/>
        <v>-31.000000000000007</v>
      </c>
      <c r="G10">
        <f t="shared" si="2"/>
        <v>29</v>
      </c>
      <c r="H10" s="2">
        <f t="shared" si="8"/>
        <v>729.89999999999986</v>
      </c>
      <c r="I10">
        <f t="shared" si="3"/>
        <v>40</v>
      </c>
      <c r="J10">
        <f t="shared" si="4"/>
        <v>653.19999999999993</v>
      </c>
      <c r="L10">
        <f t="shared" si="5"/>
        <v>319.90200000000004</v>
      </c>
      <c r="M10">
        <f t="shared" si="6"/>
        <v>1</v>
      </c>
    </row>
    <row r="11" spans="1:13" x14ac:dyDescent="0.25">
      <c r="A11" s="1">
        <v>41366</v>
      </c>
      <c r="B11">
        <v>1</v>
      </c>
      <c r="C11">
        <v>89.1</v>
      </c>
      <c r="D11" t="str">
        <f t="shared" si="7"/>
        <v>04/02/13-04/22/13</v>
      </c>
      <c r="E11" s="2">
        <f t="shared" si="0"/>
        <v>45</v>
      </c>
      <c r="F11">
        <f t="shared" si="1"/>
        <v>-5.6999999999999851</v>
      </c>
      <c r="G11">
        <f t="shared" si="2"/>
        <v>35</v>
      </c>
      <c r="H11" s="2">
        <f t="shared" si="8"/>
        <v>572.29999999999984</v>
      </c>
      <c r="I11">
        <f t="shared" si="3"/>
        <v>45</v>
      </c>
      <c r="J11">
        <f t="shared" si="4"/>
        <v>564.69999999999993</v>
      </c>
      <c r="L11">
        <f t="shared" si="5"/>
        <v>289.26850000000002</v>
      </c>
      <c r="M11">
        <f t="shared" si="6"/>
        <v>1</v>
      </c>
    </row>
    <row r="12" spans="1:13" x14ac:dyDescent="0.25">
      <c r="A12" s="1">
        <v>41367</v>
      </c>
      <c r="B12">
        <v>11</v>
      </c>
      <c r="C12">
        <v>-111.6</v>
      </c>
      <c r="D12" t="str">
        <f t="shared" si="7"/>
        <v>04/03/13-04/23/13</v>
      </c>
      <c r="E12" s="2">
        <f t="shared" si="0"/>
        <v>41</v>
      </c>
      <c r="F12">
        <f t="shared" si="1"/>
        <v>57.500000000000043</v>
      </c>
      <c r="G12">
        <f t="shared" si="2"/>
        <v>30</v>
      </c>
      <c r="H12" s="2">
        <f t="shared" si="8"/>
        <v>812.59999999999991</v>
      </c>
      <c r="I12">
        <f t="shared" si="3"/>
        <v>41</v>
      </c>
      <c r="J12">
        <f t="shared" si="4"/>
        <v>567.19999999999982</v>
      </c>
      <c r="L12">
        <f t="shared" si="5"/>
        <v>313.77530000000002</v>
      </c>
      <c r="M12">
        <f t="shared" si="6"/>
        <v>1</v>
      </c>
    </row>
    <row r="13" spans="1:13" x14ac:dyDescent="0.25">
      <c r="A13" s="1">
        <v>41368</v>
      </c>
      <c r="B13">
        <v>-3</v>
      </c>
      <c r="C13">
        <v>55.7</v>
      </c>
      <c r="D13" t="str">
        <f t="shared" si="7"/>
        <v>04/04/13-04/24/13</v>
      </c>
      <c r="E13" s="2">
        <f t="shared" si="0"/>
        <v>36</v>
      </c>
      <c r="F13">
        <f t="shared" si="1"/>
        <v>125.90000000000002</v>
      </c>
      <c r="G13">
        <f t="shared" si="2"/>
        <v>31</v>
      </c>
      <c r="H13" s="2">
        <f t="shared" si="8"/>
        <v>796.99999999999977</v>
      </c>
      <c r="I13">
        <f t="shared" si="3"/>
        <v>36</v>
      </c>
      <c r="J13">
        <f t="shared" si="4"/>
        <v>662.29999999999984</v>
      </c>
      <c r="L13">
        <f t="shared" si="5"/>
        <v>344.40880000000004</v>
      </c>
      <c r="M13">
        <f t="shared" si="6"/>
        <v>1</v>
      </c>
    </row>
    <row r="14" spans="1:13" x14ac:dyDescent="0.25">
      <c r="A14" s="1">
        <v>41369</v>
      </c>
      <c r="B14">
        <v>-2</v>
      </c>
      <c r="C14">
        <v>-40.799999999999997</v>
      </c>
      <c r="D14" t="str">
        <f t="shared" si="7"/>
        <v>04/05/13-04/25/13</v>
      </c>
      <c r="E14" s="2">
        <f t="shared" si="0"/>
        <v>45</v>
      </c>
      <c r="F14">
        <f t="shared" si="1"/>
        <v>94.700000000000031</v>
      </c>
      <c r="G14">
        <f t="shared" si="2"/>
        <v>32</v>
      </c>
      <c r="H14" s="2">
        <f t="shared" si="8"/>
        <v>805.09999999999991</v>
      </c>
      <c r="I14">
        <f t="shared" si="3"/>
        <v>45</v>
      </c>
      <c r="J14">
        <f t="shared" si="4"/>
        <v>650.49999999999989</v>
      </c>
      <c r="L14">
        <f t="shared" si="5"/>
        <v>289.26850000000002</v>
      </c>
      <c r="M14">
        <f t="shared" si="6"/>
        <v>1</v>
      </c>
    </row>
    <row r="15" spans="1:13" x14ac:dyDescent="0.25">
      <c r="A15" s="1">
        <v>41370</v>
      </c>
      <c r="B15">
        <v>-1</v>
      </c>
      <c r="C15" t="s">
        <v>4</v>
      </c>
      <c r="D15" t="str">
        <f t="shared" si="7"/>
        <v>04/06/13-04/26/13</v>
      </c>
      <c r="E15" s="2">
        <f t="shared" si="0"/>
        <v>41</v>
      </c>
      <c r="F15">
        <f t="shared" si="1"/>
        <v>147.30000000000001</v>
      </c>
      <c r="G15">
        <f t="shared" si="2"/>
        <v>26</v>
      </c>
      <c r="H15" s="2">
        <f t="shared" si="8"/>
        <v>598.49999999999989</v>
      </c>
      <c r="I15">
        <f t="shared" si="3"/>
        <v>41</v>
      </c>
      <c r="J15">
        <f t="shared" si="4"/>
        <v>650.49999999999989</v>
      </c>
      <c r="L15">
        <f t="shared" si="5"/>
        <v>313.77530000000002</v>
      </c>
      <c r="M15">
        <f t="shared" si="6"/>
        <v>1</v>
      </c>
    </row>
    <row r="16" spans="1:13" x14ac:dyDescent="0.25">
      <c r="A16" s="1">
        <v>41371</v>
      </c>
      <c r="B16">
        <v>3</v>
      </c>
      <c r="C16" t="s">
        <v>4</v>
      </c>
      <c r="D16" t="str">
        <f t="shared" si="7"/>
        <v>04/07/13-04/27/13</v>
      </c>
      <c r="E16" s="2">
        <f t="shared" si="0"/>
        <v>46</v>
      </c>
      <c r="F16">
        <f t="shared" si="1"/>
        <v>147.30000000000001</v>
      </c>
      <c r="G16">
        <f t="shared" si="2"/>
        <v>31</v>
      </c>
      <c r="H16" s="2">
        <f t="shared" si="8"/>
        <v>598.49999999999989</v>
      </c>
      <c r="I16">
        <f t="shared" si="3"/>
        <v>46</v>
      </c>
      <c r="J16">
        <f t="shared" si="4"/>
        <v>637.49999999999989</v>
      </c>
      <c r="L16">
        <f t="shared" si="5"/>
        <v>283.14180000000005</v>
      </c>
      <c r="M16">
        <f t="shared" si="6"/>
        <v>1</v>
      </c>
    </row>
    <row r="17" spans="1:13" x14ac:dyDescent="0.25">
      <c r="A17" s="1">
        <v>41372</v>
      </c>
      <c r="B17">
        <v>3</v>
      </c>
      <c r="C17">
        <v>48.2</v>
      </c>
      <c r="D17" t="str">
        <f t="shared" si="7"/>
        <v>04/08/13-04/28/13</v>
      </c>
      <c r="E17" s="2">
        <f t="shared" si="0"/>
        <v>52</v>
      </c>
      <c r="F17">
        <f t="shared" si="1"/>
        <v>147.30000000000001</v>
      </c>
      <c r="G17">
        <f t="shared" si="2"/>
        <v>36</v>
      </c>
      <c r="H17" s="2">
        <f t="shared" si="8"/>
        <v>578.79999999999984</v>
      </c>
      <c r="I17">
        <f t="shared" si="3"/>
        <v>52</v>
      </c>
      <c r="J17">
        <f t="shared" si="4"/>
        <v>583.9</v>
      </c>
      <c r="L17">
        <f t="shared" si="5"/>
        <v>246.38160000000005</v>
      </c>
      <c r="M17">
        <f t="shared" si="6"/>
        <v>1</v>
      </c>
    </row>
    <row r="18" spans="1:13" x14ac:dyDescent="0.25">
      <c r="A18" s="1">
        <v>41373</v>
      </c>
      <c r="B18">
        <v>-2</v>
      </c>
      <c r="C18">
        <v>60</v>
      </c>
      <c r="D18" t="str">
        <f t="shared" si="7"/>
        <v>04/09/13-04/29/13</v>
      </c>
      <c r="E18" s="2">
        <f t="shared" si="0"/>
        <v>47</v>
      </c>
      <c r="F18">
        <f t="shared" si="1"/>
        <v>205.30000000000004</v>
      </c>
      <c r="G18">
        <f t="shared" si="2"/>
        <v>30</v>
      </c>
      <c r="H18" s="2">
        <f t="shared" si="8"/>
        <v>556.89999999999986</v>
      </c>
      <c r="I18">
        <f t="shared" si="3"/>
        <v>47</v>
      </c>
      <c r="J18">
        <f t="shared" si="4"/>
        <v>483</v>
      </c>
      <c r="L18">
        <f t="shared" si="5"/>
        <v>277.01510000000007</v>
      </c>
      <c r="M18">
        <f t="shared" si="6"/>
        <v>1</v>
      </c>
    </row>
    <row r="19" spans="1:13" x14ac:dyDescent="0.25">
      <c r="A19" s="1">
        <v>41374</v>
      </c>
      <c r="B19">
        <v>6</v>
      </c>
      <c r="C19">
        <v>128.69999999999999</v>
      </c>
      <c r="D19" t="str">
        <f t="shared" si="7"/>
        <v>04/10/13-04/30/13</v>
      </c>
      <c r="E19" s="2">
        <f t="shared" si="0"/>
        <v>60</v>
      </c>
      <c r="F19">
        <f t="shared" si="1"/>
        <v>166.30000000000004</v>
      </c>
      <c r="G19">
        <f t="shared" si="2"/>
        <v>38</v>
      </c>
      <c r="H19" s="2">
        <f t="shared" si="8"/>
        <v>522.39999999999975</v>
      </c>
      <c r="I19">
        <f t="shared" si="3"/>
        <v>60</v>
      </c>
      <c r="J19">
        <f t="shared" si="4"/>
        <v>615.69999999999993</v>
      </c>
      <c r="L19">
        <f t="shared" si="5"/>
        <v>197.36800000000005</v>
      </c>
      <c r="M19">
        <f t="shared" si="6"/>
        <v>1</v>
      </c>
    </row>
    <row r="20" spans="1:13" x14ac:dyDescent="0.25">
      <c r="A20" s="1">
        <v>41375</v>
      </c>
      <c r="B20">
        <v>-4</v>
      </c>
      <c r="C20">
        <v>62.9</v>
      </c>
      <c r="D20" t="str">
        <f t="shared" si="7"/>
        <v>04/11/13-05/01/13</v>
      </c>
      <c r="E20" s="2">
        <f t="shared" si="0"/>
        <v>63</v>
      </c>
      <c r="F20">
        <f t="shared" si="1"/>
        <v>-101.19999999999997</v>
      </c>
      <c r="G20">
        <f t="shared" si="2"/>
        <v>38</v>
      </c>
      <c r="H20" s="2">
        <f t="shared" si="8"/>
        <v>290.39999999999981</v>
      </c>
      <c r="I20">
        <f>SUM(B20:B40)</f>
        <v>63</v>
      </c>
      <c r="J20">
        <f>SUM(C42:C63)</f>
        <v>497.5</v>
      </c>
      <c r="L20">
        <f t="shared" si="5"/>
        <v>178.98790000000008</v>
      </c>
      <c r="M20">
        <f t="shared" si="6"/>
        <v>1</v>
      </c>
    </row>
    <row r="21" spans="1:13" x14ac:dyDescent="0.25">
      <c r="A21" s="1">
        <v>41376</v>
      </c>
      <c r="B21">
        <v>15</v>
      </c>
      <c r="C21">
        <v>0</v>
      </c>
      <c r="D21" t="str">
        <f t="shared" si="7"/>
        <v>04/12/13-05/02/13</v>
      </c>
      <c r="E21" s="2">
        <f t="shared" si="0"/>
        <v>81</v>
      </c>
      <c r="F21">
        <f t="shared" si="1"/>
        <v>-33.500000000000028</v>
      </c>
      <c r="G21">
        <f t="shared" si="2"/>
        <v>36</v>
      </c>
      <c r="H21" s="2">
        <f t="shared" si="8"/>
        <v>363.69999999999982</v>
      </c>
      <c r="I21">
        <f>SUM(B21:B41)</f>
        <v>81</v>
      </c>
      <c r="J21">
        <f t="shared" si="4"/>
        <v>355.1</v>
      </c>
      <c r="L21">
        <f t="shared" si="5"/>
        <v>68.707300000000032</v>
      </c>
      <c r="M21">
        <f t="shared" si="6"/>
        <v>1</v>
      </c>
    </row>
    <row r="22" spans="1:13" x14ac:dyDescent="0.25">
      <c r="A22" s="1">
        <v>41377</v>
      </c>
      <c r="B22">
        <v>-2</v>
      </c>
      <c r="C22" t="s">
        <v>4</v>
      </c>
      <c r="D22" t="str">
        <f t="shared" si="7"/>
        <v>04/13/13-05/03/13</v>
      </c>
      <c r="E22" s="2">
        <f t="shared" si="0"/>
        <v>73</v>
      </c>
      <c r="F22">
        <f t="shared" si="1"/>
        <v>108.89999999999998</v>
      </c>
      <c r="G22">
        <f t="shared" si="2"/>
        <v>25</v>
      </c>
      <c r="H22" s="2">
        <f t="shared" si="8"/>
        <v>567.29999999999984</v>
      </c>
      <c r="I22">
        <f>SUM(B22:B42)</f>
        <v>73</v>
      </c>
      <c r="J22">
        <f t="shared" si="4"/>
        <v>355.1</v>
      </c>
      <c r="L22">
        <f t="shared" si="5"/>
        <v>117.72090000000003</v>
      </c>
      <c r="M22">
        <f t="shared" si="6"/>
        <v>1</v>
      </c>
    </row>
    <row r="23" spans="1:13" x14ac:dyDescent="0.25">
      <c r="A23" s="1">
        <v>41378</v>
      </c>
      <c r="B23">
        <v>-4</v>
      </c>
      <c r="C23" t="s">
        <v>4</v>
      </c>
      <c r="D23" t="str">
        <f t="shared" si="7"/>
        <v>04/14/13-05/04/13</v>
      </c>
      <c r="E23" s="2">
        <f t="shared" si="0"/>
        <v>83</v>
      </c>
      <c r="F23">
        <f t="shared" si="1"/>
        <v>108.89999999999998</v>
      </c>
      <c r="G23">
        <f t="shared" si="2"/>
        <v>36</v>
      </c>
      <c r="H23" s="2">
        <f t="shared" si="8"/>
        <v>567.29999999999984</v>
      </c>
      <c r="I23">
        <f t="shared" si="3"/>
        <v>83</v>
      </c>
      <c r="J23">
        <f t="shared" si="4"/>
        <v>355.1</v>
      </c>
      <c r="L23">
        <f t="shared" si="5"/>
        <v>56.45390000000009</v>
      </c>
      <c r="M23">
        <f t="shared" si="6"/>
        <v>1</v>
      </c>
    </row>
    <row r="24" spans="1:13" x14ac:dyDescent="0.25">
      <c r="A24" s="1">
        <v>41379</v>
      </c>
      <c r="B24">
        <v>5</v>
      </c>
      <c r="C24">
        <v>-265.89999999999998</v>
      </c>
      <c r="D24" t="str">
        <f t="shared" si="7"/>
        <v>04/15/13-05/05/13</v>
      </c>
      <c r="E24" s="2">
        <f t="shared" si="0"/>
        <v>90</v>
      </c>
      <c r="F24">
        <f t="shared" si="1"/>
        <v>108.89999999999998</v>
      </c>
      <c r="G24">
        <f t="shared" si="2"/>
        <v>38</v>
      </c>
      <c r="H24" s="2">
        <f t="shared" si="8"/>
        <v>461.09999999999991</v>
      </c>
      <c r="I24">
        <f t="shared" si="3"/>
        <v>90</v>
      </c>
      <c r="J24">
        <f t="shared" si="4"/>
        <v>462.30000000000007</v>
      </c>
      <c r="L24">
        <f t="shared" si="5"/>
        <v>13.567000000000007</v>
      </c>
      <c r="M24">
        <f t="shared" si="6"/>
        <v>1</v>
      </c>
    </row>
    <row r="25" spans="1:13" x14ac:dyDescent="0.25">
      <c r="A25" s="1">
        <v>41380</v>
      </c>
      <c r="B25">
        <v>9</v>
      </c>
      <c r="C25">
        <v>157.6</v>
      </c>
      <c r="D25" t="str">
        <f t="shared" si="7"/>
        <v>04/16/13-05/06/13</v>
      </c>
      <c r="E25" s="2">
        <f t="shared" si="0"/>
        <v>86</v>
      </c>
      <c r="F25">
        <f t="shared" si="1"/>
        <v>369.7</v>
      </c>
      <c r="G25">
        <f t="shared" si="2"/>
        <v>44</v>
      </c>
      <c r="H25" s="2">
        <f t="shared" si="8"/>
        <v>430.89999999999992</v>
      </c>
      <c r="I25">
        <f t="shared" si="3"/>
        <v>86</v>
      </c>
      <c r="J25">
        <f t="shared" si="4"/>
        <v>277.89999999999998</v>
      </c>
      <c r="L25">
        <f t="shared" si="5"/>
        <v>38.073800000000119</v>
      </c>
      <c r="M25">
        <f t="shared" si="6"/>
        <v>1</v>
      </c>
    </row>
    <row r="26" spans="1:13" x14ac:dyDescent="0.25">
      <c r="A26" s="1">
        <v>41381</v>
      </c>
      <c r="B26">
        <v>-4</v>
      </c>
      <c r="C26">
        <v>-138.19999999999999</v>
      </c>
      <c r="D26" t="str">
        <f t="shared" si="7"/>
        <v>04/17/13-05/07/13</v>
      </c>
      <c r="E26" s="2">
        <f t="shared" si="0"/>
        <v>87</v>
      </c>
      <c r="F26">
        <f t="shared" si="1"/>
        <v>299.39999999999998</v>
      </c>
      <c r="G26">
        <f t="shared" si="2"/>
        <v>44</v>
      </c>
      <c r="H26" s="2">
        <f t="shared" si="8"/>
        <v>460.29999999999984</v>
      </c>
      <c r="I26">
        <f t="shared" si="3"/>
        <v>87</v>
      </c>
      <c r="J26">
        <f t="shared" si="4"/>
        <v>247.50000000000003</v>
      </c>
      <c r="L26">
        <f t="shared" si="5"/>
        <v>31.947100000000091</v>
      </c>
      <c r="M26">
        <f t="shared" si="6"/>
        <v>1</v>
      </c>
    </row>
    <row r="27" spans="1:13" x14ac:dyDescent="0.25">
      <c r="A27" s="1">
        <v>41382</v>
      </c>
      <c r="B27">
        <v>12</v>
      </c>
      <c r="C27">
        <v>-81.5</v>
      </c>
      <c r="D27" t="str">
        <f t="shared" si="7"/>
        <v>04/18/13-05/08/13</v>
      </c>
      <c r="E27" s="2">
        <f t="shared" si="0"/>
        <v>103</v>
      </c>
      <c r="F27">
        <f t="shared" si="1"/>
        <v>486.49999999999994</v>
      </c>
      <c r="G27">
        <f t="shared" si="2"/>
        <v>62</v>
      </c>
      <c r="H27" s="2">
        <f t="shared" si="8"/>
        <v>194.49999999999994</v>
      </c>
      <c r="I27">
        <f t="shared" si="3"/>
        <v>103</v>
      </c>
      <c r="J27">
        <f t="shared" si="4"/>
        <v>63.400000000000006</v>
      </c>
      <c r="L27">
        <f t="shared" si="5"/>
        <v>-66.080099999999902</v>
      </c>
      <c r="M27">
        <f t="shared" si="6"/>
        <v>0</v>
      </c>
    </row>
    <row r="28" spans="1:13" x14ac:dyDescent="0.25">
      <c r="A28" s="1">
        <v>41383</v>
      </c>
      <c r="B28">
        <v>-2</v>
      </c>
      <c r="C28">
        <v>10.4</v>
      </c>
      <c r="D28" t="str">
        <f t="shared" si="7"/>
        <v>04/19/13-05/09/13</v>
      </c>
      <c r="E28" s="2">
        <f t="shared" si="0"/>
        <v>102</v>
      </c>
      <c r="F28">
        <f t="shared" si="1"/>
        <v>545.49999999999989</v>
      </c>
      <c r="G28">
        <f t="shared" si="2"/>
        <v>57</v>
      </c>
      <c r="H28" s="2">
        <f t="shared" si="8"/>
        <v>235.70000000000005</v>
      </c>
      <c r="I28">
        <f t="shared" si="3"/>
        <v>102</v>
      </c>
      <c r="J28">
        <f t="shared" si="4"/>
        <v>27.5</v>
      </c>
      <c r="L28">
        <f t="shared" si="5"/>
        <v>-59.953399999999874</v>
      </c>
      <c r="M28">
        <f t="shared" si="6"/>
        <v>0</v>
      </c>
    </row>
    <row r="29" spans="1:13" x14ac:dyDescent="0.25">
      <c r="A29" s="1">
        <v>41384</v>
      </c>
      <c r="B29">
        <v>-8</v>
      </c>
      <c r="C29" t="s">
        <v>4</v>
      </c>
      <c r="D29" t="str">
        <f t="shared" si="7"/>
        <v>04/20/13-05/10/13</v>
      </c>
      <c r="E29" s="2">
        <f t="shared" si="0"/>
        <v>112</v>
      </c>
      <c r="F29">
        <f t="shared" si="1"/>
        <v>571</v>
      </c>
      <c r="G29">
        <f t="shared" si="2"/>
        <v>67</v>
      </c>
      <c r="H29" s="2">
        <f t="shared" si="8"/>
        <v>127.80000000000004</v>
      </c>
      <c r="I29">
        <f t="shared" si="3"/>
        <v>112</v>
      </c>
      <c r="J29">
        <f t="shared" si="4"/>
        <v>27.5</v>
      </c>
      <c r="L29">
        <f t="shared" si="5"/>
        <v>-121.22039999999993</v>
      </c>
      <c r="M29">
        <f t="shared" si="6"/>
        <v>0</v>
      </c>
    </row>
    <row r="30" spans="1:13" x14ac:dyDescent="0.25">
      <c r="A30" s="1">
        <v>41385</v>
      </c>
      <c r="B30">
        <v>4</v>
      </c>
      <c r="C30" t="s">
        <v>4</v>
      </c>
      <c r="D30" t="str">
        <f t="shared" si="7"/>
        <v>04/21/13-05/11/13</v>
      </c>
      <c r="E30" s="2">
        <f t="shared" si="0"/>
        <v>120</v>
      </c>
      <c r="F30">
        <f t="shared" si="1"/>
        <v>571</v>
      </c>
      <c r="G30">
        <f t="shared" si="2"/>
        <v>78</v>
      </c>
      <c r="H30" s="2">
        <f t="shared" si="8"/>
        <v>127.80000000000004</v>
      </c>
      <c r="I30">
        <f t="shared" si="3"/>
        <v>120</v>
      </c>
      <c r="J30">
        <f t="shared" si="4"/>
        <v>157.9</v>
      </c>
      <c r="L30">
        <f t="shared" si="5"/>
        <v>-170.23399999999992</v>
      </c>
      <c r="M30">
        <f t="shared" si="6"/>
        <v>0</v>
      </c>
    </row>
    <row r="31" spans="1:13" x14ac:dyDescent="0.25">
      <c r="A31" s="1">
        <v>41386</v>
      </c>
      <c r="B31">
        <v>8</v>
      </c>
      <c r="C31">
        <v>19.7</v>
      </c>
      <c r="D31" t="str">
        <f t="shared" si="7"/>
        <v>04/22/13-05/12/13</v>
      </c>
      <c r="E31" s="2">
        <f t="shared" si="0"/>
        <v>121</v>
      </c>
      <c r="F31">
        <f t="shared" si="1"/>
        <v>571</v>
      </c>
      <c r="G31">
        <f t="shared" si="2"/>
        <v>75</v>
      </c>
      <c r="H31" s="2">
        <f t="shared" si="8"/>
        <v>132.90000000000006</v>
      </c>
      <c r="I31">
        <f t="shared" si="3"/>
        <v>121</v>
      </c>
      <c r="J31">
        <f t="shared" si="4"/>
        <v>101.89999999999999</v>
      </c>
      <c r="L31">
        <f t="shared" si="5"/>
        <v>-176.36069999999995</v>
      </c>
      <c r="M31">
        <f t="shared" si="6"/>
        <v>0</v>
      </c>
    </row>
    <row r="32" spans="1:13" x14ac:dyDescent="0.25">
      <c r="A32" s="1">
        <v>41387</v>
      </c>
      <c r="B32">
        <v>-3</v>
      </c>
      <c r="C32">
        <v>152.30000000000001</v>
      </c>
      <c r="D32" t="str">
        <f t="shared" si="7"/>
        <v>04/23/13-05/13/13</v>
      </c>
      <c r="E32" s="2">
        <f t="shared" si="0"/>
        <v>111</v>
      </c>
      <c r="F32">
        <f t="shared" si="1"/>
        <v>529.59999999999991</v>
      </c>
      <c r="G32">
        <f t="shared" si="2"/>
        <v>77</v>
      </c>
      <c r="H32" s="2">
        <f t="shared" si="8"/>
        <v>146.80000000000001</v>
      </c>
      <c r="I32">
        <f t="shared" si="3"/>
        <v>111</v>
      </c>
      <c r="J32">
        <f t="shared" si="4"/>
        <v>-229.2</v>
      </c>
      <c r="L32">
        <f t="shared" si="5"/>
        <v>-115.0936999999999</v>
      </c>
      <c r="M32">
        <f t="shared" si="6"/>
        <v>1</v>
      </c>
    </row>
    <row r="33" spans="1:13" x14ac:dyDescent="0.25">
      <c r="A33" s="1">
        <v>41388</v>
      </c>
      <c r="B33">
        <v>6</v>
      </c>
      <c r="C33">
        <v>-43.2</v>
      </c>
      <c r="D33" t="str">
        <f t="shared" si="7"/>
        <v>04/24/13-05/14/13</v>
      </c>
      <c r="E33" s="2">
        <f t="shared" si="0"/>
        <v>120</v>
      </c>
      <c r="F33">
        <f t="shared" si="1"/>
        <v>500.9</v>
      </c>
      <c r="G33">
        <f t="shared" si="2"/>
        <v>92</v>
      </c>
      <c r="H33" s="2">
        <f t="shared" si="8"/>
        <v>229.8</v>
      </c>
      <c r="I33">
        <f t="shared" si="3"/>
        <v>120</v>
      </c>
      <c r="J33">
        <f t="shared" si="4"/>
        <v>-207.9</v>
      </c>
      <c r="L33">
        <f t="shared" si="5"/>
        <v>-170.23399999999992</v>
      </c>
      <c r="M33">
        <f t="shared" si="6"/>
        <v>1</v>
      </c>
    </row>
    <row r="34" spans="1:13" x14ac:dyDescent="0.25">
      <c r="A34" s="1">
        <v>41389</v>
      </c>
      <c r="B34">
        <v>6</v>
      </c>
      <c r="C34">
        <v>24.5</v>
      </c>
      <c r="D34" t="str">
        <f t="shared" si="7"/>
        <v>04/25/13-05/15/13</v>
      </c>
      <c r="E34" s="2">
        <f t="shared" si="0"/>
        <v>122</v>
      </c>
      <c r="F34">
        <f t="shared" si="1"/>
        <v>607.89999999999986</v>
      </c>
      <c r="G34">
        <f t="shared" si="2"/>
        <v>97</v>
      </c>
      <c r="H34" s="2">
        <f t="shared" si="8"/>
        <v>49</v>
      </c>
      <c r="I34">
        <f t="shared" si="3"/>
        <v>122</v>
      </c>
      <c r="J34">
        <f t="shared" si="4"/>
        <v>36.399999999999977</v>
      </c>
      <c r="L34">
        <f t="shared" si="5"/>
        <v>-182.48739999999998</v>
      </c>
      <c r="M34">
        <f t="shared" si="6"/>
        <v>0</v>
      </c>
    </row>
    <row r="35" spans="1:13" x14ac:dyDescent="0.25">
      <c r="A35" s="1">
        <v>41390</v>
      </c>
      <c r="B35">
        <v>-6</v>
      </c>
      <c r="C35">
        <v>11.8</v>
      </c>
      <c r="D35" t="str">
        <f t="shared" si="7"/>
        <v>04/26/13-05/16/13</v>
      </c>
      <c r="E35" s="2">
        <f t="shared" si="0"/>
        <v>124</v>
      </c>
      <c r="F35">
        <f t="shared" si="1"/>
        <v>542.69999999999982</v>
      </c>
      <c r="G35">
        <f t="shared" si="2"/>
        <v>99</v>
      </c>
      <c r="H35" s="2">
        <f t="shared" si="8"/>
        <v>-334.1</v>
      </c>
      <c r="I35">
        <f t="shared" si="3"/>
        <v>124</v>
      </c>
      <c r="J35">
        <f t="shared" si="4"/>
        <v>-83.19999999999996</v>
      </c>
      <c r="L35">
        <f t="shared" si="5"/>
        <v>-194.74079999999992</v>
      </c>
      <c r="M35">
        <f t="shared" si="6"/>
        <v>1</v>
      </c>
    </row>
    <row r="36" spans="1:13" x14ac:dyDescent="0.25">
      <c r="A36" s="1">
        <v>41391</v>
      </c>
      <c r="B36">
        <v>4</v>
      </c>
      <c r="C36" t="s">
        <v>4</v>
      </c>
      <c r="D36" t="str">
        <f t="shared" si="7"/>
        <v>04/27/13-05/17/13</v>
      </c>
      <c r="E36" s="2">
        <f t="shared" si="0"/>
        <v>134</v>
      </c>
      <c r="F36">
        <f t="shared" si="1"/>
        <v>650.49999999999989</v>
      </c>
      <c r="G36">
        <f t="shared" si="2"/>
        <v>105</v>
      </c>
      <c r="H36" s="2">
        <f t="shared" si="8"/>
        <v>-295.3</v>
      </c>
      <c r="I36">
        <f t="shared" si="3"/>
        <v>134</v>
      </c>
      <c r="J36">
        <f t="shared" si="4"/>
        <v>-83.19999999999996</v>
      </c>
      <c r="L36">
        <f t="shared" si="5"/>
        <v>-256.00779999999986</v>
      </c>
      <c r="M36">
        <f t="shared" si="6"/>
        <v>1</v>
      </c>
    </row>
    <row r="37" spans="1:13" x14ac:dyDescent="0.25">
      <c r="A37" s="1">
        <v>41392</v>
      </c>
      <c r="B37">
        <v>9</v>
      </c>
      <c r="C37" t="s">
        <v>4</v>
      </c>
      <c r="D37" t="str">
        <f t="shared" si="7"/>
        <v>04/28/13-05/18/13</v>
      </c>
      <c r="E37" s="2">
        <f t="shared" si="0"/>
        <v>126</v>
      </c>
      <c r="F37">
        <f t="shared" si="1"/>
        <v>650.49999999999989</v>
      </c>
      <c r="G37">
        <f t="shared" si="2"/>
        <v>106</v>
      </c>
      <c r="H37" s="2">
        <f t="shared" si="8"/>
        <v>-295.3</v>
      </c>
      <c r="I37">
        <f t="shared" si="3"/>
        <v>126</v>
      </c>
      <c r="J37">
        <f t="shared" si="4"/>
        <v>-92.399999999999963</v>
      </c>
      <c r="L37">
        <f t="shared" si="5"/>
        <v>-206.99419999999986</v>
      </c>
      <c r="M37">
        <f t="shared" si="6"/>
        <v>1</v>
      </c>
    </row>
    <row r="38" spans="1:13" x14ac:dyDescent="0.25">
      <c r="A38" s="1">
        <v>41393</v>
      </c>
      <c r="B38">
        <v>-2</v>
      </c>
      <c r="C38">
        <v>106.2</v>
      </c>
      <c r="D38" t="str">
        <f t="shared" si="7"/>
        <v>04/29/13-05/19/13</v>
      </c>
      <c r="E38" s="2">
        <f t="shared" si="0"/>
        <v>124</v>
      </c>
      <c r="F38">
        <f t="shared" si="1"/>
        <v>650.49999999999989</v>
      </c>
      <c r="G38">
        <f t="shared" si="2"/>
        <v>95</v>
      </c>
      <c r="H38" s="2">
        <f t="shared" si="8"/>
        <v>-273.60000000000002</v>
      </c>
      <c r="I38">
        <f t="shared" si="3"/>
        <v>124</v>
      </c>
      <c r="J38">
        <f t="shared" si="4"/>
        <v>-188.79999999999995</v>
      </c>
      <c r="L38">
        <f t="shared" si="5"/>
        <v>-194.74079999999992</v>
      </c>
      <c r="M38">
        <f t="shared" si="6"/>
        <v>1</v>
      </c>
    </row>
    <row r="39" spans="1:13" x14ac:dyDescent="0.25">
      <c r="A39" s="1">
        <v>41394</v>
      </c>
      <c r="B39">
        <v>11</v>
      </c>
      <c r="C39">
        <v>21</v>
      </c>
      <c r="D39" t="str">
        <f t="shared" si="7"/>
        <v>04/30/13-05/20/13</v>
      </c>
      <c r="E39" s="2">
        <f t="shared" si="0"/>
        <v>121</v>
      </c>
      <c r="F39">
        <f t="shared" si="1"/>
        <v>531.29999999999995</v>
      </c>
      <c r="G39">
        <f t="shared" si="2"/>
        <v>103</v>
      </c>
      <c r="H39" s="2">
        <f t="shared" si="8"/>
        <v>-533.4</v>
      </c>
      <c r="I39">
        <f t="shared" si="3"/>
        <v>121</v>
      </c>
      <c r="J39">
        <f t="shared" si="4"/>
        <v>-376.59999999999997</v>
      </c>
      <c r="L39">
        <f t="shared" si="5"/>
        <v>-176.36069999999995</v>
      </c>
      <c r="M39">
        <f t="shared" si="6"/>
        <v>1</v>
      </c>
    </row>
    <row r="40" spans="1:13" x14ac:dyDescent="0.25">
      <c r="A40" s="1">
        <v>41395</v>
      </c>
      <c r="B40">
        <v>9</v>
      </c>
      <c r="C40">
        <v>-138.80000000000001</v>
      </c>
      <c r="D40" t="str">
        <f t="shared" si="7"/>
        <v>05/01/13-05/21/13</v>
      </c>
      <c r="E40" s="2">
        <f t="shared" si="0"/>
        <v>125</v>
      </c>
      <c r="F40">
        <f t="shared" si="1"/>
        <v>562.9</v>
      </c>
      <c r="G40">
        <f t="shared" si="2"/>
        <v>100</v>
      </c>
      <c r="H40" s="2">
        <f t="shared" si="8"/>
        <v>-506.6</v>
      </c>
      <c r="I40">
        <f t="shared" si="3"/>
        <v>125</v>
      </c>
      <c r="J40">
        <f t="shared" si="4"/>
        <v>-113.10000000000005</v>
      </c>
      <c r="L40">
        <f t="shared" si="5"/>
        <v>-200.86749999999995</v>
      </c>
      <c r="M40">
        <f t="shared" si="6"/>
        <v>1</v>
      </c>
    </row>
    <row r="41" spans="1:13" x14ac:dyDescent="0.25">
      <c r="A41" s="1">
        <v>41396</v>
      </c>
      <c r="B41">
        <v>14</v>
      </c>
      <c r="C41">
        <v>130.6</v>
      </c>
      <c r="D41" t="str">
        <f t="shared" si="7"/>
        <v>05/02/13-05/22/13</v>
      </c>
      <c r="E41" s="2">
        <f t="shared" si="0"/>
        <v>120</v>
      </c>
      <c r="F41">
        <f t="shared" si="1"/>
        <v>621.79999999999995</v>
      </c>
      <c r="G41">
        <f t="shared" si="2"/>
        <v>99</v>
      </c>
      <c r="H41" s="2">
        <f t="shared" si="8"/>
        <v>-325.79999999999995</v>
      </c>
      <c r="I41">
        <f t="shared" si="3"/>
        <v>120</v>
      </c>
      <c r="J41">
        <f t="shared" si="4"/>
        <v>-214.90000000000003</v>
      </c>
      <c r="L41">
        <f t="shared" si="5"/>
        <v>-170.23399999999992</v>
      </c>
      <c r="M41">
        <f t="shared" si="6"/>
        <v>1</v>
      </c>
    </row>
    <row r="42" spans="1:13" x14ac:dyDescent="0.25">
      <c r="A42" s="1">
        <v>41397</v>
      </c>
      <c r="B42">
        <v>7</v>
      </c>
      <c r="C42">
        <v>142.4</v>
      </c>
      <c r="D42" t="str">
        <f t="shared" si="7"/>
        <v>05/03/13-05/23/13</v>
      </c>
      <c r="E42" s="2">
        <f t="shared" si="0"/>
        <v>105</v>
      </c>
      <c r="F42">
        <f t="shared" si="1"/>
        <v>485.1</v>
      </c>
      <c r="G42">
        <f t="shared" si="2"/>
        <v>89</v>
      </c>
      <c r="H42" s="2">
        <f t="shared" si="8"/>
        <v>-342.19999999999987</v>
      </c>
      <c r="I42">
        <f t="shared" si="3"/>
        <v>105</v>
      </c>
      <c r="J42">
        <f t="shared" si="4"/>
        <v>-227.3</v>
      </c>
      <c r="L42">
        <f t="shared" si="5"/>
        <v>-78.333499999999958</v>
      </c>
      <c r="M42">
        <f t="shared" si="6"/>
        <v>1</v>
      </c>
    </row>
    <row r="43" spans="1:13" x14ac:dyDescent="0.25">
      <c r="A43" s="1">
        <v>41398</v>
      </c>
      <c r="B43">
        <v>8</v>
      </c>
      <c r="C43" t="s">
        <v>4</v>
      </c>
      <c r="D43" t="str">
        <f t="shared" si="7"/>
        <v>05/04/13-05/24/13</v>
      </c>
      <c r="E43" s="2">
        <f t="shared" si="0"/>
        <v>106</v>
      </c>
      <c r="F43">
        <f t="shared" si="1"/>
        <v>355.1</v>
      </c>
      <c r="G43">
        <f t="shared" si="2"/>
        <v>78</v>
      </c>
      <c r="H43" s="2">
        <f t="shared" si="8"/>
        <v>-449.19999999999987</v>
      </c>
      <c r="I43">
        <f t="shared" si="3"/>
        <v>106</v>
      </c>
      <c r="J43">
        <f t="shared" si="4"/>
        <v>-227.3</v>
      </c>
      <c r="L43">
        <f t="shared" si="5"/>
        <v>-84.460199999999986</v>
      </c>
      <c r="M43">
        <f t="shared" si="6"/>
        <v>1</v>
      </c>
    </row>
    <row r="44" spans="1:13" x14ac:dyDescent="0.25">
      <c r="A44" s="1">
        <v>41399</v>
      </c>
      <c r="B44">
        <v>3</v>
      </c>
      <c r="C44" t="s">
        <v>4</v>
      </c>
      <c r="D44" t="str">
        <f t="shared" si="7"/>
        <v>05/05/13-05/25/13</v>
      </c>
      <c r="E44" s="2">
        <f t="shared" si="0"/>
        <v>101</v>
      </c>
      <c r="F44">
        <f t="shared" si="1"/>
        <v>355.1</v>
      </c>
      <c r="G44">
        <f t="shared" si="2"/>
        <v>77</v>
      </c>
      <c r="H44" s="2">
        <f t="shared" si="8"/>
        <v>-449.19999999999987</v>
      </c>
      <c r="I44">
        <f t="shared" si="3"/>
        <v>101</v>
      </c>
      <c r="J44">
        <f t="shared" si="4"/>
        <v>-126.10000000000001</v>
      </c>
      <c r="L44">
        <f t="shared" si="5"/>
        <v>-53.82669999999996</v>
      </c>
      <c r="M44">
        <f t="shared" si="6"/>
        <v>1</v>
      </c>
    </row>
    <row r="45" spans="1:13" x14ac:dyDescent="0.25">
      <c r="A45" s="1">
        <v>41400</v>
      </c>
      <c r="B45">
        <v>1</v>
      </c>
      <c r="C45">
        <v>-5.0999999999999996</v>
      </c>
      <c r="D45" t="str">
        <f t="shared" si="7"/>
        <v>05/06/13-05/26/13</v>
      </c>
      <c r="E45" s="2">
        <f t="shared" si="0"/>
        <v>97</v>
      </c>
      <c r="F45">
        <f t="shared" si="1"/>
        <v>355.1</v>
      </c>
      <c r="G45">
        <f t="shared" si="2"/>
        <v>69</v>
      </c>
      <c r="H45" s="2">
        <f t="shared" si="8"/>
        <v>-436.19999999999987</v>
      </c>
      <c r="I45">
        <f t="shared" si="3"/>
        <v>97</v>
      </c>
      <c r="J45">
        <f t="shared" si="4"/>
        <v>5.7999999999999972</v>
      </c>
      <c r="L45">
        <f t="shared" si="5"/>
        <v>-29.319899999999961</v>
      </c>
      <c r="M45">
        <f t="shared" si="6"/>
        <v>0</v>
      </c>
    </row>
    <row r="46" spans="1:13" x14ac:dyDescent="0.25">
      <c r="A46" s="1">
        <v>41401</v>
      </c>
      <c r="B46">
        <v>10</v>
      </c>
      <c r="C46">
        <v>87.3</v>
      </c>
      <c r="D46" t="str">
        <f t="shared" si="7"/>
        <v>05/07/13-05/27/13</v>
      </c>
      <c r="E46" s="2">
        <f t="shared" si="0"/>
        <v>102</v>
      </c>
      <c r="F46">
        <f t="shared" si="1"/>
        <v>360.20000000000005</v>
      </c>
      <c r="G46">
        <f t="shared" si="2"/>
        <v>83</v>
      </c>
      <c r="H46" s="2">
        <f t="shared" si="8"/>
        <v>-425.40000000000003</v>
      </c>
      <c r="I46">
        <f t="shared" si="3"/>
        <v>102</v>
      </c>
      <c r="J46">
        <f t="shared" si="4"/>
        <v>-299.60000000000002</v>
      </c>
      <c r="L46">
        <f t="shared" si="5"/>
        <v>-59.953399999999874</v>
      </c>
      <c r="M46">
        <f t="shared" si="6"/>
        <v>1</v>
      </c>
    </row>
    <row r="47" spans="1:13" x14ac:dyDescent="0.25">
      <c r="A47" s="1">
        <v>41402</v>
      </c>
      <c r="B47">
        <v>12</v>
      </c>
      <c r="C47">
        <v>48.9</v>
      </c>
      <c r="D47" t="str">
        <f t="shared" si="7"/>
        <v>05/08/13-05/28/13</v>
      </c>
      <c r="E47" s="2">
        <f t="shared" si="0"/>
        <v>91</v>
      </c>
      <c r="F47">
        <f t="shared" si="1"/>
        <v>375</v>
      </c>
      <c r="G47">
        <f t="shared" si="2"/>
        <v>77</v>
      </c>
      <c r="H47" s="2">
        <f t="shared" si="8"/>
        <v>-388.10000000000008</v>
      </c>
      <c r="I47">
        <f t="shared" si="3"/>
        <v>91</v>
      </c>
      <c r="J47">
        <f t="shared" si="4"/>
        <v>-549.69999999999993</v>
      </c>
      <c r="L47">
        <f t="shared" si="5"/>
        <v>7.440300000000093</v>
      </c>
      <c r="M47">
        <f t="shared" si="6"/>
        <v>0</v>
      </c>
    </row>
    <row r="48" spans="1:13" x14ac:dyDescent="0.25">
      <c r="A48" s="1">
        <v>41403</v>
      </c>
      <c r="B48">
        <v>11</v>
      </c>
      <c r="C48">
        <v>-22.5</v>
      </c>
      <c r="D48" t="str">
        <f t="shared" si="7"/>
        <v>05/09/13-05/29/13</v>
      </c>
      <c r="E48" s="2">
        <f t="shared" si="0"/>
        <v>89</v>
      </c>
      <c r="F48">
        <f t="shared" si="1"/>
        <v>229.00000000000003</v>
      </c>
      <c r="G48">
        <f>SUM(B48:B62)</f>
        <v>64</v>
      </c>
      <c r="H48" s="2">
        <f t="shared" si="8"/>
        <v>-317.29999999999995</v>
      </c>
      <c r="I48">
        <f t="shared" si="3"/>
        <v>89</v>
      </c>
      <c r="J48">
        <f t="shared" si="4"/>
        <v>-529.4</v>
      </c>
      <c r="L48">
        <f t="shared" si="5"/>
        <v>19.693700000000035</v>
      </c>
      <c r="M48">
        <f t="shared" si="6"/>
        <v>0</v>
      </c>
    </row>
    <row r="49" spans="1:13" x14ac:dyDescent="0.25">
      <c r="A49" s="1">
        <v>41404</v>
      </c>
      <c r="B49">
        <v>8</v>
      </c>
      <c r="C49">
        <v>35.9</v>
      </c>
      <c r="D49" t="str">
        <f t="shared" si="7"/>
        <v>05/10/13-05/30/13</v>
      </c>
      <c r="E49" s="2">
        <f t="shared" si="0"/>
        <v>82</v>
      </c>
      <c r="F49">
        <f t="shared" si="1"/>
        <v>270</v>
      </c>
      <c r="G49">
        <f t="shared" si="2"/>
        <v>61</v>
      </c>
      <c r="H49" s="2">
        <f t="shared" si="8"/>
        <v>-329.70000000000005</v>
      </c>
      <c r="I49">
        <f t="shared" si="3"/>
        <v>82</v>
      </c>
      <c r="J49">
        <f t="shared" si="4"/>
        <v>-322.8</v>
      </c>
      <c r="L49">
        <f t="shared" si="5"/>
        <v>62.580600000000061</v>
      </c>
      <c r="M49">
        <f t="shared" si="6"/>
        <v>0</v>
      </c>
    </row>
    <row r="50" spans="1:13" x14ac:dyDescent="0.25">
      <c r="A50" s="1">
        <v>41405</v>
      </c>
      <c r="B50">
        <v>0</v>
      </c>
      <c r="C50" t="s">
        <v>4</v>
      </c>
      <c r="D50" t="str">
        <f t="shared" si="7"/>
        <v>05/11/13-05/31/13</v>
      </c>
      <c r="E50" s="2">
        <f t="shared" si="0"/>
        <v>75</v>
      </c>
      <c r="F50">
        <f t="shared" si="1"/>
        <v>27.5</v>
      </c>
      <c r="G50">
        <f t="shared" si="2"/>
        <v>56</v>
      </c>
      <c r="H50" s="2">
        <f t="shared" si="8"/>
        <v>-189.40000000000003</v>
      </c>
      <c r="I50">
        <f t="shared" si="3"/>
        <v>75</v>
      </c>
      <c r="J50">
        <f t="shared" si="4"/>
        <v>-322.8</v>
      </c>
      <c r="L50">
        <f t="shared" si="5"/>
        <v>105.46750000000009</v>
      </c>
      <c r="M50">
        <f t="shared" si="6"/>
        <v>0</v>
      </c>
    </row>
    <row r="51" spans="1:13" x14ac:dyDescent="0.25">
      <c r="A51" s="1">
        <v>41406</v>
      </c>
      <c r="B51">
        <v>5</v>
      </c>
      <c r="C51" t="s">
        <v>4</v>
      </c>
      <c r="D51" t="str">
        <f t="shared" si="7"/>
        <v>05/12/13-06/01/13</v>
      </c>
      <c r="E51" s="2">
        <f t="shared" si="0"/>
        <v>71</v>
      </c>
      <c r="F51">
        <f t="shared" si="1"/>
        <v>27.5</v>
      </c>
      <c r="G51">
        <f t="shared" si="2"/>
        <v>55</v>
      </c>
      <c r="H51" s="2">
        <f t="shared" si="8"/>
        <v>-189.40000000000003</v>
      </c>
      <c r="I51">
        <f t="shared" si="3"/>
        <v>71</v>
      </c>
      <c r="J51">
        <f t="shared" si="4"/>
        <v>-459</v>
      </c>
      <c r="L51">
        <f t="shared" si="5"/>
        <v>129.97430000000008</v>
      </c>
      <c r="M51">
        <f t="shared" si="6"/>
        <v>0</v>
      </c>
    </row>
    <row r="52" spans="1:13" x14ac:dyDescent="0.25">
      <c r="A52" s="1">
        <v>41407</v>
      </c>
      <c r="B52">
        <v>-2</v>
      </c>
      <c r="C52">
        <v>-21.7</v>
      </c>
      <c r="D52" t="str">
        <f t="shared" si="7"/>
        <v>05/13/13-06/02/13</v>
      </c>
      <c r="E52" s="2">
        <f t="shared" si="0"/>
        <v>75</v>
      </c>
      <c r="F52">
        <f t="shared" si="1"/>
        <v>27.5</v>
      </c>
      <c r="G52">
        <f t="shared" si="2"/>
        <v>56</v>
      </c>
      <c r="H52" s="2">
        <f t="shared" si="8"/>
        <v>-189.40000000000003</v>
      </c>
      <c r="I52">
        <f t="shared" si="3"/>
        <v>75</v>
      </c>
      <c r="J52">
        <f t="shared" si="4"/>
        <v>-498.79999999999995</v>
      </c>
      <c r="L52">
        <f t="shared" si="5"/>
        <v>105.46750000000009</v>
      </c>
      <c r="M52">
        <f t="shared" si="6"/>
        <v>0</v>
      </c>
    </row>
    <row r="53" spans="1:13" x14ac:dyDescent="0.25">
      <c r="A53" s="1">
        <v>41408</v>
      </c>
      <c r="B53">
        <v>6</v>
      </c>
      <c r="C53">
        <v>123.6</v>
      </c>
      <c r="D53" t="str">
        <f t="shared" si="7"/>
        <v>05/14/13-06/03/13</v>
      </c>
      <c r="E53" s="2">
        <f t="shared" si="0"/>
        <v>80</v>
      </c>
      <c r="F53">
        <f t="shared" si="1"/>
        <v>179.6</v>
      </c>
      <c r="G53">
        <f t="shared" si="2"/>
        <v>57</v>
      </c>
      <c r="H53" s="2">
        <f t="shared" si="8"/>
        <v>-204</v>
      </c>
      <c r="I53">
        <f t="shared" si="3"/>
        <v>80</v>
      </c>
      <c r="J53">
        <f t="shared" si="4"/>
        <v>-281</v>
      </c>
      <c r="L53">
        <f t="shared" si="5"/>
        <v>74.83400000000006</v>
      </c>
      <c r="M53">
        <f t="shared" si="6"/>
        <v>0</v>
      </c>
    </row>
    <row r="54" spans="1:13" x14ac:dyDescent="0.25">
      <c r="A54" s="1">
        <v>41409</v>
      </c>
      <c r="B54">
        <v>8</v>
      </c>
      <c r="C54">
        <v>63.8</v>
      </c>
      <c r="D54" t="str">
        <f t="shared" si="7"/>
        <v>05/15/13-06/04/13</v>
      </c>
      <c r="E54" s="2">
        <f t="shared" si="0"/>
        <v>69</v>
      </c>
      <c r="F54">
        <f t="shared" si="1"/>
        <v>-21.700000000000003</v>
      </c>
      <c r="G54">
        <f t="shared" si="2"/>
        <v>61</v>
      </c>
      <c r="H54" s="2">
        <f t="shared" si="8"/>
        <v>-35.099999999999923</v>
      </c>
      <c r="I54">
        <f t="shared" si="3"/>
        <v>69</v>
      </c>
      <c r="J54">
        <f t="shared" si="4"/>
        <v>29.70000000000006</v>
      </c>
      <c r="L54">
        <f t="shared" si="5"/>
        <v>142.22770000000003</v>
      </c>
      <c r="M54">
        <f t="shared" si="6"/>
        <v>1</v>
      </c>
    </row>
    <row r="55" spans="1:13" x14ac:dyDescent="0.25">
      <c r="A55" s="1">
        <v>41410</v>
      </c>
      <c r="B55">
        <v>8</v>
      </c>
      <c r="C55">
        <v>-40.700000000000003</v>
      </c>
      <c r="D55" t="str">
        <f t="shared" si="7"/>
        <v>05/16/13-06/05/13</v>
      </c>
      <c r="E55" s="2">
        <f t="shared" si="0"/>
        <v>59</v>
      </c>
      <c r="F55">
        <f t="shared" si="1"/>
        <v>-293</v>
      </c>
      <c r="G55">
        <f t="shared" si="2"/>
        <v>57</v>
      </c>
      <c r="H55" s="2">
        <f t="shared" si="8"/>
        <v>-59.89999999999992</v>
      </c>
      <c r="I55">
        <f t="shared" si="3"/>
        <v>59</v>
      </c>
      <c r="J55">
        <f t="shared" si="4"/>
        <v>-162.39999999999992</v>
      </c>
      <c r="L55">
        <f t="shared" si="5"/>
        <v>203.49470000000008</v>
      </c>
      <c r="M55">
        <f t="shared" si="6"/>
        <v>0</v>
      </c>
    </row>
    <row r="56" spans="1:13" x14ac:dyDescent="0.25">
      <c r="A56" s="1">
        <v>41411</v>
      </c>
      <c r="B56">
        <v>4</v>
      </c>
      <c r="C56">
        <v>119.6</v>
      </c>
      <c r="D56" t="str">
        <f t="shared" si="7"/>
        <v>05/17/13-06/06/13</v>
      </c>
      <c r="E56" s="2">
        <f t="shared" si="0"/>
        <v>39</v>
      </c>
      <c r="F56">
        <f t="shared" si="1"/>
        <v>-167.20000000000002</v>
      </c>
      <c r="G56">
        <f t="shared" si="2"/>
        <v>50</v>
      </c>
      <c r="H56" s="2">
        <f t="shared" si="8"/>
        <v>309.60000000000002</v>
      </c>
      <c r="I56">
        <f t="shared" si="3"/>
        <v>39</v>
      </c>
      <c r="J56">
        <f t="shared" si="4"/>
        <v>-365.99999999999994</v>
      </c>
      <c r="L56">
        <f t="shared" si="5"/>
        <v>326.02870000000007</v>
      </c>
      <c r="M56">
        <f t="shared" si="6"/>
        <v>0</v>
      </c>
    </row>
    <row r="57" spans="1:13" x14ac:dyDescent="0.25">
      <c r="A57" s="1">
        <v>41412</v>
      </c>
      <c r="B57">
        <v>-4</v>
      </c>
      <c r="C57" t="s">
        <v>4</v>
      </c>
      <c r="D57" t="str">
        <f t="shared" si="7"/>
        <v>05/18/13-06/07/13</v>
      </c>
      <c r="E57" s="2">
        <f t="shared" si="0"/>
        <v>34</v>
      </c>
      <c r="F57">
        <f t="shared" si="1"/>
        <v>-83.19999999999996</v>
      </c>
      <c r="G57">
        <f t="shared" si="2"/>
        <v>42</v>
      </c>
      <c r="H57" s="2">
        <f t="shared" si="8"/>
        <v>313.20000000000005</v>
      </c>
      <c r="I57">
        <f t="shared" si="3"/>
        <v>34</v>
      </c>
      <c r="J57">
        <f t="shared" si="4"/>
        <v>-365.99999999999994</v>
      </c>
      <c r="L57">
        <f t="shared" si="5"/>
        <v>356.66220000000004</v>
      </c>
      <c r="M57">
        <f t="shared" si="6"/>
        <v>0</v>
      </c>
    </row>
    <row r="58" spans="1:13" x14ac:dyDescent="0.25">
      <c r="A58" s="1">
        <v>41413</v>
      </c>
      <c r="B58">
        <v>7</v>
      </c>
      <c r="C58" t="s">
        <v>4</v>
      </c>
      <c r="D58" t="str">
        <f t="shared" si="7"/>
        <v>05/19/13-06/08/13</v>
      </c>
      <c r="E58" s="2">
        <f t="shared" si="0"/>
        <v>40</v>
      </c>
      <c r="F58">
        <f t="shared" si="1"/>
        <v>-83.19999999999996</v>
      </c>
      <c r="G58">
        <f t="shared" si="2"/>
        <v>55</v>
      </c>
      <c r="H58" s="2">
        <f t="shared" si="8"/>
        <v>313.20000000000005</v>
      </c>
      <c r="I58">
        <f t="shared" si="3"/>
        <v>40</v>
      </c>
      <c r="J58">
        <f t="shared" si="4"/>
        <v>-302.59999999999997</v>
      </c>
      <c r="L58">
        <f t="shared" si="5"/>
        <v>319.90200000000004</v>
      </c>
      <c r="M58">
        <f t="shared" si="6"/>
        <v>0</v>
      </c>
    </row>
    <row r="59" spans="1:13" x14ac:dyDescent="0.25">
      <c r="A59" s="1">
        <v>41414</v>
      </c>
      <c r="B59">
        <v>-5</v>
      </c>
      <c r="C59">
        <v>-13</v>
      </c>
      <c r="D59" t="str">
        <f t="shared" si="7"/>
        <v>05/20/13-06/09/13</v>
      </c>
      <c r="E59" s="2">
        <f t="shared" si="0"/>
        <v>38</v>
      </c>
      <c r="F59">
        <f t="shared" si="1"/>
        <v>-83.19999999999996</v>
      </c>
      <c r="G59">
        <f t="shared" si="2"/>
        <v>51</v>
      </c>
      <c r="H59" s="2">
        <f t="shared" si="8"/>
        <v>182.8</v>
      </c>
      <c r="I59">
        <f t="shared" si="3"/>
        <v>38</v>
      </c>
      <c r="J59">
        <f t="shared" si="4"/>
        <v>-336.00000000000006</v>
      </c>
      <c r="L59">
        <f t="shared" si="5"/>
        <v>332.15540000000004</v>
      </c>
      <c r="M59">
        <f t="shared" si="6"/>
        <v>0</v>
      </c>
    </row>
    <row r="60" spans="1:13" x14ac:dyDescent="0.25">
      <c r="A60" s="1">
        <v>41415</v>
      </c>
      <c r="B60">
        <v>15</v>
      </c>
      <c r="C60">
        <v>52.6</v>
      </c>
      <c r="D60" t="str">
        <f t="shared" si="7"/>
        <v>05/21/13-06/10/13</v>
      </c>
      <c r="E60" s="2">
        <f t="shared" si="0"/>
        <v>55</v>
      </c>
      <c r="F60">
        <f t="shared" si="1"/>
        <v>-79.399999999999963</v>
      </c>
      <c r="G60">
        <f t="shared" si="2"/>
        <v>51</v>
      </c>
      <c r="H60" s="2">
        <f t="shared" si="8"/>
        <v>285.10000000000002</v>
      </c>
      <c r="I60">
        <f t="shared" si="3"/>
        <v>55</v>
      </c>
      <c r="J60">
        <f t="shared" si="4"/>
        <v>-161.89999999999992</v>
      </c>
      <c r="L60">
        <f t="shared" si="5"/>
        <v>228.00150000000008</v>
      </c>
      <c r="M60">
        <f t="shared" si="6"/>
        <v>0</v>
      </c>
    </row>
    <row r="61" spans="1:13" x14ac:dyDescent="0.25">
      <c r="A61" s="1">
        <v>41416</v>
      </c>
      <c r="B61">
        <v>4</v>
      </c>
      <c r="C61">
        <v>-79.900000000000006</v>
      </c>
      <c r="D61" t="str">
        <f t="shared" si="7"/>
        <v>05/22/13-06/11/13</v>
      </c>
      <c r="E61" s="2">
        <f t="shared" si="0"/>
        <v>44</v>
      </c>
      <c r="F61">
        <f t="shared" si="1"/>
        <v>-241.39999999999998</v>
      </c>
      <c r="G61">
        <f t="shared" si="2"/>
        <v>34</v>
      </c>
      <c r="H61" s="2">
        <f t="shared" si="8"/>
        <v>459.50000000000011</v>
      </c>
      <c r="I61">
        <f t="shared" si="3"/>
        <v>44</v>
      </c>
      <c r="J61">
        <f t="shared" si="4"/>
        <v>-26.700000000000031</v>
      </c>
      <c r="L61">
        <f t="shared" si="5"/>
        <v>295.39520000000005</v>
      </c>
      <c r="M61">
        <f t="shared" si="6"/>
        <v>0</v>
      </c>
    </row>
    <row r="62" spans="1:13" x14ac:dyDescent="0.25">
      <c r="A62" s="1">
        <v>41417</v>
      </c>
      <c r="B62">
        <v>-1</v>
      </c>
      <c r="C62">
        <v>-6.1</v>
      </c>
      <c r="D62" t="str">
        <f t="shared" si="7"/>
        <v>05/23/13-06/12/13</v>
      </c>
      <c r="E62" s="2">
        <f t="shared" si="0"/>
        <v>47</v>
      </c>
      <c r="F62">
        <f t="shared" si="1"/>
        <v>-296.70000000000005</v>
      </c>
      <c r="G62">
        <f t="shared" si="2"/>
        <v>18</v>
      </c>
      <c r="H62" s="2">
        <f t="shared" si="8"/>
        <v>388.00000000000011</v>
      </c>
      <c r="I62">
        <f t="shared" si="3"/>
        <v>47</v>
      </c>
      <c r="J62">
        <f t="shared" si="4"/>
        <v>-70</v>
      </c>
      <c r="L62">
        <f t="shared" si="5"/>
        <v>277.01510000000007</v>
      </c>
      <c r="M62">
        <f t="shared" si="6"/>
        <v>0</v>
      </c>
    </row>
    <row r="63" spans="1:13" x14ac:dyDescent="0.25">
      <c r="A63" s="1">
        <v>41418</v>
      </c>
      <c r="B63">
        <v>8</v>
      </c>
      <c r="C63">
        <v>12.4</v>
      </c>
      <c r="D63" t="str">
        <f t="shared" si="7"/>
        <v>05/24/13-06/13/13</v>
      </c>
      <c r="E63" s="2">
        <f t="shared" si="0"/>
        <v>45</v>
      </c>
      <c r="F63">
        <f t="shared" si="1"/>
        <v>-107.00000000000003</v>
      </c>
      <c r="G63">
        <f t="shared" si="2"/>
        <v>18</v>
      </c>
      <c r="H63" s="2">
        <f t="shared" si="8"/>
        <v>267</v>
      </c>
      <c r="I63">
        <f t="shared" si="3"/>
        <v>45</v>
      </c>
      <c r="J63">
        <f t="shared" si="4"/>
        <v>37.900000000000105</v>
      </c>
      <c r="L63">
        <f t="shared" si="5"/>
        <v>289.26850000000002</v>
      </c>
      <c r="M63">
        <f t="shared" si="6"/>
        <v>1</v>
      </c>
    </row>
    <row r="64" spans="1:13" x14ac:dyDescent="0.25">
      <c r="A64" s="1">
        <v>41419</v>
      </c>
      <c r="B64">
        <v>3</v>
      </c>
      <c r="C64" t="s">
        <v>4</v>
      </c>
      <c r="D64" t="str">
        <f t="shared" si="7"/>
        <v>05/25/13-06/14/13</v>
      </c>
      <c r="E64" s="2">
        <f t="shared" si="0"/>
        <v>37</v>
      </c>
      <c r="F64">
        <f t="shared" si="1"/>
        <v>-227.3</v>
      </c>
      <c r="G64">
        <f t="shared" si="2"/>
        <v>12</v>
      </c>
      <c r="H64" s="2">
        <f t="shared" si="8"/>
        <v>286.39999999999998</v>
      </c>
      <c r="I64">
        <f t="shared" si="3"/>
        <v>37</v>
      </c>
      <c r="J64">
        <f t="shared" si="4"/>
        <v>37.900000000000105</v>
      </c>
      <c r="L64">
        <f t="shared" si="5"/>
        <v>338.28210000000001</v>
      </c>
      <c r="M64">
        <f t="shared" si="6"/>
        <v>1</v>
      </c>
    </row>
    <row r="65" spans="1:13" x14ac:dyDescent="0.25">
      <c r="A65" s="1">
        <v>41420</v>
      </c>
      <c r="B65">
        <v>-1</v>
      </c>
      <c r="C65" t="s">
        <v>4</v>
      </c>
      <c r="D65" t="str">
        <f t="shared" si="7"/>
        <v>05/26/13-06/15/13</v>
      </c>
      <c r="E65" s="2">
        <f t="shared" si="0"/>
        <v>35</v>
      </c>
      <c r="F65">
        <f t="shared" si="1"/>
        <v>-227.3</v>
      </c>
      <c r="G65">
        <f t="shared" si="2"/>
        <v>14</v>
      </c>
      <c r="H65" s="2">
        <f t="shared" si="8"/>
        <v>286.39999999999998</v>
      </c>
      <c r="I65">
        <f t="shared" si="3"/>
        <v>35</v>
      </c>
      <c r="J65">
        <f t="shared" si="4"/>
        <v>125.40000000000011</v>
      </c>
      <c r="L65">
        <f t="shared" si="5"/>
        <v>350.53550000000007</v>
      </c>
      <c r="M65">
        <f t="shared" si="6"/>
        <v>1</v>
      </c>
    </row>
    <row r="66" spans="1:13" x14ac:dyDescent="0.25">
      <c r="A66" s="1">
        <v>41421</v>
      </c>
      <c r="B66">
        <v>6</v>
      </c>
      <c r="C66" t="s">
        <v>4</v>
      </c>
      <c r="D66" t="str">
        <f t="shared" si="7"/>
        <v>05/27/13-06/16/13</v>
      </c>
      <c r="E66" s="2">
        <f t="shared" si="0"/>
        <v>37</v>
      </c>
      <c r="F66">
        <f t="shared" si="1"/>
        <v>-227.3</v>
      </c>
      <c r="G66">
        <f t="shared" si="2"/>
        <v>27</v>
      </c>
      <c r="H66" s="2">
        <f t="shared" si="8"/>
        <v>295.59999999999991</v>
      </c>
      <c r="I66">
        <f>SUM(B66:B86)</f>
        <v>37</v>
      </c>
      <c r="J66">
        <f t="shared" si="4"/>
        <v>96.000000000000043</v>
      </c>
      <c r="L66">
        <f t="shared" si="5"/>
        <v>338.28210000000001</v>
      </c>
      <c r="M66">
        <f t="shared" si="6"/>
        <v>1</v>
      </c>
    </row>
    <row r="67" spans="1:13" x14ac:dyDescent="0.25">
      <c r="A67" s="1">
        <v>41422</v>
      </c>
      <c r="B67">
        <v>-1</v>
      </c>
      <c r="C67">
        <v>102.1</v>
      </c>
      <c r="D67" t="str">
        <f t="shared" si="7"/>
        <v>05/28/13-06/17/13</v>
      </c>
      <c r="E67" s="2">
        <f t="shared" ref="E67:F82" si="9">SUM(B67:B87)</f>
        <v>35</v>
      </c>
      <c r="F67">
        <f t="shared" si="9"/>
        <v>-126.10000000000001</v>
      </c>
      <c r="G67">
        <f t="shared" ref="G67:G130" si="10">SUM(B67:B81)</f>
        <v>25</v>
      </c>
      <c r="H67" s="2">
        <f t="shared" ref="H67:H130" si="11">SUM(C82:C122)</f>
        <v>406.60000000000014</v>
      </c>
      <c r="I67">
        <f t="shared" ref="I67:I130" si="12">SUM(B67:B87)</f>
        <v>35</v>
      </c>
      <c r="J67">
        <f t="shared" ref="J67:J130" si="13">SUM(C89:C110)</f>
        <v>-42.199999999999989</v>
      </c>
      <c r="L67">
        <f t="shared" ref="L67:L130" si="14">-6.1267*I67+564.97</f>
        <v>350.53550000000007</v>
      </c>
      <c r="M67">
        <f t="shared" ref="M67:M130" si="15">IF(SIGN(L67)=SIGN(J67), 1, 0)</f>
        <v>0</v>
      </c>
    </row>
    <row r="68" spans="1:13" x14ac:dyDescent="0.25">
      <c r="A68" s="1">
        <v>41423</v>
      </c>
      <c r="B68">
        <v>10</v>
      </c>
      <c r="C68">
        <v>-97.1</v>
      </c>
      <c r="D68" t="str">
        <f t="shared" ref="D68:D131" si="16">CONCATENATE(TEXT(A68, "mm/dd/yy"), "-", TEXT(A88, "mm/dd/yy"))</f>
        <v>05/29/13-06/18/13</v>
      </c>
      <c r="E68" s="2">
        <f t="shared" si="9"/>
        <v>37</v>
      </c>
      <c r="F68">
        <f t="shared" si="9"/>
        <v>-96.299999999999983</v>
      </c>
      <c r="G68">
        <f t="shared" si="10"/>
        <v>33</v>
      </c>
      <c r="H68" s="2">
        <f t="shared" si="11"/>
        <v>562.50000000000011</v>
      </c>
      <c r="I68">
        <f t="shared" si="12"/>
        <v>37</v>
      </c>
      <c r="J68">
        <f t="shared" si="13"/>
        <v>324</v>
      </c>
      <c r="L68">
        <f t="shared" si="14"/>
        <v>338.28210000000001</v>
      </c>
      <c r="M68">
        <f t="shared" si="15"/>
        <v>1</v>
      </c>
    </row>
    <row r="69" spans="1:13" x14ac:dyDescent="0.25">
      <c r="A69" s="1">
        <v>41424</v>
      </c>
      <c r="B69">
        <v>4</v>
      </c>
      <c r="C69">
        <v>18.5</v>
      </c>
      <c r="D69" t="str">
        <f t="shared" si="16"/>
        <v>05/30/13-06/19/13</v>
      </c>
      <c r="E69" s="2">
        <f t="shared" si="9"/>
        <v>24</v>
      </c>
      <c r="F69">
        <f t="shared" si="9"/>
        <v>-202.49999999999997</v>
      </c>
      <c r="G69">
        <f t="shared" si="10"/>
        <v>20</v>
      </c>
      <c r="H69" s="2">
        <f t="shared" si="11"/>
        <v>344.40000000000003</v>
      </c>
      <c r="I69">
        <f t="shared" si="12"/>
        <v>24</v>
      </c>
      <c r="J69">
        <f t="shared" si="13"/>
        <v>674.80000000000007</v>
      </c>
      <c r="L69">
        <f t="shared" si="14"/>
        <v>417.92920000000004</v>
      </c>
      <c r="M69">
        <f t="shared" si="15"/>
        <v>1</v>
      </c>
    </row>
    <row r="70" spans="1:13" x14ac:dyDescent="0.25">
      <c r="A70" s="1">
        <v>41425</v>
      </c>
      <c r="B70">
        <v>1</v>
      </c>
      <c r="C70">
        <v>-206.6</v>
      </c>
      <c r="D70" t="str">
        <f t="shared" si="16"/>
        <v>05/31/13-06/20/13</v>
      </c>
      <c r="E70" s="2">
        <f t="shared" si="9"/>
        <v>21</v>
      </c>
      <c r="F70">
        <f t="shared" si="9"/>
        <v>-568.19999999999993</v>
      </c>
      <c r="G70">
        <f t="shared" si="10"/>
        <v>16</v>
      </c>
      <c r="H70" s="2">
        <f t="shared" si="11"/>
        <v>468.7000000000001</v>
      </c>
      <c r="I70">
        <f t="shared" si="12"/>
        <v>21</v>
      </c>
      <c r="J70">
        <f t="shared" si="13"/>
        <v>636</v>
      </c>
      <c r="L70">
        <f t="shared" si="14"/>
        <v>436.30930000000001</v>
      </c>
      <c r="M70">
        <f t="shared" si="15"/>
        <v>1</v>
      </c>
    </row>
    <row r="71" spans="1:13" x14ac:dyDescent="0.25">
      <c r="A71" s="1">
        <v>41426</v>
      </c>
      <c r="B71">
        <v>-4</v>
      </c>
      <c r="C71" t="s">
        <v>4</v>
      </c>
      <c r="D71" t="str">
        <f t="shared" si="16"/>
        <v>06/01/13-06/21/13</v>
      </c>
      <c r="E71" s="2">
        <f t="shared" si="9"/>
        <v>17</v>
      </c>
      <c r="F71">
        <f t="shared" si="9"/>
        <v>-322.8</v>
      </c>
      <c r="G71">
        <f t="shared" si="10"/>
        <v>16</v>
      </c>
      <c r="H71" s="2">
        <f t="shared" si="11"/>
        <v>479.60000000000008</v>
      </c>
      <c r="I71">
        <f t="shared" si="12"/>
        <v>17</v>
      </c>
      <c r="J71">
        <f t="shared" si="13"/>
        <v>636</v>
      </c>
      <c r="L71">
        <f t="shared" si="14"/>
        <v>460.81610000000001</v>
      </c>
      <c r="M71">
        <f t="shared" si="15"/>
        <v>1</v>
      </c>
    </row>
    <row r="72" spans="1:13" x14ac:dyDescent="0.25">
      <c r="A72" s="1">
        <v>41427</v>
      </c>
      <c r="B72">
        <v>9</v>
      </c>
      <c r="C72" t="s">
        <v>4</v>
      </c>
      <c r="D72" t="str">
        <f t="shared" si="16"/>
        <v>06/02/13-06/22/13</v>
      </c>
      <c r="E72" s="2">
        <f t="shared" si="9"/>
        <v>21</v>
      </c>
      <c r="F72">
        <f t="shared" si="9"/>
        <v>-322.8</v>
      </c>
      <c r="G72">
        <f t="shared" si="10"/>
        <v>21</v>
      </c>
      <c r="H72" s="2">
        <f t="shared" si="11"/>
        <v>479.60000000000008</v>
      </c>
      <c r="I72">
        <f t="shared" si="12"/>
        <v>21</v>
      </c>
      <c r="J72">
        <f t="shared" si="13"/>
        <v>660.6</v>
      </c>
      <c r="L72">
        <f t="shared" si="14"/>
        <v>436.30930000000001</v>
      </c>
      <c r="M72">
        <f t="shared" si="15"/>
        <v>1</v>
      </c>
    </row>
    <row r="73" spans="1:13" x14ac:dyDescent="0.25">
      <c r="A73" s="1">
        <v>41428</v>
      </c>
      <c r="B73">
        <v>3</v>
      </c>
      <c r="C73">
        <v>130.4</v>
      </c>
      <c r="D73" t="str">
        <f t="shared" si="16"/>
        <v>06/03/13-06/23/13</v>
      </c>
      <c r="E73" s="2">
        <f t="shared" si="9"/>
        <v>20</v>
      </c>
      <c r="F73">
        <f t="shared" si="9"/>
        <v>-322.8</v>
      </c>
      <c r="G73">
        <f t="shared" si="10"/>
        <v>16</v>
      </c>
      <c r="H73" s="2">
        <f t="shared" si="11"/>
        <v>378.40000000000003</v>
      </c>
      <c r="I73">
        <f t="shared" si="12"/>
        <v>20</v>
      </c>
      <c r="J73">
        <f t="shared" si="13"/>
        <v>763.7</v>
      </c>
      <c r="L73">
        <f t="shared" si="14"/>
        <v>442.43600000000004</v>
      </c>
      <c r="M73">
        <f t="shared" si="15"/>
        <v>1</v>
      </c>
    </row>
    <row r="74" spans="1:13" x14ac:dyDescent="0.25">
      <c r="A74" s="1">
        <v>41429</v>
      </c>
      <c r="B74">
        <v>-5</v>
      </c>
      <c r="C74">
        <v>-77.7</v>
      </c>
      <c r="D74" t="str">
        <f t="shared" si="16"/>
        <v>06/04/13-06/24/13</v>
      </c>
      <c r="E74" s="2">
        <f t="shared" si="9"/>
        <v>13</v>
      </c>
      <c r="F74">
        <f t="shared" si="9"/>
        <v>-589.4</v>
      </c>
      <c r="G74">
        <f t="shared" si="10"/>
        <v>14</v>
      </c>
      <c r="H74" s="2">
        <f t="shared" si="11"/>
        <v>211.4</v>
      </c>
      <c r="I74">
        <f t="shared" si="12"/>
        <v>13</v>
      </c>
      <c r="J74">
        <f t="shared" si="13"/>
        <v>686.7</v>
      </c>
      <c r="L74">
        <f t="shared" si="14"/>
        <v>485.3229</v>
      </c>
      <c r="M74">
        <f t="shared" si="15"/>
        <v>1</v>
      </c>
    </row>
    <row r="75" spans="1:13" x14ac:dyDescent="0.25">
      <c r="A75" s="1">
        <v>41430</v>
      </c>
      <c r="B75">
        <v>-2</v>
      </c>
      <c r="C75">
        <v>-207.5</v>
      </c>
      <c r="D75" t="str">
        <f t="shared" si="16"/>
        <v>06/05/13-06/25/13</v>
      </c>
      <c r="E75" s="2">
        <f t="shared" si="9"/>
        <v>33</v>
      </c>
      <c r="F75">
        <f t="shared" si="9"/>
        <v>-421.1</v>
      </c>
      <c r="G75">
        <f t="shared" si="10"/>
        <v>16</v>
      </c>
      <c r="H75" s="2">
        <f t="shared" si="11"/>
        <v>400.8</v>
      </c>
      <c r="I75">
        <f t="shared" si="12"/>
        <v>33</v>
      </c>
      <c r="J75">
        <f t="shared" si="13"/>
        <v>629.20000000000005</v>
      </c>
      <c r="L75">
        <f t="shared" si="14"/>
        <v>362.78890000000001</v>
      </c>
      <c r="M75">
        <f t="shared" si="15"/>
        <v>1</v>
      </c>
    </row>
    <row r="76" spans="1:13" x14ac:dyDescent="0.25">
      <c r="A76" s="1">
        <v>41431</v>
      </c>
      <c r="B76">
        <v>-12</v>
      </c>
      <c r="C76">
        <v>85.1</v>
      </c>
      <c r="D76" t="str">
        <f t="shared" si="16"/>
        <v>06/06/13-06/26/13</v>
      </c>
      <c r="E76" s="2">
        <f t="shared" si="9"/>
        <v>42</v>
      </c>
      <c r="F76">
        <f t="shared" si="9"/>
        <v>-73.499999999999943</v>
      </c>
      <c r="G76">
        <f t="shared" si="10"/>
        <v>19</v>
      </c>
      <c r="H76" s="2">
        <f t="shared" si="11"/>
        <v>718.90000000000009</v>
      </c>
      <c r="I76">
        <f t="shared" si="12"/>
        <v>42</v>
      </c>
      <c r="J76">
        <f t="shared" si="13"/>
        <v>545.40000000000009</v>
      </c>
      <c r="L76">
        <f t="shared" si="14"/>
        <v>307.64860000000004</v>
      </c>
      <c r="M76">
        <f t="shared" si="15"/>
        <v>1</v>
      </c>
    </row>
    <row r="77" spans="1:13" x14ac:dyDescent="0.25">
      <c r="A77" s="1">
        <v>41432</v>
      </c>
      <c r="B77">
        <v>-1</v>
      </c>
      <c r="C77">
        <v>203.6</v>
      </c>
      <c r="D77" t="str">
        <f t="shared" si="16"/>
        <v>06/07/13-06/27/13</v>
      </c>
      <c r="E77" s="2">
        <f t="shared" si="9"/>
        <v>52</v>
      </c>
      <c r="F77">
        <f t="shared" si="9"/>
        <v>-55.399999999999935</v>
      </c>
      <c r="G77">
        <f t="shared" si="10"/>
        <v>28</v>
      </c>
      <c r="H77" s="2">
        <f t="shared" si="11"/>
        <v>804.2</v>
      </c>
      <c r="I77">
        <f t="shared" si="12"/>
        <v>52</v>
      </c>
      <c r="J77">
        <f t="shared" si="13"/>
        <v>652.40000000000009</v>
      </c>
      <c r="L77">
        <f t="shared" si="14"/>
        <v>246.38160000000005</v>
      </c>
      <c r="M77">
        <f t="shared" si="15"/>
        <v>1</v>
      </c>
    </row>
    <row r="78" spans="1:13" x14ac:dyDescent="0.25">
      <c r="A78" s="1">
        <v>41433</v>
      </c>
      <c r="B78">
        <v>2</v>
      </c>
      <c r="C78" t="s">
        <v>4</v>
      </c>
      <c r="D78" t="str">
        <f t="shared" si="16"/>
        <v>06/08/13-06/28/13</v>
      </c>
      <c r="E78" s="2">
        <f t="shared" si="9"/>
        <v>50</v>
      </c>
      <c r="F78">
        <f t="shared" si="9"/>
        <v>-365.99999999999994</v>
      </c>
      <c r="G78">
        <f t="shared" si="10"/>
        <v>29</v>
      </c>
      <c r="H78" s="2">
        <f t="shared" si="11"/>
        <v>835</v>
      </c>
      <c r="I78">
        <f t="shared" si="12"/>
        <v>50</v>
      </c>
      <c r="J78">
        <f t="shared" si="13"/>
        <v>652.40000000000009</v>
      </c>
      <c r="L78">
        <f t="shared" si="14"/>
        <v>258.63500000000005</v>
      </c>
      <c r="M78">
        <f t="shared" si="15"/>
        <v>1</v>
      </c>
    </row>
    <row r="79" spans="1:13" x14ac:dyDescent="0.25">
      <c r="A79" s="1">
        <v>41434</v>
      </c>
      <c r="B79">
        <v>5</v>
      </c>
      <c r="C79" t="s">
        <v>4</v>
      </c>
      <c r="D79" t="str">
        <f t="shared" si="16"/>
        <v>06/09/13-06/29/13</v>
      </c>
      <c r="E79" s="2">
        <f t="shared" si="9"/>
        <v>54</v>
      </c>
      <c r="F79">
        <f t="shared" si="9"/>
        <v>-365.99999999999994</v>
      </c>
      <c r="G79">
        <f t="shared" si="10"/>
        <v>35</v>
      </c>
      <c r="H79" s="2">
        <f t="shared" si="11"/>
        <v>835</v>
      </c>
      <c r="I79">
        <f t="shared" si="12"/>
        <v>54</v>
      </c>
      <c r="J79">
        <f t="shared" si="13"/>
        <v>654.00000000000011</v>
      </c>
      <c r="L79">
        <f t="shared" si="14"/>
        <v>234.12820000000005</v>
      </c>
      <c r="M79">
        <f t="shared" si="15"/>
        <v>1</v>
      </c>
    </row>
    <row r="80" spans="1:13" x14ac:dyDescent="0.25">
      <c r="A80" s="1">
        <v>41435</v>
      </c>
      <c r="B80">
        <v>12</v>
      </c>
      <c r="C80">
        <v>-9.1999999999999993</v>
      </c>
      <c r="D80" t="str">
        <f t="shared" si="16"/>
        <v>06/10/13-06/30/13</v>
      </c>
      <c r="E80" s="2">
        <f t="shared" si="9"/>
        <v>55</v>
      </c>
      <c r="F80">
        <f t="shared" si="9"/>
        <v>-365.99999999999994</v>
      </c>
      <c r="G80">
        <f t="shared" si="10"/>
        <v>26</v>
      </c>
      <c r="H80" s="2">
        <f t="shared" si="11"/>
        <v>971.2</v>
      </c>
      <c r="I80">
        <f t="shared" si="12"/>
        <v>55</v>
      </c>
      <c r="J80">
        <f t="shared" si="13"/>
        <v>611.30000000000007</v>
      </c>
      <c r="L80">
        <f t="shared" si="14"/>
        <v>228.00150000000008</v>
      </c>
      <c r="M80">
        <f t="shared" si="15"/>
        <v>1</v>
      </c>
    </row>
    <row r="81" spans="1:13" x14ac:dyDescent="0.25">
      <c r="A81" s="1">
        <v>41436</v>
      </c>
      <c r="B81">
        <v>4</v>
      </c>
      <c r="C81">
        <v>-109.4</v>
      </c>
      <c r="D81" t="str">
        <f t="shared" si="16"/>
        <v>06/11/13-07/01/13</v>
      </c>
      <c r="E81" s="2">
        <f t="shared" si="9"/>
        <v>38</v>
      </c>
      <c r="F81">
        <f t="shared" si="9"/>
        <v>-293.40000000000003</v>
      </c>
      <c r="G81">
        <f t="shared" si="10"/>
        <v>29</v>
      </c>
      <c r="H81" s="2">
        <f t="shared" si="11"/>
        <v>840.7</v>
      </c>
      <c r="I81">
        <f t="shared" si="12"/>
        <v>38</v>
      </c>
      <c r="J81">
        <f t="shared" si="13"/>
        <v>619.40000000000009</v>
      </c>
      <c r="L81">
        <f t="shared" si="14"/>
        <v>332.15540000000004</v>
      </c>
      <c r="M81">
        <f t="shared" si="15"/>
        <v>1</v>
      </c>
    </row>
    <row r="82" spans="1:13" x14ac:dyDescent="0.25">
      <c r="A82" s="1">
        <v>41437</v>
      </c>
      <c r="B82">
        <v>7</v>
      </c>
      <c r="C82">
        <v>-135.19999999999999</v>
      </c>
      <c r="D82" t="str">
        <f t="shared" si="16"/>
        <v>06/12/13-07/02/13</v>
      </c>
      <c r="E82" s="2">
        <f t="shared" si="9"/>
        <v>44</v>
      </c>
      <c r="F82">
        <f t="shared" si="9"/>
        <v>-226.59999999999991</v>
      </c>
      <c r="G82">
        <f t="shared" si="10"/>
        <v>32</v>
      </c>
      <c r="H82" s="2">
        <f t="shared" si="11"/>
        <v>610.9</v>
      </c>
      <c r="I82">
        <f t="shared" si="12"/>
        <v>44</v>
      </c>
      <c r="J82">
        <f t="shared" si="13"/>
        <v>571.10000000000014</v>
      </c>
      <c r="L82">
        <f t="shared" si="14"/>
        <v>295.39520000000005</v>
      </c>
      <c r="M82">
        <f t="shared" si="15"/>
        <v>1</v>
      </c>
    </row>
    <row r="83" spans="1:13" x14ac:dyDescent="0.25">
      <c r="A83" s="1">
        <v>41438</v>
      </c>
      <c r="B83">
        <v>-3</v>
      </c>
      <c r="C83">
        <v>183.6</v>
      </c>
      <c r="D83" t="str">
        <f t="shared" si="16"/>
        <v>06/13/13-07/03/13</v>
      </c>
      <c r="E83" s="2">
        <f t="shared" ref="E83:F98" si="17">SUM(B83:B103)</f>
        <v>40</v>
      </c>
      <c r="F83">
        <f t="shared" si="17"/>
        <v>-26.700000000000031</v>
      </c>
      <c r="G83">
        <f t="shared" si="10"/>
        <v>23</v>
      </c>
      <c r="H83" s="2">
        <f t="shared" si="11"/>
        <v>462.2000000000001</v>
      </c>
      <c r="I83">
        <f t="shared" si="12"/>
        <v>40</v>
      </c>
      <c r="J83">
        <f t="shared" si="13"/>
        <v>582.00000000000011</v>
      </c>
      <c r="L83">
        <f t="shared" si="14"/>
        <v>319.90200000000004</v>
      </c>
      <c r="M83">
        <f t="shared" si="15"/>
        <v>1</v>
      </c>
    </row>
    <row r="84" spans="1:13" x14ac:dyDescent="0.25">
      <c r="A84" s="1">
        <v>41439</v>
      </c>
      <c r="B84">
        <v>0</v>
      </c>
      <c r="C84">
        <v>-107.9</v>
      </c>
      <c r="D84" t="str">
        <f t="shared" si="16"/>
        <v>06/14/13-07/04/13</v>
      </c>
      <c r="E84" s="2">
        <f t="shared" si="17"/>
        <v>53</v>
      </c>
      <c r="F84">
        <f t="shared" si="17"/>
        <v>-210.3</v>
      </c>
      <c r="G84">
        <f t="shared" si="10"/>
        <v>23</v>
      </c>
      <c r="H84" s="2">
        <f t="shared" si="11"/>
        <v>590.20000000000005</v>
      </c>
      <c r="I84">
        <f t="shared" si="12"/>
        <v>53</v>
      </c>
      <c r="J84">
        <f t="shared" si="13"/>
        <v>441.7</v>
      </c>
      <c r="L84">
        <f t="shared" si="14"/>
        <v>240.25490000000002</v>
      </c>
      <c r="M84">
        <f t="shared" si="15"/>
        <v>1</v>
      </c>
    </row>
    <row r="85" spans="1:13" x14ac:dyDescent="0.25">
      <c r="A85" s="1">
        <v>41440</v>
      </c>
      <c r="B85">
        <v>1</v>
      </c>
      <c r="C85" t="s">
        <v>4</v>
      </c>
      <c r="D85" t="str">
        <f t="shared" si="16"/>
        <v>06/15/13-07/05/13</v>
      </c>
      <c r="E85" s="2">
        <f t="shared" si="17"/>
        <v>54</v>
      </c>
      <c r="F85">
        <f t="shared" si="17"/>
        <v>37.900000000000105</v>
      </c>
      <c r="G85">
        <f t="shared" si="10"/>
        <v>29</v>
      </c>
      <c r="H85" s="2">
        <f t="shared" si="11"/>
        <v>519.1</v>
      </c>
      <c r="I85">
        <f t="shared" si="12"/>
        <v>54</v>
      </c>
      <c r="J85">
        <f t="shared" si="13"/>
        <v>441.7</v>
      </c>
      <c r="L85">
        <f t="shared" si="14"/>
        <v>234.12820000000005</v>
      </c>
      <c r="M85">
        <f t="shared" si="15"/>
        <v>1</v>
      </c>
    </row>
    <row r="86" spans="1:13" x14ac:dyDescent="0.25">
      <c r="A86" s="1">
        <v>41441</v>
      </c>
      <c r="B86">
        <v>1</v>
      </c>
      <c r="C86" t="s">
        <v>4</v>
      </c>
      <c r="D86" t="str">
        <f t="shared" si="16"/>
        <v>06/16/13-07/06/13</v>
      </c>
      <c r="E86" s="2">
        <f t="shared" si="17"/>
        <v>56</v>
      </c>
      <c r="F86">
        <f t="shared" si="17"/>
        <v>37.900000000000105</v>
      </c>
      <c r="G86">
        <f t="shared" si="10"/>
        <v>34</v>
      </c>
      <c r="H86" s="2">
        <f t="shared" si="11"/>
        <v>519.1</v>
      </c>
      <c r="I86">
        <f t="shared" si="12"/>
        <v>56</v>
      </c>
      <c r="J86">
        <f t="shared" si="13"/>
        <v>406.59999999999997</v>
      </c>
      <c r="L86">
        <f t="shared" si="14"/>
        <v>221.87480000000005</v>
      </c>
      <c r="M86">
        <f t="shared" si="15"/>
        <v>1</v>
      </c>
    </row>
    <row r="87" spans="1:13" x14ac:dyDescent="0.25">
      <c r="A87" s="1">
        <v>41442</v>
      </c>
      <c r="B87">
        <v>4</v>
      </c>
      <c r="C87">
        <v>101.2</v>
      </c>
      <c r="D87" t="str">
        <f t="shared" si="16"/>
        <v>06/17/13-07/07/13</v>
      </c>
      <c r="E87" s="2">
        <f t="shared" si="17"/>
        <v>55</v>
      </c>
      <c r="F87">
        <f t="shared" si="17"/>
        <v>37.900000000000105</v>
      </c>
      <c r="G87">
        <f t="shared" si="10"/>
        <v>28</v>
      </c>
      <c r="H87" s="2">
        <f t="shared" si="11"/>
        <v>455.69999999999993</v>
      </c>
      <c r="I87">
        <f t="shared" si="12"/>
        <v>55</v>
      </c>
      <c r="J87">
        <f t="shared" si="13"/>
        <v>305.2</v>
      </c>
      <c r="L87">
        <f t="shared" si="14"/>
        <v>228.00150000000008</v>
      </c>
      <c r="M87">
        <f t="shared" si="15"/>
        <v>1</v>
      </c>
    </row>
    <row r="88" spans="1:13" x14ac:dyDescent="0.25">
      <c r="A88" s="1">
        <v>41443</v>
      </c>
      <c r="B88">
        <v>1</v>
      </c>
      <c r="C88">
        <v>131.9</v>
      </c>
      <c r="D88" t="str">
        <f t="shared" si="16"/>
        <v>06/18/13-07/08/13</v>
      </c>
      <c r="E88" s="2">
        <f t="shared" si="17"/>
        <v>58</v>
      </c>
      <c r="F88">
        <f t="shared" si="17"/>
        <v>24.200000000000045</v>
      </c>
      <c r="G88">
        <f t="shared" si="10"/>
        <v>34</v>
      </c>
      <c r="H88" s="2">
        <f t="shared" si="11"/>
        <v>502.79999999999995</v>
      </c>
      <c r="I88">
        <f t="shared" si="12"/>
        <v>58</v>
      </c>
      <c r="J88">
        <f t="shared" si="13"/>
        <v>204.29999999999993</v>
      </c>
      <c r="L88">
        <f t="shared" si="14"/>
        <v>209.62140000000005</v>
      </c>
      <c r="M88">
        <f t="shared" si="15"/>
        <v>1</v>
      </c>
    </row>
    <row r="89" spans="1:13" x14ac:dyDescent="0.25">
      <c r="A89" s="1">
        <v>41444</v>
      </c>
      <c r="B89">
        <v>-3</v>
      </c>
      <c r="C89">
        <v>-203.3</v>
      </c>
      <c r="D89" t="str">
        <f t="shared" si="16"/>
        <v>06/19/13-07/09/13</v>
      </c>
      <c r="E89" s="2">
        <f t="shared" si="17"/>
        <v>64</v>
      </c>
      <c r="F89">
        <f t="shared" si="17"/>
        <v>-35.899999999999991</v>
      </c>
      <c r="G89">
        <f t="shared" si="10"/>
        <v>36</v>
      </c>
      <c r="H89" s="2">
        <f t="shared" si="11"/>
        <v>468.40000000000003</v>
      </c>
      <c r="I89">
        <f t="shared" si="12"/>
        <v>64</v>
      </c>
      <c r="J89">
        <f t="shared" si="13"/>
        <v>334.69999999999993</v>
      </c>
      <c r="L89">
        <f t="shared" si="14"/>
        <v>172.86120000000005</v>
      </c>
      <c r="M89">
        <f t="shared" si="15"/>
        <v>1</v>
      </c>
    </row>
    <row r="90" spans="1:13" x14ac:dyDescent="0.25">
      <c r="A90" s="1">
        <v>41445</v>
      </c>
      <c r="B90">
        <v>1</v>
      </c>
      <c r="C90">
        <v>-347.2</v>
      </c>
      <c r="D90" t="str">
        <f t="shared" si="16"/>
        <v>06/20/13-07/10/13</v>
      </c>
      <c r="E90" s="2">
        <f t="shared" si="17"/>
        <v>70</v>
      </c>
      <c r="F90">
        <f t="shared" si="17"/>
        <v>161.10000000000002</v>
      </c>
      <c r="G90">
        <f t="shared" si="10"/>
        <v>49</v>
      </c>
      <c r="H90" s="2">
        <f t="shared" si="11"/>
        <v>358.40000000000003</v>
      </c>
      <c r="I90">
        <f t="shared" si="12"/>
        <v>70</v>
      </c>
      <c r="J90">
        <f t="shared" si="13"/>
        <v>202.6</v>
      </c>
      <c r="L90">
        <f t="shared" si="14"/>
        <v>136.10100000000006</v>
      </c>
      <c r="M90">
        <f t="shared" si="15"/>
        <v>1</v>
      </c>
    </row>
    <row r="91" spans="1:13" x14ac:dyDescent="0.25">
      <c r="A91" s="1">
        <v>41446</v>
      </c>
      <c r="B91">
        <v>-3</v>
      </c>
      <c r="C91">
        <v>38.799999999999997</v>
      </c>
      <c r="D91" t="str">
        <f t="shared" si="16"/>
        <v>06/21/13-07/11/13</v>
      </c>
      <c r="E91" s="2">
        <f t="shared" si="17"/>
        <v>69</v>
      </c>
      <c r="F91">
        <f t="shared" si="17"/>
        <v>671.2</v>
      </c>
      <c r="G91">
        <f t="shared" si="10"/>
        <v>49</v>
      </c>
      <c r="H91" s="2">
        <f t="shared" si="11"/>
        <v>-2.4000000000000341</v>
      </c>
      <c r="I91">
        <f t="shared" si="12"/>
        <v>69</v>
      </c>
      <c r="J91">
        <f t="shared" si="13"/>
        <v>199</v>
      </c>
      <c r="L91">
        <f t="shared" si="14"/>
        <v>142.22770000000003</v>
      </c>
      <c r="M91">
        <f t="shared" si="15"/>
        <v>1</v>
      </c>
    </row>
    <row r="92" spans="1:13" x14ac:dyDescent="0.25">
      <c r="A92" s="1">
        <v>41447</v>
      </c>
      <c r="B92">
        <v>0</v>
      </c>
      <c r="C92" t="s">
        <v>4</v>
      </c>
      <c r="D92" t="str">
        <f t="shared" si="16"/>
        <v>06/22/13-07/12/13</v>
      </c>
      <c r="E92" s="2">
        <f t="shared" si="17"/>
        <v>69</v>
      </c>
      <c r="F92">
        <f t="shared" si="17"/>
        <v>636</v>
      </c>
      <c r="G92">
        <f t="shared" si="10"/>
        <v>55</v>
      </c>
      <c r="H92" s="2">
        <f t="shared" si="11"/>
        <v>-33.500000000000036</v>
      </c>
      <c r="I92">
        <f t="shared" si="12"/>
        <v>69</v>
      </c>
      <c r="J92">
        <f t="shared" si="13"/>
        <v>199</v>
      </c>
      <c r="L92">
        <f t="shared" si="14"/>
        <v>142.22770000000003</v>
      </c>
      <c r="M92">
        <f t="shared" si="15"/>
        <v>1</v>
      </c>
    </row>
    <row r="93" spans="1:13" x14ac:dyDescent="0.25">
      <c r="A93" s="1">
        <v>41448</v>
      </c>
      <c r="B93">
        <v>8</v>
      </c>
      <c r="C93" t="s">
        <v>4</v>
      </c>
      <c r="D93" t="str">
        <f t="shared" si="16"/>
        <v>06/23/13-07/13/13</v>
      </c>
      <c r="E93" s="2">
        <f t="shared" si="17"/>
        <v>78</v>
      </c>
      <c r="F93">
        <f t="shared" si="17"/>
        <v>636</v>
      </c>
      <c r="G93">
        <f t="shared" si="10"/>
        <v>55</v>
      </c>
      <c r="H93" s="2">
        <f t="shared" si="11"/>
        <v>-33.500000000000036</v>
      </c>
      <c r="I93">
        <f t="shared" si="12"/>
        <v>78</v>
      </c>
      <c r="J93">
        <f t="shared" si="13"/>
        <v>159.1</v>
      </c>
      <c r="L93">
        <f t="shared" si="14"/>
        <v>87.087400000000059</v>
      </c>
      <c r="M93">
        <f t="shared" si="15"/>
        <v>1</v>
      </c>
    </row>
    <row r="94" spans="1:13" x14ac:dyDescent="0.25">
      <c r="A94" s="1">
        <v>41449</v>
      </c>
      <c r="B94">
        <v>-4</v>
      </c>
      <c r="C94">
        <v>-136.19999999999999</v>
      </c>
      <c r="D94" t="str">
        <f t="shared" si="16"/>
        <v>06/24/13-07/14/13</v>
      </c>
      <c r="E94" s="2">
        <f t="shared" si="17"/>
        <v>75</v>
      </c>
      <c r="F94">
        <f t="shared" si="17"/>
        <v>636</v>
      </c>
      <c r="G94">
        <f t="shared" si="10"/>
        <v>54</v>
      </c>
      <c r="H94" s="2">
        <f t="shared" si="11"/>
        <v>-121</v>
      </c>
      <c r="I94">
        <f t="shared" si="12"/>
        <v>75</v>
      </c>
      <c r="J94">
        <f t="shared" si="13"/>
        <v>44.8</v>
      </c>
      <c r="L94">
        <f t="shared" si="14"/>
        <v>105.46750000000009</v>
      </c>
      <c r="M94">
        <f t="shared" si="15"/>
        <v>1</v>
      </c>
    </row>
    <row r="95" spans="1:13" x14ac:dyDescent="0.25">
      <c r="A95" s="1">
        <v>41450</v>
      </c>
      <c r="B95">
        <v>15</v>
      </c>
      <c r="C95">
        <v>90.6</v>
      </c>
      <c r="D95" t="str">
        <f t="shared" si="16"/>
        <v>06/25/13-07/15/13</v>
      </c>
      <c r="E95" s="2">
        <f t="shared" si="17"/>
        <v>87</v>
      </c>
      <c r="F95">
        <f t="shared" si="17"/>
        <v>796.80000000000007</v>
      </c>
      <c r="G95">
        <f t="shared" si="10"/>
        <v>65</v>
      </c>
      <c r="H95" s="2">
        <f t="shared" si="11"/>
        <v>-258.89999999999998</v>
      </c>
      <c r="I95">
        <f t="shared" si="12"/>
        <v>87</v>
      </c>
      <c r="J95">
        <f t="shared" si="13"/>
        <v>32.399999999999991</v>
      </c>
      <c r="L95">
        <f t="shared" si="14"/>
        <v>31.947100000000091</v>
      </c>
      <c r="M95">
        <f t="shared" si="15"/>
        <v>1</v>
      </c>
    </row>
    <row r="96" spans="1:13" x14ac:dyDescent="0.25">
      <c r="A96" s="1">
        <v>41451</v>
      </c>
      <c r="B96">
        <v>7</v>
      </c>
      <c r="C96">
        <v>140.1</v>
      </c>
      <c r="D96" t="str">
        <f t="shared" si="16"/>
        <v>06/26/13-07/16/13</v>
      </c>
      <c r="E96" s="2">
        <f t="shared" si="17"/>
        <v>76</v>
      </c>
      <c r="F96">
        <f t="shared" si="17"/>
        <v>673.1</v>
      </c>
      <c r="G96">
        <f t="shared" si="10"/>
        <v>53</v>
      </c>
      <c r="H96" s="2">
        <f t="shared" si="11"/>
        <v>-261.39999999999998</v>
      </c>
      <c r="I96">
        <f t="shared" si="12"/>
        <v>76</v>
      </c>
      <c r="J96">
        <f t="shared" si="13"/>
        <v>39.799999999999997</v>
      </c>
      <c r="L96">
        <f t="shared" si="14"/>
        <v>99.340800000000058</v>
      </c>
      <c r="M96">
        <f t="shared" si="15"/>
        <v>1</v>
      </c>
    </row>
    <row r="97" spans="1:13" x14ac:dyDescent="0.25">
      <c r="A97" s="1">
        <v>41452</v>
      </c>
      <c r="B97">
        <v>-2</v>
      </c>
      <c r="C97">
        <v>103.2</v>
      </c>
      <c r="D97" t="str">
        <f t="shared" si="16"/>
        <v>06/27/13-07/17/13</v>
      </c>
      <c r="E97" s="2">
        <f t="shared" si="17"/>
        <v>80</v>
      </c>
      <c r="F97">
        <f t="shared" si="17"/>
        <v>546.6</v>
      </c>
      <c r="G97">
        <f t="shared" si="10"/>
        <v>46</v>
      </c>
      <c r="H97" s="2">
        <f t="shared" si="11"/>
        <v>-520.5</v>
      </c>
      <c r="I97">
        <f t="shared" si="12"/>
        <v>80</v>
      </c>
      <c r="J97">
        <f t="shared" si="13"/>
        <v>-113.89999999999999</v>
      </c>
      <c r="L97">
        <f t="shared" si="14"/>
        <v>74.83400000000006</v>
      </c>
      <c r="M97">
        <f t="shared" si="15"/>
        <v>0</v>
      </c>
    </row>
    <row r="98" spans="1:13" x14ac:dyDescent="0.25">
      <c r="A98" s="1">
        <v>41453</v>
      </c>
      <c r="B98">
        <v>-3</v>
      </c>
      <c r="C98">
        <v>-107</v>
      </c>
      <c r="D98" t="str">
        <f t="shared" si="16"/>
        <v>06/28/13-07/18/13</v>
      </c>
      <c r="E98" s="2">
        <f t="shared" si="17"/>
        <v>82</v>
      </c>
      <c r="F98">
        <f t="shared" si="17"/>
        <v>526.00000000000011</v>
      </c>
      <c r="G98">
        <f t="shared" si="10"/>
        <v>45</v>
      </c>
      <c r="H98" s="2">
        <f t="shared" si="11"/>
        <v>-469</v>
      </c>
      <c r="I98">
        <f t="shared" si="12"/>
        <v>82</v>
      </c>
      <c r="J98">
        <f t="shared" si="13"/>
        <v>-133.30000000000001</v>
      </c>
      <c r="L98">
        <f t="shared" si="14"/>
        <v>62.580600000000061</v>
      </c>
      <c r="M98">
        <f t="shared" si="15"/>
        <v>0</v>
      </c>
    </row>
    <row r="99" spans="1:13" x14ac:dyDescent="0.25">
      <c r="A99" s="1">
        <v>41454</v>
      </c>
      <c r="B99">
        <v>6</v>
      </c>
      <c r="C99" t="s">
        <v>4</v>
      </c>
      <c r="D99" t="str">
        <f t="shared" si="16"/>
        <v>06/29/13-07/19/13</v>
      </c>
      <c r="E99" s="2">
        <f t="shared" ref="E99:F114" si="18">SUM(B99:B119)</f>
        <v>84</v>
      </c>
      <c r="F99">
        <f t="shared" si="18"/>
        <v>652.40000000000009</v>
      </c>
      <c r="G99">
        <f t="shared" si="10"/>
        <v>57</v>
      </c>
      <c r="H99" s="2">
        <f t="shared" si="11"/>
        <v>-447.3</v>
      </c>
      <c r="I99">
        <f t="shared" si="12"/>
        <v>84</v>
      </c>
      <c r="J99">
        <f t="shared" si="13"/>
        <v>-133.30000000000001</v>
      </c>
      <c r="L99">
        <f t="shared" si="14"/>
        <v>50.327200000000062</v>
      </c>
      <c r="M99">
        <f t="shared" si="15"/>
        <v>0</v>
      </c>
    </row>
    <row r="100" spans="1:13" x14ac:dyDescent="0.25">
      <c r="A100" s="1">
        <v>41455</v>
      </c>
      <c r="B100">
        <v>6</v>
      </c>
      <c r="C100" t="s">
        <v>4</v>
      </c>
      <c r="D100" t="str">
        <f t="shared" si="16"/>
        <v>06/30/13-07/20/13</v>
      </c>
      <c r="E100" s="2">
        <f t="shared" si="18"/>
        <v>88</v>
      </c>
      <c r="F100">
        <f t="shared" si="18"/>
        <v>652.40000000000009</v>
      </c>
      <c r="G100">
        <f t="shared" si="10"/>
        <v>56</v>
      </c>
      <c r="H100" s="2">
        <f t="shared" si="11"/>
        <v>-447.3</v>
      </c>
      <c r="I100">
        <f t="shared" si="12"/>
        <v>88</v>
      </c>
      <c r="J100">
        <f t="shared" si="13"/>
        <v>-128.80000000000001</v>
      </c>
      <c r="L100">
        <f t="shared" si="14"/>
        <v>25.820400000000063</v>
      </c>
      <c r="M100">
        <f t="shared" si="15"/>
        <v>0</v>
      </c>
    </row>
    <row r="101" spans="1:13" x14ac:dyDescent="0.25">
      <c r="A101" s="1">
        <v>41456</v>
      </c>
      <c r="B101">
        <v>-5</v>
      </c>
      <c r="C101">
        <v>63.4</v>
      </c>
      <c r="D101" t="str">
        <f t="shared" si="16"/>
        <v>07/01/13-07/21/13</v>
      </c>
      <c r="E101" s="2">
        <f t="shared" si="18"/>
        <v>80</v>
      </c>
      <c r="F101">
        <f t="shared" si="18"/>
        <v>652.40000000000009</v>
      </c>
      <c r="G101">
        <f t="shared" si="10"/>
        <v>58</v>
      </c>
      <c r="H101" s="2">
        <f t="shared" si="11"/>
        <v>-471.90000000000003</v>
      </c>
      <c r="I101">
        <f t="shared" si="12"/>
        <v>80</v>
      </c>
      <c r="J101">
        <f t="shared" si="13"/>
        <v>-100.10000000000001</v>
      </c>
      <c r="L101">
        <f t="shared" si="14"/>
        <v>74.83400000000006</v>
      </c>
      <c r="M101">
        <f t="shared" si="15"/>
        <v>0</v>
      </c>
    </row>
    <row r="102" spans="1:13" x14ac:dyDescent="0.25">
      <c r="A102" s="1">
        <v>41457</v>
      </c>
      <c r="B102">
        <v>10</v>
      </c>
      <c r="C102">
        <v>-42.6</v>
      </c>
      <c r="D102" t="str">
        <f t="shared" si="16"/>
        <v>07/02/13-07/22/13</v>
      </c>
      <c r="E102" s="2">
        <f t="shared" si="18"/>
        <v>85</v>
      </c>
      <c r="F102">
        <f t="shared" si="18"/>
        <v>590.6</v>
      </c>
      <c r="G102">
        <f t="shared" si="10"/>
        <v>67</v>
      </c>
      <c r="H102" s="2">
        <f t="shared" si="11"/>
        <v>-506.9</v>
      </c>
      <c r="I102">
        <f t="shared" si="12"/>
        <v>85</v>
      </c>
      <c r="J102">
        <f t="shared" si="13"/>
        <v>-230.8</v>
      </c>
      <c r="L102">
        <f t="shared" si="14"/>
        <v>44.200500000000034</v>
      </c>
      <c r="M102">
        <f t="shared" si="15"/>
        <v>0</v>
      </c>
    </row>
    <row r="103" spans="1:13" x14ac:dyDescent="0.25">
      <c r="A103" s="1">
        <v>41458</v>
      </c>
      <c r="B103">
        <v>3</v>
      </c>
      <c r="C103">
        <v>64.7</v>
      </c>
      <c r="D103" t="str">
        <f t="shared" si="16"/>
        <v>07/03/13-07/23/13</v>
      </c>
      <c r="E103" s="2">
        <f t="shared" si="18"/>
        <v>84</v>
      </c>
      <c r="F103">
        <f t="shared" si="18"/>
        <v>653.90000000000009</v>
      </c>
      <c r="G103">
        <f t="shared" si="10"/>
        <v>68</v>
      </c>
      <c r="H103" s="2">
        <f t="shared" si="11"/>
        <v>-683.7</v>
      </c>
      <c r="I103">
        <f t="shared" si="12"/>
        <v>84</v>
      </c>
      <c r="J103">
        <f t="shared" si="13"/>
        <v>-416.8</v>
      </c>
      <c r="L103">
        <f t="shared" si="14"/>
        <v>50.327200000000062</v>
      </c>
      <c r="M103">
        <f t="shared" si="15"/>
        <v>0</v>
      </c>
    </row>
    <row r="104" spans="1:13" x14ac:dyDescent="0.25">
      <c r="A104" s="1">
        <v>41459</v>
      </c>
      <c r="B104">
        <v>10</v>
      </c>
      <c r="C104" t="s">
        <v>4</v>
      </c>
      <c r="D104" t="str">
        <f t="shared" si="16"/>
        <v>07/04/13-07/24/13</v>
      </c>
      <c r="E104" s="2">
        <f t="shared" si="18"/>
        <v>92</v>
      </c>
      <c r="F104">
        <f t="shared" si="18"/>
        <v>554.70000000000016</v>
      </c>
      <c r="G104">
        <f t="shared" si="10"/>
        <v>65</v>
      </c>
      <c r="H104" s="2">
        <f t="shared" si="11"/>
        <v>-712.8</v>
      </c>
      <c r="I104">
        <f t="shared" si="12"/>
        <v>92</v>
      </c>
      <c r="J104">
        <f t="shared" si="13"/>
        <v>-464.3</v>
      </c>
      <c r="L104">
        <f t="shared" si="14"/>
        <v>1.3136000000000649</v>
      </c>
      <c r="M104">
        <f t="shared" si="15"/>
        <v>0</v>
      </c>
    </row>
    <row r="105" spans="1:13" x14ac:dyDescent="0.25">
      <c r="A105" s="1">
        <v>41460</v>
      </c>
      <c r="B105">
        <v>1</v>
      </c>
      <c r="C105">
        <v>140.30000000000001</v>
      </c>
      <c r="D105" t="str">
        <f t="shared" si="16"/>
        <v>07/05/13-07/25/13</v>
      </c>
      <c r="E105" s="2">
        <f t="shared" si="18"/>
        <v>81</v>
      </c>
      <c r="F105">
        <f t="shared" si="18"/>
        <v>571.10000000000014</v>
      </c>
      <c r="G105">
        <f t="shared" si="10"/>
        <v>54</v>
      </c>
      <c r="H105" s="2">
        <f t="shared" si="11"/>
        <v>-709.1</v>
      </c>
      <c r="I105">
        <f t="shared" si="12"/>
        <v>81</v>
      </c>
      <c r="J105">
        <f t="shared" si="13"/>
        <v>-475.20000000000005</v>
      </c>
      <c r="L105">
        <f t="shared" si="14"/>
        <v>68.707300000000032</v>
      </c>
      <c r="M105">
        <f t="shared" si="15"/>
        <v>0</v>
      </c>
    </row>
    <row r="106" spans="1:13" x14ac:dyDescent="0.25">
      <c r="A106" s="1">
        <v>41461</v>
      </c>
      <c r="B106">
        <v>3</v>
      </c>
      <c r="C106" t="s">
        <v>4</v>
      </c>
      <c r="D106" t="str">
        <f t="shared" si="16"/>
        <v>07/06/13-07/26/13</v>
      </c>
      <c r="E106" s="2">
        <f t="shared" si="18"/>
        <v>78</v>
      </c>
      <c r="F106">
        <f t="shared" si="18"/>
        <v>441.7</v>
      </c>
      <c r="G106">
        <f t="shared" si="10"/>
        <v>63</v>
      </c>
      <c r="H106" s="2">
        <f t="shared" si="11"/>
        <v>-742.9</v>
      </c>
      <c r="I106">
        <f t="shared" si="12"/>
        <v>78</v>
      </c>
      <c r="J106">
        <f t="shared" si="13"/>
        <v>-475.20000000000005</v>
      </c>
      <c r="L106">
        <f t="shared" si="14"/>
        <v>87.087400000000059</v>
      </c>
      <c r="M106">
        <f t="shared" si="15"/>
        <v>0</v>
      </c>
    </row>
    <row r="107" spans="1:13" x14ac:dyDescent="0.25">
      <c r="A107" s="1">
        <v>41462</v>
      </c>
      <c r="B107">
        <v>0</v>
      </c>
      <c r="C107" t="s">
        <v>4</v>
      </c>
      <c r="D107" t="str">
        <f t="shared" si="16"/>
        <v>07/07/13-07/27/13</v>
      </c>
      <c r="E107" s="2">
        <f t="shared" si="18"/>
        <v>79</v>
      </c>
      <c r="F107">
        <f t="shared" si="18"/>
        <v>441.7</v>
      </c>
      <c r="G107">
        <f t="shared" si="10"/>
        <v>58</v>
      </c>
      <c r="H107" s="2">
        <f t="shared" si="11"/>
        <v>-742.9</v>
      </c>
      <c r="I107">
        <f t="shared" si="12"/>
        <v>79</v>
      </c>
      <c r="J107">
        <f t="shared" si="13"/>
        <v>-541.30000000000007</v>
      </c>
      <c r="L107">
        <f t="shared" si="14"/>
        <v>80.960700000000088</v>
      </c>
      <c r="M107">
        <f t="shared" si="15"/>
        <v>0</v>
      </c>
    </row>
    <row r="108" spans="1:13" x14ac:dyDescent="0.25">
      <c r="A108" s="1">
        <v>41463</v>
      </c>
      <c r="B108">
        <v>7</v>
      </c>
      <c r="C108">
        <v>87.5</v>
      </c>
      <c r="D108" t="str">
        <f t="shared" si="16"/>
        <v>07/08/13-07/28/13</v>
      </c>
      <c r="E108" s="2">
        <f t="shared" si="18"/>
        <v>79</v>
      </c>
      <c r="F108">
        <f t="shared" si="18"/>
        <v>441.7</v>
      </c>
      <c r="G108">
        <f t="shared" si="10"/>
        <v>58</v>
      </c>
      <c r="H108" s="2">
        <f t="shared" si="11"/>
        <v>-744.49999999999989</v>
      </c>
      <c r="I108">
        <f t="shared" si="12"/>
        <v>79</v>
      </c>
      <c r="J108">
        <f t="shared" si="13"/>
        <v>-515</v>
      </c>
      <c r="L108">
        <f t="shared" si="14"/>
        <v>80.960700000000088</v>
      </c>
      <c r="M108">
        <f t="shared" si="15"/>
        <v>0</v>
      </c>
    </row>
    <row r="109" spans="1:13" x14ac:dyDescent="0.25">
      <c r="A109" s="1">
        <v>41464</v>
      </c>
      <c r="B109">
        <v>7</v>
      </c>
      <c r="C109">
        <v>71.8</v>
      </c>
      <c r="D109" t="str">
        <f t="shared" si="16"/>
        <v>07/09/13-07/29/13</v>
      </c>
      <c r="E109" s="2">
        <f t="shared" si="18"/>
        <v>68</v>
      </c>
      <c r="F109">
        <f t="shared" si="18"/>
        <v>319.09999999999997</v>
      </c>
      <c r="G109">
        <f t="shared" si="10"/>
        <v>60</v>
      </c>
      <c r="H109" s="2">
        <f t="shared" si="11"/>
        <v>-765.19999999999993</v>
      </c>
      <c r="I109">
        <f t="shared" si="12"/>
        <v>68</v>
      </c>
      <c r="J109">
        <f t="shared" si="13"/>
        <v>-597.30000000000007</v>
      </c>
      <c r="L109">
        <f t="shared" si="14"/>
        <v>148.35440000000006</v>
      </c>
      <c r="M109">
        <f t="shared" si="15"/>
        <v>0</v>
      </c>
    </row>
    <row r="110" spans="1:13" x14ac:dyDescent="0.25">
      <c r="A110" s="1">
        <v>41465</v>
      </c>
      <c r="B110">
        <v>3</v>
      </c>
      <c r="C110">
        <v>-6.3</v>
      </c>
      <c r="D110" t="str">
        <f t="shared" si="16"/>
        <v>07/10/13-07/30/13</v>
      </c>
      <c r="E110" s="2">
        <f t="shared" si="18"/>
        <v>57</v>
      </c>
      <c r="F110">
        <f t="shared" si="18"/>
        <v>233.39999999999992</v>
      </c>
      <c r="G110">
        <f t="shared" si="10"/>
        <v>64</v>
      </c>
      <c r="H110" s="2">
        <f t="shared" si="11"/>
        <v>-698.3</v>
      </c>
      <c r="I110">
        <f>SUM(B110:B130)</f>
        <v>57</v>
      </c>
      <c r="J110">
        <f t="shared" si="13"/>
        <v>-513.1</v>
      </c>
      <c r="L110">
        <f t="shared" si="14"/>
        <v>215.74810000000002</v>
      </c>
      <c r="M110">
        <f t="shared" si="15"/>
        <v>0</v>
      </c>
    </row>
    <row r="111" spans="1:13" x14ac:dyDescent="0.25">
      <c r="A111" s="1">
        <v>41466</v>
      </c>
      <c r="B111">
        <v>0</v>
      </c>
      <c r="C111">
        <v>162.9</v>
      </c>
      <c r="D111" t="str">
        <f t="shared" si="16"/>
        <v>07/11/13-07/31/13</v>
      </c>
      <c r="E111" s="2">
        <f t="shared" si="18"/>
        <v>61</v>
      </c>
      <c r="F111">
        <f t="shared" si="18"/>
        <v>210.59999999999994</v>
      </c>
      <c r="G111">
        <f t="shared" si="10"/>
        <v>60</v>
      </c>
      <c r="H111" s="2">
        <f t="shared" si="11"/>
        <v>-616.19999999999982</v>
      </c>
      <c r="I111">
        <f t="shared" si="12"/>
        <v>61</v>
      </c>
      <c r="J111">
        <f t="shared" si="13"/>
        <v>-615.5</v>
      </c>
      <c r="L111">
        <f t="shared" si="14"/>
        <v>191.24130000000002</v>
      </c>
      <c r="M111">
        <f t="shared" si="15"/>
        <v>0</v>
      </c>
    </row>
    <row r="112" spans="1:13" x14ac:dyDescent="0.25">
      <c r="A112" s="1">
        <v>41467</v>
      </c>
      <c r="B112">
        <v>-3</v>
      </c>
      <c r="C112">
        <v>3.6</v>
      </c>
      <c r="D112" t="str">
        <f t="shared" si="16"/>
        <v>07/12/13-08/01/13</v>
      </c>
      <c r="E112" s="2">
        <f t="shared" si="18"/>
        <v>69</v>
      </c>
      <c r="F112">
        <f t="shared" si="18"/>
        <v>171.79999999999998</v>
      </c>
      <c r="G112">
        <f t="shared" si="10"/>
        <v>58</v>
      </c>
      <c r="H112" s="2">
        <f t="shared" si="11"/>
        <v>-619.09999999999991</v>
      </c>
      <c r="I112">
        <f t="shared" si="12"/>
        <v>69</v>
      </c>
      <c r="J112">
        <f t="shared" si="13"/>
        <v>-646.29999999999995</v>
      </c>
      <c r="L112">
        <f t="shared" si="14"/>
        <v>142.22770000000003</v>
      </c>
      <c r="M112">
        <f t="shared" si="15"/>
        <v>0</v>
      </c>
    </row>
    <row r="113" spans="1:13" x14ac:dyDescent="0.25">
      <c r="A113" s="1">
        <v>41468</v>
      </c>
      <c r="B113">
        <v>9</v>
      </c>
      <c r="C113" t="s">
        <v>4</v>
      </c>
      <c r="D113" t="str">
        <f t="shared" si="16"/>
        <v>07/13/13-08/02/13</v>
      </c>
      <c r="E113" s="2">
        <f t="shared" si="18"/>
        <v>79</v>
      </c>
      <c r="F113">
        <f t="shared" si="18"/>
        <v>199</v>
      </c>
      <c r="G113">
        <f t="shared" si="10"/>
        <v>65</v>
      </c>
      <c r="H113" s="2">
        <f t="shared" si="11"/>
        <v>-638.19999999999993</v>
      </c>
      <c r="I113">
        <f t="shared" si="12"/>
        <v>79</v>
      </c>
      <c r="J113">
        <f t="shared" si="13"/>
        <v>-646.29999999999995</v>
      </c>
      <c r="L113">
        <f t="shared" si="14"/>
        <v>80.960700000000088</v>
      </c>
      <c r="M113">
        <f t="shared" si="15"/>
        <v>0</v>
      </c>
    </row>
    <row r="114" spans="1:13" x14ac:dyDescent="0.25">
      <c r="A114" s="1">
        <v>41469</v>
      </c>
      <c r="B114">
        <v>5</v>
      </c>
      <c r="C114" t="s">
        <v>4</v>
      </c>
      <c r="D114" t="str">
        <f t="shared" si="16"/>
        <v>07/14/13-08/03/13</v>
      </c>
      <c r="E114" s="2">
        <f t="shared" si="18"/>
        <v>74</v>
      </c>
      <c r="F114">
        <f t="shared" si="18"/>
        <v>199</v>
      </c>
      <c r="G114">
        <f t="shared" si="10"/>
        <v>56</v>
      </c>
      <c r="H114" s="2">
        <f t="shared" si="11"/>
        <v>-638.19999999999993</v>
      </c>
      <c r="I114">
        <f t="shared" si="12"/>
        <v>74</v>
      </c>
      <c r="J114">
        <f t="shared" si="13"/>
        <v>-714.4</v>
      </c>
      <c r="L114">
        <f t="shared" si="14"/>
        <v>111.59420000000006</v>
      </c>
      <c r="M114">
        <f t="shared" si="15"/>
        <v>0</v>
      </c>
    </row>
    <row r="115" spans="1:13" x14ac:dyDescent="0.25">
      <c r="A115" s="1">
        <v>41470</v>
      </c>
      <c r="B115">
        <v>8</v>
      </c>
      <c r="C115">
        <v>24.6</v>
      </c>
      <c r="D115" t="str">
        <f t="shared" si="16"/>
        <v>07/15/13-08/04/13</v>
      </c>
      <c r="E115" s="2">
        <f t="shared" ref="E115:F130" si="19">SUM(B115:B135)</f>
        <v>62</v>
      </c>
      <c r="F115">
        <f t="shared" si="19"/>
        <v>199</v>
      </c>
      <c r="G115">
        <f t="shared" si="10"/>
        <v>47</v>
      </c>
      <c r="H115" s="2">
        <f t="shared" si="11"/>
        <v>-603.1</v>
      </c>
      <c r="I115">
        <f t="shared" si="12"/>
        <v>62</v>
      </c>
      <c r="J115">
        <f t="shared" si="13"/>
        <v>-837.7</v>
      </c>
      <c r="L115">
        <f t="shared" si="14"/>
        <v>185.11460000000005</v>
      </c>
      <c r="M115">
        <f t="shared" si="15"/>
        <v>0</v>
      </c>
    </row>
    <row r="116" spans="1:13" x14ac:dyDescent="0.25">
      <c r="A116" s="1">
        <v>41471</v>
      </c>
      <c r="B116">
        <v>4</v>
      </c>
      <c r="C116">
        <v>-33.1</v>
      </c>
      <c r="D116" t="str">
        <f t="shared" si="16"/>
        <v>07/16/13-08/05/13</v>
      </c>
      <c r="E116" s="2">
        <f t="shared" si="19"/>
        <v>59</v>
      </c>
      <c r="F116">
        <f t="shared" si="19"/>
        <v>134.5</v>
      </c>
      <c r="G116">
        <f t="shared" si="10"/>
        <v>35</v>
      </c>
      <c r="H116" s="2">
        <f t="shared" si="11"/>
        <v>-453.29999999999995</v>
      </c>
      <c r="I116">
        <f t="shared" si="12"/>
        <v>59</v>
      </c>
      <c r="J116">
        <f t="shared" si="13"/>
        <v>-694.5</v>
      </c>
      <c r="L116">
        <f t="shared" si="14"/>
        <v>203.49470000000008</v>
      </c>
      <c r="M116">
        <f t="shared" si="15"/>
        <v>0</v>
      </c>
    </row>
    <row r="117" spans="1:13" x14ac:dyDescent="0.25">
      <c r="A117" s="1">
        <v>41472</v>
      </c>
      <c r="B117">
        <v>11</v>
      </c>
      <c r="C117">
        <v>13.6</v>
      </c>
      <c r="D117" t="str">
        <f t="shared" si="16"/>
        <v>07/17/13-08/06/13</v>
      </c>
      <c r="E117" s="2">
        <f t="shared" si="19"/>
        <v>57</v>
      </c>
      <c r="F117">
        <f t="shared" si="19"/>
        <v>77.899999999999991</v>
      </c>
      <c r="G117">
        <f t="shared" si="10"/>
        <v>38</v>
      </c>
      <c r="H117" s="2">
        <f t="shared" si="11"/>
        <v>-300.30000000000007</v>
      </c>
      <c r="I117">
        <f t="shared" si="12"/>
        <v>57</v>
      </c>
      <c r="J117">
        <f t="shared" si="13"/>
        <v>-625.9</v>
      </c>
      <c r="L117">
        <f t="shared" si="14"/>
        <v>215.74810000000002</v>
      </c>
      <c r="M117">
        <f t="shared" si="15"/>
        <v>0</v>
      </c>
    </row>
    <row r="118" spans="1:13" x14ac:dyDescent="0.25">
      <c r="A118" s="1">
        <v>41473</v>
      </c>
      <c r="B118">
        <v>0</v>
      </c>
      <c r="C118">
        <v>82.6</v>
      </c>
      <c r="D118" t="str">
        <f t="shared" si="16"/>
        <v>07/18/13-08/07/13</v>
      </c>
      <c r="E118" s="2">
        <f t="shared" si="19"/>
        <v>56</v>
      </c>
      <c r="F118">
        <f t="shared" si="19"/>
        <v>18.799999999999997</v>
      </c>
      <c r="G118">
        <f t="shared" si="10"/>
        <v>35</v>
      </c>
      <c r="H118" s="2">
        <f t="shared" si="11"/>
        <v>-291.89999999999998</v>
      </c>
      <c r="I118">
        <f t="shared" si="12"/>
        <v>56</v>
      </c>
      <c r="J118">
        <f t="shared" si="13"/>
        <v>-680.69999999999993</v>
      </c>
      <c r="L118">
        <f t="shared" si="14"/>
        <v>221.87480000000005</v>
      </c>
      <c r="M118">
        <f t="shared" si="15"/>
        <v>0</v>
      </c>
    </row>
    <row r="119" spans="1:13" x14ac:dyDescent="0.25">
      <c r="A119" s="1">
        <v>41474</v>
      </c>
      <c r="B119">
        <v>-1</v>
      </c>
      <c r="C119">
        <v>19.399999999999999</v>
      </c>
      <c r="D119" t="str">
        <f t="shared" si="16"/>
        <v>07/19/13-08/08/13</v>
      </c>
      <c r="E119" s="2">
        <f t="shared" si="19"/>
        <v>47</v>
      </c>
      <c r="F119">
        <f t="shared" si="19"/>
        <v>-42.8</v>
      </c>
      <c r="G119">
        <f t="shared" si="10"/>
        <v>42</v>
      </c>
      <c r="H119" s="2">
        <f t="shared" si="11"/>
        <v>-349.19999999999993</v>
      </c>
      <c r="I119">
        <f t="shared" si="12"/>
        <v>47</v>
      </c>
      <c r="J119">
        <f t="shared" si="13"/>
        <v>-609.5999999999998</v>
      </c>
      <c r="L119">
        <f t="shared" si="14"/>
        <v>277.01510000000007</v>
      </c>
      <c r="M119">
        <f t="shared" si="15"/>
        <v>0</v>
      </c>
    </row>
    <row r="120" spans="1:13" x14ac:dyDescent="0.25">
      <c r="A120" s="1">
        <v>41475</v>
      </c>
      <c r="B120">
        <v>10</v>
      </c>
      <c r="C120" t="s">
        <v>4</v>
      </c>
      <c r="D120" t="str">
        <f t="shared" si="16"/>
        <v>07/20/13-08/09/13</v>
      </c>
      <c r="E120" s="2">
        <f t="shared" si="19"/>
        <v>50</v>
      </c>
      <c r="F120">
        <f t="shared" si="19"/>
        <v>-133.30000000000001</v>
      </c>
      <c r="G120">
        <f t="shared" si="10"/>
        <v>47</v>
      </c>
      <c r="H120" s="2">
        <f t="shared" si="11"/>
        <v>-285.99999999999994</v>
      </c>
      <c r="I120">
        <f t="shared" si="12"/>
        <v>50</v>
      </c>
      <c r="J120">
        <f t="shared" si="13"/>
        <v>-609.5999999999998</v>
      </c>
      <c r="L120">
        <f t="shared" si="14"/>
        <v>258.63500000000005</v>
      </c>
      <c r="M120">
        <f t="shared" si="15"/>
        <v>0</v>
      </c>
    </row>
    <row r="121" spans="1:13" x14ac:dyDescent="0.25">
      <c r="A121" s="1">
        <v>41476</v>
      </c>
      <c r="B121">
        <v>-2</v>
      </c>
      <c r="C121" t="s">
        <v>4</v>
      </c>
      <c r="D121" t="str">
        <f t="shared" si="16"/>
        <v>07/21/13-08/10/13</v>
      </c>
      <c r="E121" s="2">
        <f t="shared" si="19"/>
        <v>40</v>
      </c>
      <c r="F121">
        <f t="shared" si="19"/>
        <v>-133.30000000000001</v>
      </c>
      <c r="G121">
        <f t="shared" si="10"/>
        <v>30</v>
      </c>
      <c r="H121" s="2">
        <f t="shared" si="11"/>
        <v>-285.99999999999994</v>
      </c>
      <c r="I121">
        <f t="shared" si="12"/>
        <v>40</v>
      </c>
      <c r="J121">
        <f t="shared" si="13"/>
        <v>-609.5999999999998</v>
      </c>
      <c r="L121">
        <f t="shared" si="14"/>
        <v>319.90200000000004</v>
      </c>
      <c r="M121">
        <f t="shared" si="15"/>
        <v>0</v>
      </c>
    </row>
    <row r="122" spans="1:13" x14ac:dyDescent="0.25">
      <c r="A122" s="1">
        <v>41477</v>
      </c>
      <c r="B122">
        <v>0</v>
      </c>
      <c r="C122">
        <v>1.6</v>
      </c>
      <c r="D122" t="str">
        <f t="shared" si="16"/>
        <v>07/22/13-08/11/13</v>
      </c>
      <c r="E122" s="2">
        <f t="shared" si="19"/>
        <v>41</v>
      </c>
      <c r="F122">
        <f t="shared" si="19"/>
        <v>-133.30000000000001</v>
      </c>
      <c r="G122">
        <f t="shared" si="10"/>
        <v>37</v>
      </c>
      <c r="H122" s="2">
        <f t="shared" si="11"/>
        <v>-246.10000000000008</v>
      </c>
      <c r="I122">
        <f t="shared" si="12"/>
        <v>41</v>
      </c>
      <c r="J122">
        <f t="shared" si="13"/>
        <v>-581.69999999999982</v>
      </c>
      <c r="L122">
        <f t="shared" si="14"/>
        <v>313.77530000000002</v>
      </c>
      <c r="M122">
        <f t="shared" si="15"/>
        <v>0</v>
      </c>
    </row>
    <row r="123" spans="1:13" x14ac:dyDescent="0.25">
      <c r="A123" s="1">
        <v>41478</v>
      </c>
      <c r="B123">
        <v>9</v>
      </c>
      <c r="C123">
        <v>20.7</v>
      </c>
      <c r="D123" t="str">
        <f t="shared" si="16"/>
        <v>07/23/13-08/12/13</v>
      </c>
      <c r="E123" s="2">
        <f t="shared" si="19"/>
        <v>43</v>
      </c>
      <c r="F123">
        <f t="shared" si="19"/>
        <v>-130.4</v>
      </c>
      <c r="G123">
        <f t="shared" si="10"/>
        <v>39</v>
      </c>
      <c r="H123" s="2">
        <f t="shared" si="11"/>
        <v>-43.000000000000028</v>
      </c>
      <c r="I123">
        <f t="shared" si="12"/>
        <v>43</v>
      </c>
      <c r="J123">
        <f t="shared" si="13"/>
        <v>-513.5</v>
      </c>
      <c r="L123">
        <f t="shared" si="14"/>
        <v>301.52190000000007</v>
      </c>
      <c r="M123">
        <f t="shared" si="15"/>
        <v>0</v>
      </c>
    </row>
    <row r="124" spans="1:13" x14ac:dyDescent="0.25">
      <c r="A124" s="1">
        <v>41479</v>
      </c>
      <c r="B124">
        <v>11</v>
      </c>
      <c r="C124">
        <v>-34.5</v>
      </c>
      <c r="D124" t="str">
        <f t="shared" si="16"/>
        <v>07/24/13-08/13/13</v>
      </c>
      <c r="E124" s="2">
        <f t="shared" si="19"/>
        <v>38</v>
      </c>
      <c r="F124">
        <f t="shared" si="19"/>
        <v>-120.80000000000003</v>
      </c>
      <c r="G124">
        <f t="shared" si="10"/>
        <v>40</v>
      </c>
      <c r="H124" s="2">
        <f t="shared" si="11"/>
        <v>28.999999999999986</v>
      </c>
      <c r="I124">
        <f t="shared" si="12"/>
        <v>38</v>
      </c>
      <c r="J124">
        <f t="shared" si="13"/>
        <v>-395.5</v>
      </c>
      <c r="L124">
        <f t="shared" si="14"/>
        <v>332.15540000000004</v>
      </c>
      <c r="M124">
        <f t="shared" si="15"/>
        <v>0</v>
      </c>
    </row>
    <row r="125" spans="1:13" x14ac:dyDescent="0.25">
      <c r="A125" s="1">
        <v>41480</v>
      </c>
      <c r="B125">
        <v>-1</v>
      </c>
      <c r="C125">
        <v>16.399999999999999</v>
      </c>
      <c r="D125" t="str">
        <f t="shared" si="16"/>
        <v>07/25/13-08/14/13</v>
      </c>
      <c r="E125" s="2">
        <f t="shared" si="19"/>
        <v>22</v>
      </c>
      <c r="F125">
        <f t="shared" si="19"/>
        <v>-196.3</v>
      </c>
      <c r="G125">
        <f t="shared" si="10"/>
        <v>20</v>
      </c>
      <c r="H125" s="2">
        <f t="shared" si="11"/>
        <v>151.89999999999998</v>
      </c>
      <c r="I125">
        <f t="shared" si="12"/>
        <v>22</v>
      </c>
      <c r="J125">
        <f t="shared" si="13"/>
        <v>-194.1</v>
      </c>
      <c r="L125">
        <f t="shared" si="14"/>
        <v>430.18260000000004</v>
      </c>
      <c r="M125">
        <f t="shared" si="15"/>
        <v>0</v>
      </c>
    </row>
    <row r="126" spans="1:13" x14ac:dyDescent="0.25">
      <c r="A126" s="1">
        <v>41481</v>
      </c>
      <c r="B126">
        <v>-2</v>
      </c>
      <c r="C126">
        <v>10.9</v>
      </c>
      <c r="D126" t="str">
        <f t="shared" si="16"/>
        <v>07/26/13-08/15/13</v>
      </c>
      <c r="E126" s="2">
        <f t="shared" si="19"/>
        <v>31</v>
      </c>
      <c r="F126">
        <f t="shared" si="19"/>
        <v>-433.2</v>
      </c>
      <c r="G126">
        <f t="shared" si="10"/>
        <v>23</v>
      </c>
      <c r="H126" s="2">
        <f t="shared" si="11"/>
        <v>181.70000000000016</v>
      </c>
      <c r="I126">
        <f t="shared" si="12"/>
        <v>31</v>
      </c>
      <c r="J126">
        <f t="shared" si="13"/>
        <v>-162.99999999999994</v>
      </c>
      <c r="L126">
        <f t="shared" si="14"/>
        <v>375.04230000000007</v>
      </c>
      <c r="M126">
        <f t="shared" si="15"/>
        <v>0</v>
      </c>
    </row>
    <row r="127" spans="1:13" x14ac:dyDescent="0.25">
      <c r="A127" s="1">
        <v>41482</v>
      </c>
      <c r="B127">
        <v>4</v>
      </c>
      <c r="C127" t="s">
        <v>4</v>
      </c>
      <c r="D127" t="str">
        <f t="shared" si="16"/>
        <v>07/27/13-08/16/13</v>
      </c>
      <c r="E127" s="2">
        <f t="shared" si="19"/>
        <v>33</v>
      </c>
      <c r="F127">
        <f t="shared" si="19"/>
        <v>-475.20000000000005</v>
      </c>
      <c r="G127">
        <f t="shared" si="10"/>
        <v>25</v>
      </c>
      <c r="H127" s="2">
        <f t="shared" si="11"/>
        <v>-2.2999999999998408</v>
      </c>
      <c r="I127">
        <f t="shared" si="12"/>
        <v>33</v>
      </c>
      <c r="J127">
        <f t="shared" si="13"/>
        <v>-162.99999999999994</v>
      </c>
      <c r="L127">
        <f t="shared" si="14"/>
        <v>362.78890000000001</v>
      </c>
      <c r="M127">
        <f t="shared" si="15"/>
        <v>0</v>
      </c>
    </row>
    <row r="128" spans="1:13" x14ac:dyDescent="0.25">
      <c r="A128" s="1">
        <v>41483</v>
      </c>
      <c r="B128">
        <v>0</v>
      </c>
      <c r="C128" t="s">
        <v>4</v>
      </c>
      <c r="D128" t="str">
        <f t="shared" si="16"/>
        <v>07/28/13-08/17/13</v>
      </c>
      <c r="E128" s="2">
        <f t="shared" si="19"/>
        <v>33</v>
      </c>
      <c r="F128">
        <f t="shared" si="19"/>
        <v>-475.20000000000005</v>
      </c>
      <c r="G128">
        <f t="shared" si="10"/>
        <v>20</v>
      </c>
      <c r="H128" s="2">
        <f t="shared" si="11"/>
        <v>-2.2999999999998408</v>
      </c>
      <c r="I128">
        <f t="shared" si="12"/>
        <v>33</v>
      </c>
      <c r="J128">
        <f t="shared" si="13"/>
        <v>-27.099999999999937</v>
      </c>
      <c r="L128">
        <f t="shared" si="14"/>
        <v>362.78890000000001</v>
      </c>
      <c r="M128">
        <f t="shared" si="15"/>
        <v>0</v>
      </c>
    </row>
    <row r="129" spans="1:13" x14ac:dyDescent="0.25">
      <c r="A129" s="1">
        <v>41484</v>
      </c>
      <c r="B129">
        <v>-4</v>
      </c>
      <c r="C129">
        <v>-35.1</v>
      </c>
      <c r="D129" t="str">
        <f t="shared" si="16"/>
        <v>07/29/13-08/18/13</v>
      </c>
      <c r="E129" s="2">
        <f t="shared" si="19"/>
        <v>31</v>
      </c>
      <c r="F129">
        <f t="shared" si="19"/>
        <v>-475.20000000000005</v>
      </c>
      <c r="G129">
        <f t="shared" si="10"/>
        <v>22</v>
      </c>
      <c r="H129" s="2">
        <f t="shared" si="11"/>
        <v>-6.7999999999998408</v>
      </c>
      <c r="I129">
        <f t="shared" si="12"/>
        <v>31</v>
      </c>
      <c r="J129">
        <f t="shared" si="13"/>
        <v>162.90000000000003</v>
      </c>
      <c r="L129">
        <f t="shared" si="14"/>
        <v>375.04230000000007</v>
      </c>
      <c r="M129">
        <f t="shared" si="15"/>
        <v>1</v>
      </c>
    </row>
    <row r="130" spans="1:13" x14ac:dyDescent="0.25">
      <c r="A130" s="1">
        <v>41485</v>
      </c>
      <c r="B130">
        <v>-4</v>
      </c>
      <c r="C130">
        <v>-13.9</v>
      </c>
      <c r="D130" t="str">
        <f t="shared" si="16"/>
        <v>07/30/13-08/19/13</v>
      </c>
      <c r="E130" s="2">
        <f t="shared" si="19"/>
        <v>38</v>
      </c>
      <c r="F130">
        <f t="shared" si="19"/>
        <v>-506.20000000000005</v>
      </c>
      <c r="G130">
        <f t="shared" si="10"/>
        <v>30</v>
      </c>
      <c r="H130" s="2">
        <f t="shared" si="11"/>
        <v>-88.000000000000085</v>
      </c>
      <c r="I130">
        <f t="shared" si="12"/>
        <v>38</v>
      </c>
      <c r="J130">
        <f t="shared" si="13"/>
        <v>304.20000000000005</v>
      </c>
      <c r="L130">
        <f t="shared" si="14"/>
        <v>332.15540000000004</v>
      </c>
      <c r="M130">
        <f t="shared" si="15"/>
        <v>1</v>
      </c>
    </row>
    <row r="131" spans="1:13" x14ac:dyDescent="0.25">
      <c r="A131" s="1">
        <v>41486</v>
      </c>
      <c r="B131">
        <v>7</v>
      </c>
      <c r="C131">
        <v>-29.1</v>
      </c>
      <c r="D131" t="str">
        <f t="shared" si="16"/>
        <v>07/31/13-08/20/13</v>
      </c>
      <c r="E131" s="2">
        <f t="shared" ref="E131:E194" si="20">SUM(B131:B151)</f>
        <v>44</v>
      </c>
      <c r="F131">
        <f t="shared" ref="F131:F194" si="21">SUM(C131:C151)</f>
        <v>-501.10000000000008</v>
      </c>
      <c r="G131">
        <f t="shared" ref="G131:G194" si="22">SUM(B131:B145)</f>
        <v>29</v>
      </c>
      <c r="H131" s="2">
        <f t="shared" ref="H131:H194" si="23">SUM(C146:C186)</f>
        <v>-45.900000000000084</v>
      </c>
      <c r="I131">
        <f>SUM(B131:B151)</f>
        <v>44</v>
      </c>
      <c r="J131">
        <f t="shared" ref="J131:J194" si="24">SUM(C153:C174)</f>
        <v>373.9</v>
      </c>
      <c r="L131">
        <f t="shared" ref="L131:L194" si="25">-6.1267*I131+564.97</f>
        <v>295.39520000000005</v>
      </c>
      <c r="M131">
        <f t="shared" ref="M131:M194" si="26">IF(SIGN(L131)=SIGN(J131), 1, 0)</f>
        <v>1</v>
      </c>
    </row>
    <row r="132" spans="1:13" x14ac:dyDescent="0.25">
      <c r="A132" s="1">
        <v>41487</v>
      </c>
      <c r="B132">
        <v>8</v>
      </c>
      <c r="C132">
        <v>124.1</v>
      </c>
      <c r="D132" t="str">
        <f t="shared" ref="D132:D195" si="27">CONCATENATE(TEXT(A132, "mm/dd/yy"), "-", TEXT(A152, "mm/dd/yy"))</f>
        <v>08/01/13-08/21/13</v>
      </c>
      <c r="E132" s="2">
        <f t="shared" si="20"/>
        <v>45</v>
      </c>
      <c r="F132">
        <f t="shared" si="21"/>
        <v>-568.20000000000005</v>
      </c>
      <c r="G132">
        <f t="shared" si="22"/>
        <v>30</v>
      </c>
      <c r="H132" s="2">
        <f t="shared" si="23"/>
        <v>108.90000000000002</v>
      </c>
      <c r="I132">
        <f t="shared" ref="I132:I194" si="28">SUM(B132:B152)</f>
        <v>45</v>
      </c>
      <c r="J132">
        <f t="shared" si="24"/>
        <v>382.00000000000006</v>
      </c>
      <c r="L132">
        <f t="shared" si="25"/>
        <v>289.26850000000002</v>
      </c>
      <c r="M132">
        <f t="shared" si="26"/>
        <v>1</v>
      </c>
    </row>
    <row r="133" spans="1:13" x14ac:dyDescent="0.25">
      <c r="A133" s="1">
        <v>41488</v>
      </c>
      <c r="B133">
        <v>7</v>
      </c>
      <c r="C133">
        <v>30.8</v>
      </c>
      <c r="D133" t="str">
        <f t="shared" si="27"/>
        <v>08/02/13-08/22/13</v>
      </c>
      <c r="E133" s="2">
        <f t="shared" si="20"/>
        <v>36</v>
      </c>
      <c r="F133">
        <f t="shared" si="21"/>
        <v>-637.20000000000005</v>
      </c>
      <c r="G133">
        <f t="shared" si="22"/>
        <v>22</v>
      </c>
      <c r="H133" s="2">
        <f t="shared" si="23"/>
        <v>193.90000000000006</v>
      </c>
      <c r="I133">
        <f t="shared" si="28"/>
        <v>36</v>
      </c>
      <c r="J133">
        <f t="shared" si="24"/>
        <v>360.3</v>
      </c>
      <c r="L133">
        <f t="shared" si="25"/>
        <v>344.40880000000004</v>
      </c>
      <c r="M133">
        <f t="shared" si="26"/>
        <v>1</v>
      </c>
    </row>
    <row r="134" spans="1:13" x14ac:dyDescent="0.25">
      <c r="A134" s="1">
        <v>41489</v>
      </c>
      <c r="B134">
        <v>4</v>
      </c>
      <c r="C134" t="s">
        <v>4</v>
      </c>
      <c r="D134" t="str">
        <f t="shared" si="27"/>
        <v>08/03/13-08/23/13</v>
      </c>
      <c r="E134" s="2">
        <f t="shared" si="20"/>
        <v>28</v>
      </c>
      <c r="F134">
        <f t="shared" si="21"/>
        <v>-646.29999999999995</v>
      </c>
      <c r="G134">
        <f t="shared" si="22"/>
        <v>19</v>
      </c>
      <c r="H134" s="2">
        <f t="shared" si="23"/>
        <v>134.60000000000008</v>
      </c>
      <c r="I134">
        <f t="shared" si="28"/>
        <v>28</v>
      </c>
      <c r="J134">
        <f t="shared" si="24"/>
        <v>360.3</v>
      </c>
      <c r="L134">
        <f t="shared" si="25"/>
        <v>393.42240000000004</v>
      </c>
      <c r="M134">
        <f t="shared" si="26"/>
        <v>1</v>
      </c>
    </row>
    <row r="135" spans="1:13" x14ac:dyDescent="0.25">
      <c r="A135" s="1">
        <v>41490</v>
      </c>
      <c r="B135">
        <v>-7</v>
      </c>
      <c r="C135" t="s">
        <v>4</v>
      </c>
      <c r="D135" t="str">
        <f t="shared" si="27"/>
        <v>08/04/13-08/24/13</v>
      </c>
      <c r="E135" s="2">
        <f t="shared" si="20"/>
        <v>30</v>
      </c>
      <c r="F135">
        <f t="shared" si="21"/>
        <v>-646.29999999999995</v>
      </c>
      <c r="G135">
        <f t="shared" si="22"/>
        <v>13</v>
      </c>
      <c r="H135" s="2">
        <f t="shared" si="23"/>
        <v>134.60000000000008</v>
      </c>
      <c r="I135">
        <f t="shared" si="28"/>
        <v>30</v>
      </c>
      <c r="J135">
        <f t="shared" si="24"/>
        <v>473.70000000000005</v>
      </c>
      <c r="L135">
        <f t="shared" si="25"/>
        <v>381.16900000000004</v>
      </c>
      <c r="M135">
        <f t="shared" si="26"/>
        <v>1</v>
      </c>
    </row>
    <row r="136" spans="1:13" x14ac:dyDescent="0.25">
      <c r="A136" s="1">
        <v>41491</v>
      </c>
      <c r="B136">
        <v>5</v>
      </c>
      <c r="C136">
        <v>-39.9</v>
      </c>
      <c r="D136" t="str">
        <f t="shared" si="27"/>
        <v>08/05/13-08/25/13</v>
      </c>
      <c r="E136" s="2">
        <f t="shared" si="20"/>
        <v>42</v>
      </c>
      <c r="F136">
        <f t="shared" si="21"/>
        <v>-646.29999999999995</v>
      </c>
      <c r="G136">
        <f t="shared" si="22"/>
        <v>23</v>
      </c>
      <c r="H136" s="2">
        <f t="shared" si="23"/>
        <v>200.70000000000005</v>
      </c>
      <c r="I136">
        <f t="shared" si="28"/>
        <v>42</v>
      </c>
      <c r="J136">
        <f t="shared" si="24"/>
        <v>568.30000000000007</v>
      </c>
      <c r="L136">
        <f t="shared" si="25"/>
        <v>307.64860000000004</v>
      </c>
      <c r="M136">
        <f t="shared" si="26"/>
        <v>1</v>
      </c>
    </row>
    <row r="137" spans="1:13" x14ac:dyDescent="0.25">
      <c r="A137" s="1">
        <v>41492</v>
      </c>
      <c r="B137">
        <v>2</v>
      </c>
      <c r="C137">
        <v>-89.7</v>
      </c>
      <c r="D137" t="str">
        <f t="shared" si="27"/>
        <v>08/06/13-08/26/13</v>
      </c>
      <c r="E137" s="2">
        <f t="shared" si="20"/>
        <v>38</v>
      </c>
      <c r="F137">
        <f t="shared" si="21"/>
        <v>-674.5</v>
      </c>
      <c r="G137">
        <f t="shared" si="22"/>
        <v>20</v>
      </c>
      <c r="H137" s="2">
        <f t="shared" si="23"/>
        <v>89.400000000000119</v>
      </c>
      <c r="I137">
        <f t="shared" si="28"/>
        <v>38</v>
      </c>
      <c r="J137">
        <f t="shared" si="24"/>
        <v>875.4</v>
      </c>
      <c r="L137">
        <f t="shared" si="25"/>
        <v>332.15540000000004</v>
      </c>
      <c r="M137">
        <f t="shared" si="26"/>
        <v>1</v>
      </c>
    </row>
    <row r="138" spans="1:13" x14ac:dyDescent="0.25">
      <c r="A138" s="1">
        <v>41493</v>
      </c>
      <c r="B138">
        <v>10</v>
      </c>
      <c r="C138">
        <v>-45.5</v>
      </c>
      <c r="D138" t="str">
        <f t="shared" si="27"/>
        <v>08/07/13-08/27/13</v>
      </c>
      <c r="E138" s="2">
        <f t="shared" si="20"/>
        <v>42</v>
      </c>
      <c r="F138">
        <f t="shared" si="21"/>
        <v>-748</v>
      </c>
      <c r="G138">
        <f t="shared" si="22"/>
        <v>26</v>
      </c>
      <c r="H138" s="2">
        <f t="shared" si="23"/>
        <v>244.80000000000007</v>
      </c>
      <c r="I138">
        <f t="shared" si="28"/>
        <v>42</v>
      </c>
      <c r="J138">
        <f t="shared" si="24"/>
        <v>780.6</v>
      </c>
      <c r="L138">
        <f t="shared" si="25"/>
        <v>307.64860000000004</v>
      </c>
      <c r="M138">
        <f t="shared" si="26"/>
        <v>1</v>
      </c>
    </row>
    <row r="139" spans="1:13" x14ac:dyDescent="0.25">
      <c r="A139" s="1">
        <v>41494</v>
      </c>
      <c r="B139">
        <v>-9</v>
      </c>
      <c r="C139">
        <v>21</v>
      </c>
      <c r="D139" t="str">
        <f t="shared" si="27"/>
        <v>08/08/13-08/28/13</v>
      </c>
      <c r="E139" s="2">
        <f t="shared" si="20"/>
        <v>39</v>
      </c>
      <c r="F139">
        <f t="shared" si="21"/>
        <v>-649</v>
      </c>
      <c r="G139">
        <f t="shared" si="22"/>
        <v>15</v>
      </c>
      <c r="H139" s="2">
        <f t="shared" si="23"/>
        <v>140.10000000000016</v>
      </c>
      <c r="I139">
        <f t="shared" si="28"/>
        <v>39</v>
      </c>
      <c r="J139">
        <f t="shared" si="24"/>
        <v>573.5</v>
      </c>
      <c r="L139">
        <f t="shared" si="25"/>
        <v>326.02870000000007</v>
      </c>
      <c r="M139">
        <f t="shared" si="26"/>
        <v>1</v>
      </c>
    </row>
    <row r="140" spans="1:13" x14ac:dyDescent="0.25">
      <c r="A140" s="1">
        <v>41495</v>
      </c>
      <c r="B140">
        <v>2</v>
      </c>
      <c r="C140">
        <v>-71.099999999999994</v>
      </c>
      <c r="D140" t="str">
        <f t="shared" si="27"/>
        <v>08/09/13-08/29/13</v>
      </c>
      <c r="E140" s="2">
        <f t="shared" si="20"/>
        <v>55</v>
      </c>
      <c r="F140">
        <f t="shared" si="21"/>
        <v>-646.9</v>
      </c>
      <c r="G140">
        <f t="shared" si="22"/>
        <v>23</v>
      </c>
      <c r="H140" s="2">
        <f t="shared" si="23"/>
        <v>-12.299999999999869</v>
      </c>
      <c r="I140">
        <f t="shared" si="28"/>
        <v>55</v>
      </c>
      <c r="J140">
        <f t="shared" si="24"/>
        <v>607.30000000000007</v>
      </c>
      <c r="L140">
        <f t="shared" si="25"/>
        <v>228.00150000000008</v>
      </c>
      <c r="M140">
        <f t="shared" si="26"/>
        <v>1</v>
      </c>
    </row>
    <row r="141" spans="1:13" x14ac:dyDescent="0.25">
      <c r="A141" s="1">
        <v>41496</v>
      </c>
      <c r="B141">
        <v>0</v>
      </c>
      <c r="C141" t="s">
        <v>4</v>
      </c>
      <c r="D141" t="str">
        <f t="shared" si="27"/>
        <v>08/10/13-08/30/13</v>
      </c>
      <c r="E141" s="2">
        <f t="shared" si="20"/>
        <v>55</v>
      </c>
      <c r="F141">
        <f t="shared" si="21"/>
        <v>-609.5999999999998</v>
      </c>
      <c r="G141">
        <f t="shared" si="22"/>
        <v>27</v>
      </c>
      <c r="H141" s="2">
        <f t="shared" si="23"/>
        <v>65.600000000000136</v>
      </c>
      <c r="I141">
        <f t="shared" si="28"/>
        <v>55</v>
      </c>
      <c r="J141">
        <f t="shared" si="24"/>
        <v>607.30000000000007</v>
      </c>
      <c r="L141">
        <f t="shared" si="25"/>
        <v>228.00150000000008</v>
      </c>
      <c r="M141">
        <f t="shared" si="26"/>
        <v>1</v>
      </c>
    </row>
    <row r="142" spans="1:13" x14ac:dyDescent="0.25">
      <c r="A142" s="1">
        <v>41497</v>
      </c>
      <c r="B142">
        <v>-1</v>
      </c>
      <c r="C142" t="s">
        <v>4</v>
      </c>
      <c r="D142" t="str">
        <f t="shared" si="27"/>
        <v>08/11/13-08/31/13</v>
      </c>
      <c r="E142" s="2">
        <f t="shared" si="20"/>
        <v>61</v>
      </c>
      <c r="F142">
        <f t="shared" si="21"/>
        <v>-609.5999999999998</v>
      </c>
      <c r="G142">
        <f t="shared" si="22"/>
        <v>32</v>
      </c>
      <c r="H142" s="2">
        <f t="shared" si="23"/>
        <v>65.600000000000136</v>
      </c>
      <c r="I142">
        <f t="shared" si="28"/>
        <v>61</v>
      </c>
      <c r="J142">
        <f t="shared" si="24"/>
        <v>556.40000000000009</v>
      </c>
      <c r="L142">
        <f t="shared" si="25"/>
        <v>191.24130000000002</v>
      </c>
      <c r="M142">
        <f t="shared" si="26"/>
        <v>1</v>
      </c>
    </row>
    <row r="143" spans="1:13" x14ac:dyDescent="0.25">
      <c r="A143" s="1">
        <v>41498</v>
      </c>
      <c r="B143">
        <v>2</v>
      </c>
      <c r="C143">
        <v>4.5</v>
      </c>
      <c r="D143" t="str">
        <f t="shared" si="27"/>
        <v>08/12/13-09/01/13</v>
      </c>
      <c r="E143" s="2">
        <f t="shared" si="20"/>
        <v>58</v>
      </c>
      <c r="F143">
        <f t="shared" si="21"/>
        <v>-609.5999999999998</v>
      </c>
      <c r="G143">
        <f t="shared" si="22"/>
        <v>34</v>
      </c>
      <c r="H143" s="2">
        <f t="shared" si="23"/>
        <v>133.70000000000016</v>
      </c>
      <c r="I143">
        <f t="shared" si="28"/>
        <v>58</v>
      </c>
      <c r="J143">
        <f t="shared" si="24"/>
        <v>488.50000000000011</v>
      </c>
      <c r="L143">
        <f t="shared" si="25"/>
        <v>209.62140000000005</v>
      </c>
      <c r="M143">
        <f t="shared" si="26"/>
        <v>1</v>
      </c>
    </row>
    <row r="144" spans="1:13" x14ac:dyDescent="0.25">
      <c r="A144" s="1">
        <v>41499</v>
      </c>
      <c r="B144">
        <v>4</v>
      </c>
      <c r="C144">
        <v>30.3</v>
      </c>
      <c r="D144" t="str">
        <f t="shared" si="27"/>
        <v>08/13/13-09/02/13</v>
      </c>
      <c r="E144" s="2">
        <f t="shared" si="20"/>
        <v>59</v>
      </c>
      <c r="F144">
        <f t="shared" si="21"/>
        <v>-614.0999999999998</v>
      </c>
      <c r="G144">
        <f t="shared" si="22"/>
        <v>38</v>
      </c>
      <c r="H144" s="2">
        <f t="shared" si="23"/>
        <v>163.8000000000001</v>
      </c>
      <c r="I144">
        <f t="shared" si="28"/>
        <v>59</v>
      </c>
      <c r="J144">
        <f t="shared" si="24"/>
        <v>390.40000000000015</v>
      </c>
      <c r="L144">
        <f t="shared" si="25"/>
        <v>203.49470000000008</v>
      </c>
      <c r="M144">
        <f t="shared" si="26"/>
        <v>1</v>
      </c>
    </row>
    <row r="145" spans="1:13" x14ac:dyDescent="0.25">
      <c r="A145" s="1">
        <v>41500</v>
      </c>
      <c r="B145">
        <v>-5</v>
      </c>
      <c r="C145">
        <v>-110</v>
      </c>
      <c r="D145" t="str">
        <f t="shared" si="27"/>
        <v>08/14/13-09/03/13</v>
      </c>
      <c r="E145" s="2">
        <f t="shared" si="20"/>
        <v>61</v>
      </c>
      <c r="F145">
        <f t="shared" si="21"/>
        <v>-612</v>
      </c>
      <c r="G145">
        <f t="shared" si="22"/>
        <v>41</v>
      </c>
      <c r="H145" s="2">
        <f t="shared" si="23"/>
        <v>-51.199999999999989</v>
      </c>
      <c r="I145">
        <f t="shared" si="28"/>
        <v>61</v>
      </c>
      <c r="J145">
        <f t="shared" si="24"/>
        <v>345.80000000000013</v>
      </c>
      <c r="L145">
        <f t="shared" si="25"/>
        <v>191.24130000000002</v>
      </c>
      <c r="M145">
        <f t="shared" si="26"/>
        <v>1</v>
      </c>
    </row>
    <row r="146" spans="1:13" x14ac:dyDescent="0.25">
      <c r="A146" s="1">
        <v>41501</v>
      </c>
      <c r="B146">
        <v>8</v>
      </c>
      <c r="C146">
        <v>-220.5</v>
      </c>
      <c r="D146" t="str">
        <f t="shared" si="27"/>
        <v>08/15/13-09/04/13</v>
      </c>
      <c r="E146" s="2">
        <f t="shared" si="20"/>
        <v>77</v>
      </c>
      <c r="F146">
        <f t="shared" si="21"/>
        <v>-403.5</v>
      </c>
      <c r="G146">
        <f t="shared" si="22"/>
        <v>53</v>
      </c>
      <c r="H146" s="2">
        <f t="shared" si="23"/>
        <v>-49.500000000000014</v>
      </c>
      <c r="I146">
        <f t="shared" si="28"/>
        <v>77</v>
      </c>
      <c r="J146">
        <f t="shared" si="24"/>
        <v>278.50000000000011</v>
      </c>
      <c r="L146">
        <f t="shared" si="25"/>
        <v>93.21410000000003</v>
      </c>
      <c r="M146">
        <f t="shared" si="26"/>
        <v>1</v>
      </c>
    </row>
    <row r="147" spans="1:13" x14ac:dyDescent="0.25">
      <c r="A147" s="1">
        <v>41502</v>
      </c>
      <c r="B147">
        <v>0</v>
      </c>
      <c r="C147">
        <v>-31.1</v>
      </c>
      <c r="D147" t="str">
        <f t="shared" si="27"/>
        <v>08/16/13-09/05/13</v>
      </c>
      <c r="E147" s="2">
        <f t="shared" si="20"/>
        <v>76</v>
      </c>
      <c r="F147">
        <f t="shared" si="21"/>
        <v>-175</v>
      </c>
      <c r="G147">
        <f t="shared" si="22"/>
        <v>47</v>
      </c>
      <c r="H147" s="2">
        <f t="shared" si="23"/>
        <v>304.00000000000006</v>
      </c>
      <c r="I147">
        <f t="shared" si="28"/>
        <v>76</v>
      </c>
      <c r="J147">
        <f t="shared" si="24"/>
        <v>297.60000000000002</v>
      </c>
      <c r="L147">
        <f t="shared" si="25"/>
        <v>99.340800000000058</v>
      </c>
      <c r="M147">
        <f t="shared" si="26"/>
        <v>1</v>
      </c>
    </row>
    <row r="148" spans="1:13" x14ac:dyDescent="0.25">
      <c r="A148" s="1">
        <v>41503</v>
      </c>
      <c r="B148">
        <v>4</v>
      </c>
      <c r="C148" t="s">
        <v>4</v>
      </c>
      <c r="D148" t="str">
        <f t="shared" si="27"/>
        <v>08/17/13-09/06/13</v>
      </c>
      <c r="E148" s="2">
        <f t="shared" si="20"/>
        <v>78</v>
      </c>
      <c r="F148">
        <f t="shared" si="21"/>
        <v>-162.99999999999994</v>
      </c>
      <c r="G148">
        <f t="shared" si="22"/>
        <v>53</v>
      </c>
      <c r="H148" s="2">
        <f t="shared" si="23"/>
        <v>414.6</v>
      </c>
      <c r="I148">
        <f t="shared" si="28"/>
        <v>78</v>
      </c>
      <c r="J148">
        <f t="shared" si="24"/>
        <v>297.60000000000002</v>
      </c>
      <c r="L148">
        <f t="shared" si="25"/>
        <v>87.087400000000059</v>
      </c>
      <c r="M148">
        <f t="shared" si="26"/>
        <v>1</v>
      </c>
    </row>
    <row r="149" spans="1:13" x14ac:dyDescent="0.25">
      <c r="A149" s="1">
        <v>41504</v>
      </c>
      <c r="B149">
        <v>-2</v>
      </c>
      <c r="C149" t="s">
        <v>4</v>
      </c>
      <c r="D149" t="str">
        <f t="shared" si="27"/>
        <v>08/18/13-09/07/13</v>
      </c>
      <c r="E149" s="2">
        <f t="shared" si="20"/>
        <v>83</v>
      </c>
      <c r="F149">
        <f t="shared" si="21"/>
        <v>-162.99999999999994</v>
      </c>
      <c r="G149">
        <f t="shared" si="22"/>
        <v>45</v>
      </c>
      <c r="H149" s="2">
        <f t="shared" si="23"/>
        <v>414.6</v>
      </c>
      <c r="I149">
        <f t="shared" si="28"/>
        <v>83</v>
      </c>
      <c r="J149">
        <f t="shared" si="24"/>
        <v>177.50000000000003</v>
      </c>
      <c r="L149">
        <f t="shared" si="25"/>
        <v>56.45390000000009</v>
      </c>
      <c r="M149">
        <f t="shared" si="26"/>
        <v>1</v>
      </c>
    </row>
    <row r="150" spans="1:13" x14ac:dyDescent="0.25">
      <c r="A150" s="1">
        <v>41505</v>
      </c>
      <c r="B150">
        <v>3</v>
      </c>
      <c r="C150">
        <v>-66.099999999999994</v>
      </c>
      <c r="D150" t="str">
        <f t="shared" si="27"/>
        <v>08/19/13-09/08/13</v>
      </c>
      <c r="E150" s="2">
        <f t="shared" si="20"/>
        <v>86</v>
      </c>
      <c r="F150">
        <f t="shared" si="21"/>
        <v>-162.99999999999994</v>
      </c>
      <c r="G150">
        <f t="shared" si="22"/>
        <v>50</v>
      </c>
      <c r="H150" s="2">
        <f t="shared" si="23"/>
        <v>414.6</v>
      </c>
      <c r="I150">
        <f t="shared" si="28"/>
        <v>86</v>
      </c>
      <c r="J150">
        <f t="shared" si="24"/>
        <v>100.80000000000005</v>
      </c>
      <c r="L150">
        <f t="shared" si="25"/>
        <v>38.073800000000119</v>
      </c>
      <c r="M150">
        <f t="shared" si="26"/>
        <v>1</v>
      </c>
    </row>
    <row r="151" spans="1:13" x14ac:dyDescent="0.25">
      <c r="A151" s="1">
        <v>41506</v>
      </c>
      <c r="B151">
        <v>2</v>
      </c>
      <c r="C151">
        <v>-8.8000000000000007</v>
      </c>
      <c r="D151" t="str">
        <f t="shared" si="27"/>
        <v>08/20/13-09/09/13</v>
      </c>
      <c r="E151" s="2">
        <f t="shared" si="20"/>
        <v>88</v>
      </c>
      <c r="F151">
        <f t="shared" si="21"/>
        <v>39.000000000000028</v>
      </c>
      <c r="G151">
        <f t="shared" si="22"/>
        <v>53</v>
      </c>
      <c r="H151" s="2">
        <f t="shared" si="23"/>
        <v>452.20000000000005</v>
      </c>
      <c r="I151">
        <f t="shared" si="28"/>
        <v>88</v>
      </c>
      <c r="J151">
        <f t="shared" si="24"/>
        <v>-72.700000000000017</v>
      </c>
      <c r="L151">
        <f t="shared" si="25"/>
        <v>25.820400000000063</v>
      </c>
      <c r="M151">
        <f t="shared" si="26"/>
        <v>0</v>
      </c>
    </row>
    <row r="152" spans="1:13" x14ac:dyDescent="0.25">
      <c r="A152" s="1">
        <v>41507</v>
      </c>
      <c r="B152">
        <v>8</v>
      </c>
      <c r="C152">
        <v>-96.2</v>
      </c>
      <c r="D152" t="str">
        <f t="shared" si="27"/>
        <v>08/21/13-09/10/13</v>
      </c>
      <c r="E152" s="2">
        <f t="shared" si="20"/>
        <v>88</v>
      </c>
      <c r="F152">
        <f t="shared" si="21"/>
        <v>171.70000000000005</v>
      </c>
      <c r="G152">
        <f t="shared" si="22"/>
        <v>62</v>
      </c>
      <c r="H152" s="2">
        <f t="shared" si="23"/>
        <v>221.40000000000015</v>
      </c>
      <c r="I152">
        <f t="shared" si="28"/>
        <v>88</v>
      </c>
      <c r="J152">
        <f t="shared" si="24"/>
        <v>-335.9</v>
      </c>
      <c r="L152">
        <f t="shared" si="25"/>
        <v>25.820400000000063</v>
      </c>
      <c r="M152">
        <f t="shared" si="26"/>
        <v>0</v>
      </c>
    </row>
    <row r="153" spans="1:13" x14ac:dyDescent="0.25">
      <c r="A153" s="1">
        <v>41508</v>
      </c>
      <c r="B153">
        <v>-1</v>
      </c>
      <c r="C153">
        <v>55.1</v>
      </c>
      <c r="D153" t="str">
        <f t="shared" si="27"/>
        <v>08/22/13-09/11/13</v>
      </c>
      <c r="E153" s="2">
        <f t="shared" si="20"/>
        <v>87</v>
      </c>
      <c r="F153">
        <f t="shared" si="21"/>
        <v>400.4</v>
      </c>
      <c r="G153">
        <f t="shared" si="22"/>
        <v>61</v>
      </c>
      <c r="H153" s="2">
        <f t="shared" si="23"/>
        <v>416.50000000000011</v>
      </c>
      <c r="I153">
        <f t="shared" si="28"/>
        <v>87</v>
      </c>
      <c r="J153">
        <f t="shared" si="24"/>
        <v>-231.49999999999997</v>
      </c>
      <c r="L153">
        <f t="shared" si="25"/>
        <v>31.947100000000091</v>
      </c>
      <c r="M153">
        <f t="shared" si="26"/>
        <v>0</v>
      </c>
    </row>
    <row r="154" spans="1:13" x14ac:dyDescent="0.25">
      <c r="A154" s="1">
        <v>41509</v>
      </c>
      <c r="B154">
        <v>-1</v>
      </c>
      <c r="C154">
        <v>21.7</v>
      </c>
      <c r="D154" t="str">
        <f t="shared" si="27"/>
        <v>08/23/13-09/12/13</v>
      </c>
      <c r="E154" s="2">
        <f t="shared" si="20"/>
        <v>91</v>
      </c>
      <c r="F154">
        <f t="shared" si="21"/>
        <v>318.80000000000007</v>
      </c>
      <c r="G154">
        <f t="shared" si="22"/>
        <v>64</v>
      </c>
      <c r="H154" s="2">
        <f t="shared" si="23"/>
        <v>437.8</v>
      </c>
      <c r="I154">
        <f t="shared" si="28"/>
        <v>91</v>
      </c>
      <c r="J154">
        <f t="shared" si="24"/>
        <v>-294.69999999999993</v>
      </c>
      <c r="L154">
        <f t="shared" si="25"/>
        <v>7.440300000000093</v>
      </c>
      <c r="M154">
        <f t="shared" si="26"/>
        <v>0</v>
      </c>
    </row>
    <row r="155" spans="1:13" x14ac:dyDescent="0.25">
      <c r="A155" s="1">
        <v>41510</v>
      </c>
      <c r="B155">
        <v>6</v>
      </c>
      <c r="C155" t="s">
        <v>4</v>
      </c>
      <c r="D155" t="str">
        <f t="shared" si="27"/>
        <v>08/24/13-09/13/13</v>
      </c>
      <c r="E155" s="2">
        <f t="shared" si="20"/>
        <v>99</v>
      </c>
      <c r="F155">
        <f t="shared" si="21"/>
        <v>360.3</v>
      </c>
      <c r="G155">
        <f t="shared" si="22"/>
        <v>74</v>
      </c>
      <c r="H155" s="2">
        <f t="shared" si="23"/>
        <v>465.8</v>
      </c>
      <c r="I155">
        <f t="shared" si="28"/>
        <v>99</v>
      </c>
      <c r="J155">
        <f t="shared" si="24"/>
        <v>-294.69999999999993</v>
      </c>
      <c r="L155">
        <f t="shared" si="25"/>
        <v>-41.573299999999904</v>
      </c>
      <c r="M155">
        <f t="shared" si="26"/>
        <v>1</v>
      </c>
    </row>
    <row r="156" spans="1:13" x14ac:dyDescent="0.25">
      <c r="A156" s="1">
        <v>41511</v>
      </c>
      <c r="B156">
        <v>5</v>
      </c>
      <c r="C156" t="s">
        <v>4</v>
      </c>
      <c r="D156" t="str">
        <f t="shared" si="27"/>
        <v>08/25/13-09/14/13</v>
      </c>
      <c r="E156" s="2">
        <f t="shared" si="20"/>
        <v>94</v>
      </c>
      <c r="F156">
        <f t="shared" si="21"/>
        <v>360.3</v>
      </c>
      <c r="G156">
        <f t="shared" si="22"/>
        <v>69</v>
      </c>
      <c r="H156" s="2">
        <f t="shared" si="23"/>
        <v>465.8</v>
      </c>
      <c r="I156">
        <f t="shared" si="28"/>
        <v>94</v>
      </c>
      <c r="J156">
        <f t="shared" si="24"/>
        <v>-427.79999999999995</v>
      </c>
      <c r="L156">
        <f t="shared" si="25"/>
        <v>-10.939799999999877</v>
      </c>
      <c r="M156">
        <f t="shared" si="26"/>
        <v>1</v>
      </c>
    </row>
    <row r="157" spans="1:13" x14ac:dyDescent="0.25">
      <c r="A157" s="1">
        <v>41512</v>
      </c>
      <c r="B157">
        <v>1</v>
      </c>
      <c r="C157">
        <v>-68.099999999999994</v>
      </c>
      <c r="D157" t="str">
        <f t="shared" si="27"/>
        <v>08/26/13-09/15/13</v>
      </c>
      <c r="E157" s="2">
        <f t="shared" si="20"/>
        <v>105</v>
      </c>
      <c r="F157">
        <f t="shared" si="21"/>
        <v>360.3</v>
      </c>
      <c r="G157">
        <f t="shared" si="22"/>
        <v>69</v>
      </c>
      <c r="H157" s="2">
        <f t="shared" si="23"/>
        <v>329.90000000000003</v>
      </c>
      <c r="I157">
        <f t="shared" si="28"/>
        <v>105</v>
      </c>
      <c r="J157">
        <f t="shared" si="24"/>
        <v>-702.7</v>
      </c>
      <c r="L157">
        <f t="shared" si="25"/>
        <v>-78.333499999999958</v>
      </c>
      <c r="M157">
        <f t="shared" si="26"/>
        <v>1</v>
      </c>
    </row>
    <row r="158" spans="1:13" x14ac:dyDescent="0.25">
      <c r="A158" s="1">
        <v>41513</v>
      </c>
      <c r="B158">
        <v>6</v>
      </c>
      <c r="C158">
        <v>-163.19999999999999</v>
      </c>
      <c r="D158" t="str">
        <f t="shared" si="27"/>
        <v>08/27/13-09/16/13</v>
      </c>
      <c r="E158" s="2">
        <f t="shared" si="20"/>
        <v>115</v>
      </c>
      <c r="F158">
        <f t="shared" si="21"/>
        <v>541.80000000000007</v>
      </c>
      <c r="G158">
        <f t="shared" si="22"/>
        <v>70</v>
      </c>
      <c r="H158" s="2">
        <f t="shared" si="23"/>
        <v>196.89999999999995</v>
      </c>
      <c r="I158">
        <f t="shared" si="28"/>
        <v>115</v>
      </c>
      <c r="J158">
        <f t="shared" si="24"/>
        <v>-704.40000000000009</v>
      </c>
      <c r="L158">
        <f t="shared" si="25"/>
        <v>-139.6004999999999</v>
      </c>
      <c r="M158">
        <f t="shared" si="26"/>
        <v>1</v>
      </c>
    </row>
    <row r="159" spans="1:13" x14ac:dyDescent="0.25">
      <c r="A159" s="1">
        <v>41514</v>
      </c>
      <c r="B159">
        <v>7</v>
      </c>
      <c r="C159">
        <v>53.5</v>
      </c>
      <c r="D159" t="str">
        <f t="shared" si="27"/>
        <v>08/28/13-09/17/13</v>
      </c>
      <c r="E159" s="2">
        <f t="shared" si="20"/>
        <v>118</v>
      </c>
      <c r="F159">
        <f t="shared" si="21"/>
        <v>731.5</v>
      </c>
      <c r="G159">
        <f t="shared" si="22"/>
        <v>71</v>
      </c>
      <c r="H159" s="2">
        <f t="shared" si="23"/>
        <v>137.89999999999992</v>
      </c>
      <c r="I159">
        <f t="shared" si="28"/>
        <v>118</v>
      </c>
      <c r="J159">
        <f t="shared" si="24"/>
        <v>-528.60000000000014</v>
      </c>
      <c r="L159">
        <f t="shared" si="25"/>
        <v>-157.98059999999987</v>
      </c>
      <c r="M159">
        <f t="shared" si="26"/>
        <v>1</v>
      </c>
    </row>
    <row r="160" spans="1:13" x14ac:dyDescent="0.25">
      <c r="A160" s="1">
        <v>41515</v>
      </c>
      <c r="B160">
        <v>7</v>
      </c>
      <c r="C160">
        <v>23.1</v>
      </c>
      <c r="D160" t="str">
        <f t="shared" si="27"/>
        <v>08/29/13-09/18/13</v>
      </c>
      <c r="E160" s="2">
        <f t="shared" si="20"/>
        <v>122</v>
      </c>
      <c r="F160">
        <f t="shared" si="21"/>
        <v>821.9</v>
      </c>
      <c r="G160">
        <f t="shared" si="22"/>
        <v>67</v>
      </c>
      <c r="H160" s="2">
        <f t="shared" si="23"/>
        <v>112.40000000000009</v>
      </c>
      <c r="I160">
        <f t="shared" si="28"/>
        <v>122</v>
      </c>
      <c r="J160">
        <f t="shared" si="24"/>
        <v>-376.70000000000016</v>
      </c>
      <c r="L160">
        <f t="shared" si="25"/>
        <v>-182.48739999999998</v>
      </c>
      <c r="M160">
        <f t="shared" si="26"/>
        <v>1</v>
      </c>
    </row>
    <row r="161" spans="1:13" x14ac:dyDescent="0.25">
      <c r="A161" s="1">
        <v>41516</v>
      </c>
      <c r="B161">
        <v>2</v>
      </c>
      <c r="C161">
        <v>-33.799999999999997</v>
      </c>
      <c r="D161" t="str">
        <f t="shared" si="27"/>
        <v>08/30/13-09/19/13</v>
      </c>
      <c r="E161" s="2">
        <f t="shared" si="20"/>
        <v>120</v>
      </c>
      <c r="F161">
        <f t="shared" si="21"/>
        <v>757.5</v>
      </c>
      <c r="G161">
        <f t="shared" si="22"/>
        <v>67</v>
      </c>
      <c r="H161" s="2">
        <f t="shared" si="23"/>
        <v>143.49999999999994</v>
      </c>
      <c r="I161">
        <f t="shared" si="28"/>
        <v>120</v>
      </c>
      <c r="J161">
        <f t="shared" si="24"/>
        <v>-192.70000000000013</v>
      </c>
      <c r="L161">
        <f t="shared" si="25"/>
        <v>-170.23399999999992</v>
      </c>
      <c r="M161">
        <f t="shared" si="26"/>
        <v>1</v>
      </c>
    </row>
    <row r="162" spans="1:13" x14ac:dyDescent="0.25">
      <c r="A162" s="1">
        <v>41517</v>
      </c>
      <c r="B162">
        <v>6</v>
      </c>
      <c r="C162" t="s">
        <v>4</v>
      </c>
      <c r="D162" t="str">
        <f t="shared" si="27"/>
        <v>08/31/13-09/20/13</v>
      </c>
      <c r="E162" s="2">
        <f t="shared" si="20"/>
        <v>116</v>
      </c>
      <c r="F162">
        <f t="shared" si="21"/>
        <v>607.30000000000007</v>
      </c>
      <c r="G162">
        <f t="shared" si="22"/>
        <v>66</v>
      </c>
      <c r="H162" s="2">
        <f t="shared" si="23"/>
        <v>190.09999999999994</v>
      </c>
      <c r="I162">
        <f t="shared" si="28"/>
        <v>116</v>
      </c>
      <c r="J162">
        <f t="shared" si="24"/>
        <v>-192.70000000000013</v>
      </c>
      <c r="L162">
        <f t="shared" si="25"/>
        <v>-145.72719999999993</v>
      </c>
      <c r="M162">
        <f t="shared" si="26"/>
        <v>1</v>
      </c>
    </row>
    <row r="163" spans="1:13" x14ac:dyDescent="0.25">
      <c r="A163" s="1">
        <v>41518</v>
      </c>
      <c r="B163">
        <v>-4</v>
      </c>
      <c r="C163" t="s">
        <v>4</v>
      </c>
      <c r="D163" t="str">
        <f t="shared" si="27"/>
        <v>09/01/13-09/21/13</v>
      </c>
      <c r="E163" s="2">
        <f t="shared" si="20"/>
        <v>111</v>
      </c>
      <c r="F163">
        <f t="shared" si="21"/>
        <v>607.30000000000007</v>
      </c>
      <c r="G163">
        <f t="shared" si="22"/>
        <v>76</v>
      </c>
      <c r="H163" s="2">
        <f t="shared" si="23"/>
        <v>190.09999999999994</v>
      </c>
      <c r="I163">
        <f t="shared" si="28"/>
        <v>111</v>
      </c>
      <c r="J163">
        <f t="shared" si="24"/>
        <v>-122.70000000000013</v>
      </c>
      <c r="L163">
        <f t="shared" si="25"/>
        <v>-115.0936999999999</v>
      </c>
      <c r="M163">
        <f t="shared" si="26"/>
        <v>1</v>
      </c>
    </row>
    <row r="164" spans="1:13" x14ac:dyDescent="0.25">
      <c r="A164" s="1">
        <v>41519</v>
      </c>
      <c r="B164">
        <v>3</v>
      </c>
      <c r="C164" t="s">
        <v>4</v>
      </c>
      <c r="D164" t="str">
        <f t="shared" si="27"/>
        <v>09/02/13-09/22/13</v>
      </c>
      <c r="E164" s="2">
        <f t="shared" si="20"/>
        <v>116</v>
      </c>
      <c r="F164">
        <f t="shared" si="21"/>
        <v>607.30000000000007</v>
      </c>
      <c r="G164">
        <f t="shared" si="22"/>
        <v>91</v>
      </c>
      <c r="H164" s="2">
        <f t="shared" si="23"/>
        <v>76.699999999999903</v>
      </c>
      <c r="I164">
        <f t="shared" si="28"/>
        <v>116</v>
      </c>
      <c r="J164">
        <f t="shared" si="24"/>
        <v>-204.10000000000016</v>
      </c>
      <c r="L164">
        <f t="shared" si="25"/>
        <v>-145.72719999999993</v>
      </c>
      <c r="M164">
        <f t="shared" si="26"/>
        <v>1</v>
      </c>
    </row>
    <row r="165" spans="1:13" x14ac:dyDescent="0.25">
      <c r="A165" s="1">
        <v>41520</v>
      </c>
      <c r="B165">
        <v>6</v>
      </c>
      <c r="C165">
        <v>32.4</v>
      </c>
      <c r="D165" t="str">
        <f t="shared" si="27"/>
        <v>09/03/13-09/23/13</v>
      </c>
      <c r="E165" s="2">
        <f t="shared" si="20"/>
        <v>114</v>
      </c>
      <c r="F165">
        <f t="shared" si="21"/>
        <v>556.40000000000009</v>
      </c>
      <c r="G165">
        <f t="shared" si="22"/>
        <v>97</v>
      </c>
      <c r="H165" s="2">
        <f t="shared" si="23"/>
        <v>49.899999999999842</v>
      </c>
      <c r="I165">
        <f t="shared" si="28"/>
        <v>114</v>
      </c>
      <c r="J165">
        <f t="shared" si="24"/>
        <v>66.899999999999977</v>
      </c>
      <c r="L165">
        <f t="shared" si="25"/>
        <v>-133.47379999999998</v>
      </c>
      <c r="M165">
        <f t="shared" si="26"/>
        <v>0</v>
      </c>
    </row>
    <row r="166" spans="1:13" x14ac:dyDescent="0.25">
      <c r="A166" s="1">
        <v>41521</v>
      </c>
      <c r="B166">
        <v>11</v>
      </c>
      <c r="C166">
        <v>98.5</v>
      </c>
      <c r="D166" t="str">
        <f t="shared" si="27"/>
        <v>09/04/13-09/24/13</v>
      </c>
      <c r="E166" s="2">
        <f t="shared" si="20"/>
        <v>111</v>
      </c>
      <c r="F166">
        <f t="shared" si="21"/>
        <v>456.10000000000014</v>
      </c>
      <c r="G166">
        <f t="shared" si="22"/>
        <v>102</v>
      </c>
      <c r="H166" s="2">
        <f t="shared" si="23"/>
        <v>14.199999999999818</v>
      </c>
      <c r="I166">
        <f t="shared" si="28"/>
        <v>111</v>
      </c>
      <c r="J166">
        <f t="shared" si="24"/>
        <v>134.80000000000001</v>
      </c>
      <c r="L166">
        <f t="shared" si="25"/>
        <v>-115.0936999999999</v>
      </c>
      <c r="M166">
        <f t="shared" si="26"/>
        <v>0</v>
      </c>
    </row>
    <row r="167" spans="1:13" x14ac:dyDescent="0.25">
      <c r="A167" s="1">
        <v>41522</v>
      </c>
      <c r="B167">
        <v>7</v>
      </c>
      <c r="C167">
        <v>8</v>
      </c>
      <c r="D167" t="str">
        <f t="shared" si="27"/>
        <v>09/05/13-09/25/13</v>
      </c>
      <c r="E167" s="2">
        <f t="shared" si="20"/>
        <v>104</v>
      </c>
      <c r="F167">
        <f t="shared" si="21"/>
        <v>291.90000000000015</v>
      </c>
      <c r="G167">
        <f t="shared" si="22"/>
        <v>96</v>
      </c>
      <c r="H167" s="2">
        <f t="shared" si="23"/>
        <v>-6.4000000000001762</v>
      </c>
      <c r="I167">
        <f t="shared" si="28"/>
        <v>104</v>
      </c>
      <c r="J167">
        <f t="shared" si="24"/>
        <v>108.89999999999993</v>
      </c>
      <c r="L167">
        <f t="shared" si="25"/>
        <v>-72.20679999999993</v>
      </c>
      <c r="M167">
        <f t="shared" si="26"/>
        <v>0</v>
      </c>
    </row>
    <row r="168" spans="1:13" x14ac:dyDescent="0.25">
      <c r="A168" s="1">
        <v>41523</v>
      </c>
      <c r="B168">
        <v>2</v>
      </c>
      <c r="C168">
        <v>-19.100000000000001</v>
      </c>
      <c r="D168" t="str">
        <f t="shared" si="27"/>
        <v>09/06/13-09/26/13</v>
      </c>
      <c r="E168" s="2">
        <f t="shared" si="20"/>
        <v>100</v>
      </c>
      <c r="F168">
        <f t="shared" si="21"/>
        <v>337.80000000000013</v>
      </c>
      <c r="G168">
        <f t="shared" si="22"/>
        <v>87</v>
      </c>
      <c r="H168" s="2">
        <f t="shared" si="23"/>
        <v>103.42999999999982</v>
      </c>
      <c r="I168">
        <f t="shared" si="28"/>
        <v>100</v>
      </c>
      <c r="J168">
        <f t="shared" si="24"/>
        <v>168.2</v>
      </c>
      <c r="L168">
        <f t="shared" si="25"/>
        <v>-47.699999999999932</v>
      </c>
      <c r="M168">
        <f t="shared" si="26"/>
        <v>0</v>
      </c>
    </row>
    <row r="169" spans="1:13" x14ac:dyDescent="0.25">
      <c r="A169" s="1">
        <v>41524</v>
      </c>
      <c r="B169">
        <v>9</v>
      </c>
      <c r="C169" t="s">
        <v>4</v>
      </c>
      <c r="D169" t="str">
        <f t="shared" si="27"/>
        <v>09/07/13-09/27/13</v>
      </c>
      <c r="E169" s="2">
        <f t="shared" si="20"/>
        <v>101</v>
      </c>
      <c r="F169">
        <f t="shared" si="21"/>
        <v>297.60000000000002</v>
      </c>
      <c r="G169">
        <f t="shared" si="22"/>
        <v>86</v>
      </c>
      <c r="H169" s="2">
        <f t="shared" si="23"/>
        <v>103.42999999999982</v>
      </c>
      <c r="I169">
        <f t="shared" si="28"/>
        <v>101</v>
      </c>
      <c r="J169">
        <f t="shared" si="24"/>
        <v>168.2</v>
      </c>
      <c r="L169">
        <f t="shared" si="25"/>
        <v>-53.82669999999996</v>
      </c>
      <c r="M169">
        <f t="shared" si="26"/>
        <v>0</v>
      </c>
    </row>
    <row r="170" spans="1:13" x14ac:dyDescent="0.25">
      <c r="A170" s="1">
        <v>41525</v>
      </c>
      <c r="B170">
        <v>1</v>
      </c>
      <c r="C170" t="s">
        <v>4</v>
      </c>
      <c r="D170" t="str">
        <f t="shared" si="27"/>
        <v>09/08/13-09/28/13</v>
      </c>
      <c r="E170" s="2">
        <f t="shared" si="20"/>
        <v>92</v>
      </c>
      <c r="F170">
        <f t="shared" si="21"/>
        <v>297.60000000000002</v>
      </c>
      <c r="G170">
        <f t="shared" si="22"/>
        <v>78</v>
      </c>
      <c r="H170" s="2">
        <f t="shared" si="23"/>
        <v>103.42999999999982</v>
      </c>
      <c r="I170">
        <f t="shared" si="28"/>
        <v>92</v>
      </c>
      <c r="J170">
        <f t="shared" si="24"/>
        <v>159.1</v>
      </c>
      <c r="L170">
        <f t="shared" si="25"/>
        <v>1.3136000000000649</v>
      </c>
      <c r="M170">
        <f t="shared" si="26"/>
        <v>1</v>
      </c>
    </row>
    <row r="171" spans="1:13" x14ac:dyDescent="0.25">
      <c r="A171" s="1">
        <v>41526</v>
      </c>
      <c r="B171">
        <v>5</v>
      </c>
      <c r="C171">
        <v>135.9</v>
      </c>
      <c r="D171" t="str">
        <f t="shared" si="27"/>
        <v>09/09/13-09/29/13</v>
      </c>
      <c r="E171" s="2">
        <f t="shared" si="20"/>
        <v>91</v>
      </c>
      <c r="F171">
        <f t="shared" si="21"/>
        <v>297.60000000000002</v>
      </c>
      <c r="G171">
        <f t="shared" si="22"/>
        <v>78</v>
      </c>
      <c r="H171" s="2">
        <f t="shared" si="23"/>
        <v>172.24999999999983</v>
      </c>
      <c r="I171">
        <f t="shared" si="28"/>
        <v>91</v>
      </c>
      <c r="J171">
        <f t="shared" si="24"/>
        <v>352.7</v>
      </c>
      <c r="L171">
        <f t="shared" si="25"/>
        <v>7.440300000000093</v>
      </c>
      <c r="M171">
        <f t="shared" si="26"/>
        <v>1</v>
      </c>
    </row>
    <row r="172" spans="1:13" x14ac:dyDescent="0.25">
      <c r="A172" s="1">
        <v>41527</v>
      </c>
      <c r="B172">
        <v>2</v>
      </c>
      <c r="C172">
        <v>123.9</v>
      </c>
      <c r="D172" t="str">
        <f t="shared" si="27"/>
        <v>09/10/13-09/30/13</v>
      </c>
      <c r="E172" s="2">
        <f t="shared" si="20"/>
        <v>93</v>
      </c>
      <c r="F172">
        <f t="shared" si="21"/>
        <v>41.600000000000051</v>
      </c>
      <c r="G172">
        <f t="shared" si="22"/>
        <v>76</v>
      </c>
      <c r="H172" s="2">
        <f t="shared" si="23"/>
        <v>227.15000000000003</v>
      </c>
      <c r="I172">
        <f t="shared" si="28"/>
        <v>93</v>
      </c>
      <c r="J172">
        <f t="shared" si="24"/>
        <v>241.5</v>
      </c>
      <c r="L172">
        <f t="shared" si="25"/>
        <v>-4.8130999999999631</v>
      </c>
      <c r="M172">
        <f t="shared" si="26"/>
        <v>0</v>
      </c>
    </row>
    <row r="173" spans="1:13" x14ac:dyDescent="0.25">
      <c r="A173" s="1">
        <v>41528</v>
      </c>
      <c r="B173">
        <v>7</v>
      </c>
      <c r="C173">
        <v>132.5</v>
      </c>
      <c r="D173" t="str">
        <f t="shared" si="27"/>
        <v>09/11/13-10/01/13</v>
      </c>
      <c r="E173" s="2">
        <f t="shared" si="20"/>
        <v>96</v>
      </c>
      <c r="F173">
        <f t="shared" si="21"/>
        <v>-23.100000000000023</v>
      </c>
      <c r="G173">
        <f t="shared" si="22"/>
        <v>78</v>
      </c>
      <c r="H173" s="2">
        <f t="shared" si="23"/>
        <v>411.01</v>
      </c>
      <c r="I173">
        <f t="shared" si="28"/>
        <v>96</v>
      </c>
      <c r="J173">
        <f t="shared" si="24"/>
        <v>385.4</v>
      </c>
      <c r="L173">
        <f t="shared" si="25"/>
        <v>-23.193199999999933</v>
      </c>
      <c r="M173">
        <f t="shared" si="26"/>
        <v>0</v>
      </c>
    </row>
    <row r="174" spans="1:13" x14ac:dyDescent="0.25">
      <c r="A174" s="1">
        <v>41529</v>
      </c>
      <c r="B174">
        <v>3</v>
      </c>
      <c r="C174">
        <v>-26.5</v>
      </c>
      <c r="D174" t="str">
        <f t="shared" si="27"/>
        <v>09/12/13-10/02/13</v>
      </c>
      <c r="E174" s="2">
        <f t="shared" si="20"/>
        <v>93</v>
      </c>
      <c r="F174">
        <f t="shared" si="21"/>
        <v>-205.20000000000002</v>
      </c>
      <c r="G174">
        <f t="shared" si="22"/>
        <v>74</v>
      </c>
      <c r="H174" s="2">
        <f t="shared" si="23"/>
        <v>199.78</v>
      </c>
      <c r="I174">
        <f t="shared" si="28"/>
        <v>93</v>
      </c>
      <c r="J174">
        <f t="shared" si="24"/>
        <v>562.69999999999993</v>
      </c>
      <c r="L174">
        <f t="shared" si="25"/>
        <v>-4.8130999999999631</v>
      </c>
      <c r="M174">
        <f t="shared" si="26"/>
        <v>0</v>
      </c>
    </row>
    <row r="175" spans="1:13" x14ac:dyDescent="0.25">
      <c r="A175" s="1">
        <v>41530</v>
      </c>
      <c r="B175">
        <v>7</v>
      </c>
      <c r="C175">
        <v>63.2</v>
      </c>
      <c r="D175" t="str">
        <f t="shared" si="27"/>
        <v>09/13/13-10/03/13</v>
      </c>
      <c r="E175" s="2">
        <f t="shared" si="20"/>
        <v>80</v>
      </c>
      <c r="F175">
        <f t="shared" si="21"/>
        <v>-309.39999999999998</v>
      </c>
      <c r="G175">
        <f t="shared" si="22"/>
        <v>74</v>
      </c>
      <c r="H175" s="2">
        <f t="shared" si="23"/>
        <v>429.31999999999994</v>
      </c>
      <c r="I175">
        <f t="shared" si="28"/>
        <v>80</v>
      </c>
      <c r="J175">
        <f t="shared" si="24"/>
        <v>484.79999999999995</v>
      </c>
      <c r="L175">
        <f t="shared" si="25"/>
        <v>74.83400000000006</v>
      </c>
      <c r="M175">
        <f t="shared" si="26"/>
        <v>1</v>
      </c>
    </row>
    <row r="176" spans="1:13" x14ac:dyDescent="0.25">
      <c r="A176" s="1">
        <v>41531</v>
      </c>
      <c r="B176">
        <v>1</v>
      </c>
      <c r="C176" t="s">
        <v>4</v>
      </c>
      <c r="D176" t="str">
        <f t="shared" si="27"/>
        <v>09/14/13-10/04/13</v>
      </c>
      <c r="E176" s="2">
        <f t="shared" si="20"/>
        <v>68</v>
      </c>
      <c r="F176">
        <f t="shared" si="21"/>
        <v>-294.69999999999993</v>
      </c>
      <c r="G176">
        <f t="shared" si="22"/>
        <v>67</v>
      </c>
      <c r="H176" s="2">
        <f t="shared" si="23"/>
        <v>429.31999999999994</v>
      </c>
      <c r="I176">
        <f t="shared" si="28"/>
        <v>68</v>
      </c>
      <c r="J176">
        <f t="shared" si="24"/>
        <v>484.79999999999995</v>
      </c>
      <c r="L176">
        <f t="shared" si="25"/>
        <v>148.35440000000006</v>
      </c>
      <c r="M176">
        <f t="shared" si="26"/>
        <v>1</v>
      </c>
    </row>
    <row r="177" spans="1:13" x14ac:dyDescent="0.25">
      <c r="A177" s="1">
        <v>41532</v>
      </c>
      <c r="B177">
        <v>16</v>
      </c>
      <c r="C177" t="s">
        <v>4</v>
      </c>
      <c r="D177" t="str">
        <f t="shared" si="27"/>
        <v>09/15/13-10/05/13</v>
      </c>
      <c r="E177" s="2">
        <f t="shared" si="20"/>
        <v>79</v>
      </c>
      <c r="F177">
        <f t="shared" si="21"/>
        <v>-294.69999999999993</v>
      </c>
      <c r="G177">
        <f t="shared" si="22"/>
        <v>66</v>
      </c>
      <c r="H177" s="2">
        <f t="shared" si="23"/>
        <v>429.31999999999994</v>
      </c>
      <c r="I177">
        <f t="shared" si="28"/>
        <v>79</v>
      </c>
      <c r="J177">
        <f t="shared" si="24"/>
        <v>484.49999999999994</v>
      </c>
      <c r="L177">
        <f t="shared" si="25"/>
        <v>80.960700000000088</v>
      </c>
      <c r="M177">
        <f t="shared" si="26"/>
        <v>1</v>
      </c>
    </row>
    <row r="178" spans="1:13" x14ac:dyDescent="0.25">
      <c r="A178" s="1">
        <v>41533</v>
      </c>
      <c r="B178">
        <v>11</v>
      </c>
      <c r="C178">
        <v>113.4</v>
      </c>
      <c r="D178" t="str">
        <f t="shared" si="27"/>
        <v>09/16/13-10/06/13</v>
      </c>
      <c r="E178" s="2">
        <f t="shared" si="20"/>
        <v>62</v>
      </c>
      <c r="F178">
        <f t="shared" si="21"/>
        <v>-294.69999999999993</v>
      </c>
      <c r="G178">
        <f t="shared" si="22"/>
        <v>57</v>
      </c>
      <c r="H178" s="2">
        <f t="shared" si="23"/>
        <v>573.24</v>
      </c>
      <c r="I178">
        <f t="shared" si="28"/>
        <v>62</v>
      </c>
      <c r="J178">
        <f t="shared" si="24"/>
        <v>725.80000000000007</v>
      </c>
      <c r="L178">
        <f t="shared" si="25"/>
        <v>185.11460000000005</v>
      </c>
      <c r="M178">
        <f t="shared" si="26"/>
        <v>1</v>
      </c>
    </row>
    <row r="179" spans="1:13" x14ac:dyDescent="0.25">
      <c r="A179" s="1">
        <v>41534</v>
      </c>
      <c r="B179">
        <v>9</v>
      </c>
      <c r="C179">
        <v>26.5</v>
      </c>
      <c r="D179" t="str">
        <f t="shared" si="27"/>
        <v>09/17/13-10/07/13</v>
      </c>
      <c r="E179" s="2">
        <f t="shared" si="20"/>
        <v>50</v>
      </c>
      <c r="F179">
        <f t="shared" si="21"/>
        <v>-541.20000000000005</v>
      </c>
      <c r="G179">
        <f t="shared" si="22"/>
        <v>51</v>
      </c>
      <c r="H179" s="2">
        <f t="shared" si="23"/>
        <v>491.56000000000006</v>
      </c>
      <c r="I179">
        <f t="shared" si="28"/>
        <v>50</v>
      </c>
      <c r="J179">
        <f t="shared" si="24"/>
        <v>825.40000000000009</v>
      </c>
      <c r="L179">
        <f t="shared" si="25"/>
        <v>258.63500000000005</v>
      </c>
      <c r="M179">
        <f t="shared" si="26"/>
        <v>1</v>
      </c>
    </row>
    <row r="180" spans="1:13" x14ac:dyDescent="0.25">
      <c r="A180" s="1">
        <v>41535</v>
      </c>
      <c r="B180">
        <v>11</v>
      </c>
      <c r="C180">
        <v>143.9</v>
      </c>
      <c r="D180" t="str">
        <f t="shared" si="27"/>
        <v>09/18/13-10/08/13</v>
      </c>
      <c r="E180" s="2">
        <f t="shared" si="20"/>
        <v>37</v>
      </c>
      <c r="F180">
        <f t="shared" si="21"/>
        <v>-729.2</v>
      </c>
      <c r="G180">
        <f t="shared" si="22"/>
        <v>46</v>
      </c>
      <c r="H180" s="2">
        <f t="shared" si="23"/>
        <v>623.29</v>
      </c>
      <c r="I180">
        <f t="shared" si="28"/>
        <v>37</v>
      </c>
      <c r="J180">
        <f t="shared" si="24"/>
        <v>726.43000000000006</v>
      </c>
      <c r="L180">
        <f t="shared" si="25"/>
        <v>338.28210000000001</v>
      </c>
      <c r="M180">
        <f t="shared" si="26"/>
        <v>1</v>
      </c>
    </row>
    <row r="181" spans="1:13" x14ac:dyDescent="0.25">
      <c r="A181" s="1">
        <v>41536</v>
      </c>
      <c r="B181">
        <v>5</v>
      </c>
      <c r="C181">
        <v>-41.3</v>
      </c>
      <c r="D181" t="str">
        <f t="shared" si="27"/>
        <v>09/19/13-10/09/13</v>
      </c>
      <c r="E181" s="2">
        <f t="shared" si="20"/>
        <v>19</v>
      </c>
      <c r="F181">
        <f t="shared" si="21"/>
        <v>-848.30000000000018</v>
      </c>
      <c r="G181">
        <f t="shared" si="22"/>
        <v>25</v>
      </c>
      <c r="H181" s="2">
        <f t="shared" si="23"/>
        <v>823.99</v>
      </c>
      <c r="I181">
        <f t="shared" si="28"/>
        <v>19</v>
      </c>
      <c r="J181">
        <f t="shared" si="24"/>
        <v>406.72999999999996</v>
      </c>
      <c r="L181">
        <f t="shared" si="25"/>
        <v>448.56270000000006</v>
      </c>
      <c r="M181">
        <f t="shared" si="26"/>
        <v>1</v>
      </c>
    </row>
    <row r="182" spans="1:13" x14ac:dyDescent="0.25">
      <c r="A182" s="1">
        <v>41537</v>
      </c>
      <c r="B182">
        <v>-2</v>
      </c>
      <c r="C182">
        <v>-184</v>
      </c>
      <c r="D182" t="str">
        <f t="shared" si="27"/>
        <v>09/20/13-10/10/13</v>
      </c>
      <c r="E182" s="2">
        <f t="shared" si="20"/>
        <v>19</v>
      </c>
      <c r="F182">
        <f t="shared" si="21"/>
        <v>-487.30000000000013</v>
      </c>
      <c r="G182">
        <f t="shared" si="22"/>
        <v>15</v>
      </c>
      <c r="H182" s="2">
        <f t="shared" si="23"/>
        <v>831.62999999999988</v>
      </c>
      <c r="I182">
        <f t="shared" si="28"/>
        <v>19</v>
      </c>
      <c r="J182">
        <f t="shared" si="24"/>
        <v>296.13</v>
      </c>
      <c r="L182">
        <f t="shared" si="25"/>
        <v>448.56270000000006</v>
      </c>
      <c r="M182">
        <f t="shared" si="26"/>
        <v>1</v>
      </c>
    </row>
    <row r="183" spans="1:13" x14ac:dyDescent="0.25">
      <c r="A183" s="1">
        <v>41538</v>
      </c>
      <c r="B183">
        <v>1</v>
      </c>
      <c r="C183" t="s">
        <v>4</v>
      </c>
      <c r="D183" t="str">
        <f t="shared" si="27"/>
        <v>09/21/13-10/11/13</v>
      </c>
      <c r="E183" s="2">
        <f t="shared" si="20"/>
        <v>24</v>
      </c>
      <c r="F183">
        <f t="shared" si="21"/>
        <v>-192.70000000000013</v>
      </c>
      <c r="G183">
        <f t="shared" si="22"/>
        <v>29</v>
      </c>
      <c r="H183" s="2">
        <f t="shared" si="23"/>
        <v>831.62999999999988</v>
      </c>
      <c r="I183">
        <f t="shared" si="28"/>
        <v>24</v>
      </c>
      <c r="J183">
        <f t="shared" si="24"/>
        <v>314.05</v>
      </c>
      <c r="L183">
        <f t="shared" si="25"/>
        <v>417.92920000000004</v>
      </c>
      <c r="M183">
        <f t="shared" si="26"/>
        <v>1</v>
      </c>
    </row>
    <row r="184" spans="1:13" x14ac:dyDescent="0.25">
      <c r="A184" s="1">
        <v>41539</v>
      </c>
      <c r="B184">
        <v>1</v>
      </c>
      <c r="C184" t="s">
        <v>4</v>
      </c>
      <c r="D184" t="str">
        <f t="shared" si="27"/>
        <v>09/22/13-10/12/13</v>
      </c>
      <c r="E184" s="2">
        <f t="shared" si="20"/>
        <v>37</v>
      </c>
      <c r="F184">
        <f t="shared" si="21"/>
        <v>-192.70000000000013</v>
      </c>
      <c r="G184">
        <f t="shared" si="22"/>
        <v>27</v>
      </c>
      <c r="H184" s="2">
        <f t="shared" si="23"/>
        <v>831.62999999999988</v>
      </c>
      <c r="I184">
        <f t="shared" si="28"/>
        <v>37</v>
      </c>
      <c r="J184">
        <f t="shared" si="24"/>
        <v>301.05</v>
      </c>
      <c r="L184">
        <f t="shared" si="25"/>
        <v>338.28210000000001</v>
      </c>
      <c r="M184">
        <f t="shared" si="26"/>
        <v>1</v>
      </c>
    </row>
    <row r="185" spans="1:13" x14ac:dyDescent="0.25">
      <c r="A185" s="1">
        <v>41540</v>
      </c>
      <c r="B185">
        <v>1</v>
      </c>
      <c r="C185">
        <v>-50.9</v>
      </c>
      <c r="D185" t="str">
        <f t="shared" si="27"/>
        <v>09/23/13-10/13/13</v>
      </c>
      <c r="E185" s="2">
        <f t="shared" si="20"/>
        <v>37</v>
      </c>
      <c r="F185">
        <f t="shared" si="21"/>
        <v>-192.70000000000013</v>
      </c>
      <c r="G185">
        <f t="shared" si="22"/>
        <v>25</v>
      </c>
      <c r="H185" s="2">
        <f t="shared" si="23"/>
        <v>978.03</v>
      </c>
      <c r="I185">
        <f t="shared" si="28"/>
        <v>37</v>
      </c>
      <c r="J185">
        <f t="shared" si="24"/>
        <v>349.21000000000004</v>
      </c>
      <c r="L185">
        <f t="shared" si="25"/>
        <v>338.28210000000001</v>
      </c>
      <c r="M185">
        <f t="shared" si="26"/>
        <v>1</v>
      </c>
    </row>
    <row r="186" spans="1:13" x14ac:dyDescent="0.25">
      <c r="A186" s="1">
        <v>41541</v>
      </c>
      <c r="B186">
        <v>3</v>
      </c>
      <c r="C186">
        <v>-67.900000000000006</v>
      </c>
      <c r="D186" t="str">
        <f t="shared" si="27"/>
        <v>09/24/13-10/14/13</v>
      </c>
      <c r="E186" s="2">
        <f t="shared" si="20"/>
        <v>45</v>
      </c>
      <c r="F186">
        <f t="shared" si="21"/>
        <v>-71.800000000000153</v>
      </c>
      <c r="G186">
        <f t="shared" si="22"/>
        <v>20</v>
      </c>
      <c r="H186" s="2">
        <f t="shared" si="23"/>
        <v>1132.5</v>
      </c>
      <c r="I186">
        <f t="shared" si="28"/>
        <v>45</v>
      </c>
      <c r="J186">
        <f t="shared" si="24"/>
        <v>324.17999999999995</v>
      </c>
      <c r="L186">
        <f t="shared" si="25"/>
        <v>289.26850000000002</v>
      </c>
      <c r="M186">
        <f t="shared" si="26"/>
        <v>1</v>
      </c>
    </row>
    <row r="187" spans="1:13" x14ac:dyDescent="0.25">
      <c r="A187" s="1">
        <v>41542</v>
      </c>
      <c r="B187">
        <v>4</v>
      </c>
      <c r="C187">
        <v>-65.7</v>
      </c>
      <c r="D187" t="str">
        <f t="shared" si="27"/>
        <v>09/25/13-10/15/13</v>
      </c>
      <c r="E187" s="2">
        <f t="shared" si="20"/>
        <v>58</v>
      </c>
      <c r="F187">
        <f t="shared" si="21"/>
        <v>-136.20000000000002</v>
      </c>
      <c r="G187">
        <f t="shared" si="22"/>
        <v>10</v>
      </c>
      <c r="H187" s="2">
        <f t="shared" si="23"/>
        <v>1037.3200000000002</v>
      </c>
      <c r="I187">
        <f t="shared" si="28"/>
        <v>58</v>
      </c>
      <c r="J187">
        <f t="shared" si="24"/>
        <v>291.31999999999994</v>
      </c>
      <c r="L187">
        <f t="shared" si="25"/>
        <v>209.62140000000005</v>
      </c>
      <c r="M187">
        <f t="shared" si="26"/>
        <v>1</v>
      </c>
    </row>
    <row r="188" spans="1:13" x14ac:dyDescent="0.25">
      <c r="A188" s="1">
        <v>41543</v>
      </c>
      <c r="B188">
        <v>3</v>
      </c>
      <c r="C188">
        <v>53.9</v>
      </c>
      <c r="D188" t="str">
        <f t="shared" si="27"/>
        <v>09/26/13-10/16/13</v>
      </c>
      <c r="E188" s="2">
        <f t="shared" si="20"/>
        <v>50</v>
      </c>
      <c r="F188">
        <f t="shared" si="21"/>
        <v>132.60000000000002</v>
      </c>
      <c r="G188">
        <f t="shared" si="22"/>
        <v>11</v>
      </c>
      <c r="H188" s="2">
        <f t="shared" si="23"/>
        <v>819.53999999999985</v>
      </c>
      <c r="I188">
        <f>SUM(B188:B208)</f>
        <v>50</v>
      </c>
      <c r="J188">
        <f t="shared" si="24"/>
        <v>289.12</v>
      </c>
      <c r="L188">
        <f t="shared" si="25"/>
        <v>258.63500000000005</v>
      </c>
      <c r="M188">
        <f t="shared" si="26"/>
        <v>1</v>
      </c>
    </row>
    <row r="189" spans="1:13" x14ac:dyDescent="0.25">
      <c r="A189" s="1">
        <v>41544</v>
      </c>
      <c r="B189">
        <v>3</v>
      </c>
      <c r="C189">
        <v>-59.3</v>
      </c>
      <c r="D189" t="str">
        <f t="shared" si="27"/>
        <v>09/27/13-10/17/13</v>
      </c>
      <c r="E189" s="2">
        <f t="shared" si="20"/>
        <v>49</v>
      </c>
      <c r="F189">
        <f t="shared" si="21"/>
        <v>80.899999999999935</v>
      </c>
      <c r="G189">
        <f t="shared" si="22"/>
        <v>11</v>
      </c>
      <c r="H189" s="2">
        <f t="shared" si="23"/>
        <v>764.99999999999977</v>
      </c>
      <c r="I189">
        <f>SUM(B189:B209)</f>
        <v>49</v>
      </c>
      <c r="J189">
        <f t="shared" si="24"/>
        <v>261.12</v>
      </c>
      <c r="L189">
        <f t="shared" si="25"/>
        <v>264.76170000000002</v>
      </c>
      <c r="M189">
        <f t="shared" si="26"/>
        <v>1</v>
      </c>
    </row>
    <row r="190" spans="1:13" x14ac:dyDescent="0.25">
      <c r="A190" s="1">
        <v>41545</v>
      </c>
      <c r="B190">
        <v>0</v>
      </c>
      <c r="C190" t="s">
        <v>4</v>
      </c>
      <c r="D190" t="str">
        <f t="shared" si="27"/>
        <v>09/28/13-10/18/13</v>
      </c>
      <c r="E190" s="2">
        <f t="shared" si="20"/>
        <v>57</v>
      </c>
      <c r="F190">
        <f t="shared" si="21"/>
        <v>168.2</v>
      </c>
      <c r="G190">
        <f t="shared" si="22"/>
        <v>22</v>
      </c>
      <c r="H190" s="2">
        <f t="shared" si="23"/>
        <v>764.99999999999977</v>
      </c>
      <c r="I190">
        <f>SUM(B190:B210)</f>
        <v>57</v>
      </c>
      <c r="J190">
        <f t="shared" si="24"/>
        <v>284.94</v>
      </c>
      <c r="L190">
        <f t="shared" si="25"/>
        <v>215.74810000000002</v>
      </c>
      <c r="M190">
        <f t="shared" si="26"/>
        <v>1</v>
      </c>
    </row>
    <row r="191" spans="1:13" x14ac:dyDescent="0.25">
      <c r="A191" s="1">
        <v>41546</v>
      </c>
      <c r="B191">
        <v>0</v>
      </c>
      <c r="C191" t="s">
        <v>4</v>
      </c>
      <c r="D191" t="str">
        <f t="shared" si="27"/>
        <v>09/29/13-10/19/13</v>
      </c>
      <c r="E191" s="2">
        <f t="shared" si="20"/>
        <v>63</v>
      </c>
      <c r="F191">
        <f t="shared" si="21"/>
        <v>168.2</v>
      </c>
      <c r="G191">
        <f t="shared" si="22"/>
        <v>23</v>
      </c>
      <c r="H191" s="2">
        <f t="shared" si="23"/>
        <v>764.99999999999977</v>
      </c>
      <c r="I191">
        <f t="shared" si="28"/>
        <v>63</v>
      </c>
      <c r="J191">
        <f t="shared" si="24"/>
        <v>262.45999999999998</v>
      </c>
      <c r="L191">
        <f t="shared" si="25"/>
        <v>178.98790000000008</v>
      </c>
      <c r="M191">
        <f t="shared" si="26"/>
        <v>1</v>
      </c>
    </row>
    <row r="192" spans="1:13" x14ac:dyDescent="0.25">
      <c r="A192" s="1">
        <v>41547</v>
      </c>
      <c r="B192">
        <v>7</v>
      </c>
      <c r="C192">
        <v>-120.1</v>
      </c>
      <c r="D192" t="str">
        <f t="shared" si="27"/>
        <v>09/30/13-10/20/13</v>
      </c>
      <c r="E192" s="2">
        <f t="shared" si="20"/>
        <v>68</v>
      </c>
      <c r="F192">
        <f t="shared" si="21"/>
        <v>168.2</v>
      </c>
      <c r="G192">
        <f t="shared" si="22"/>
        <v>32</v>
      </c>
      <c r="H192" s="2">
        <f t="shared" si="23"/>
        <v>695.44999999999982</v>
      </c>
      <c r="I192">
        <f t="shared" si="28"/>
        <v>68</v>
      </c>
      <c r="J192">
        <f t="shared" si="24"/>
        <v>353.69</v>
      </c>
      <c r="L192">
        <f t="shared" si="25"/>
        <v>148.35440000000006</v>
      </c>
      <c r="M192">
        <f t="shared" si="26"/>
        <v>1</v>
      </c>
    </row>
    <row r="193" spans="1:13" x14ac:dyDescent="0.25">
      <c r="A193" s="1">
        <v>41548</v>
      </c>
      <c r="B193">
        <v>5</v>
      </c>
      <c r="C193">
        <v>59.2</v>
      </c>
      <c r="D193" t="str">
        <f t="shared" si="27"/>
        <v>10/01/13-10/21/13</v>
      </c>
      <c r="E193" s="2">
        <f t="shared" si="20"/>
        <v>62</v>
      </c>
      <c r="F193">
        <f t="shared" si="21"/>
        <v>279.2</v>
      </c>
      <c r="G193">
        <f t="shared" si="22"/>
        <v>41</v>
      </c>
      <c r="H193" s="2">
        <f t="shared" si="23"/>
        <v>829.62</v>
      </c>
      <c r="I193">
        <f t="shared" si="28"/>
        <v>62</v>
      </c>
      <c r="J193">
        <f t="shared" si="24"/>
        <v>350.19</v>
      </c>
      <c r="L193">
        <f t="shared" si="25"/>
        <v>185.11460000000005</v>
      </c>
      <c r="M193">
        <f t="shared" si="26"/>
        <v>1</v>
      </c>
    </row>
    <row r="194" spans="1:13" x14ac:dyDescent="0.25">
      <c r="A194" s="1">
        <v>41549</v>
      </c>
      <c r="B194">
        <v>4</v>
      </c>
      <c r="C194">
        <v>-49.6</v>
      </c>
      <c r="D194" t="str">
        <f t="shared" si="27"/>
        <v>10/02/13-10/22/13</v>
      </c>
      <c r="E194" s="2">
        <f t="shared" si="20"/>
        <v>65</v>
      </c>
      <c r="F194">
        <f t="shared" si="21"/>
        <v>293.5</v>
      </c>
      <c r="G194">
        <f t="shared" si="22"/>
        <v>32</v>
      </c>
      <c r="H194" s="2">
        <f t="shared" si="23"/>
        <v>650.4799999999999</v>
      </c>
      <c r="I194">
        <f t="shared" si="28"/>
        <v>65</v>
      </c>
      <c r="J194">
        <f t="shared" si="24"/>
        <v>487.73000000000008</v>
      </c>
      <c r="L194">
        <f t="shared" si="25"/>
        <v>166.73450000000003</v>
      </c>
      <c r="M194">
        <f t="shared" si="26"/>
        <v>1</v>
      </c>
    </row>
    <row r="195" spans="1:13" x14ac:dyDescent="0.25">
      <c r="A195" s="1">
        <v>41550</v>
      </c>
      <c r="B195">
        <v>-10</v>
      </c>
      <c r="C195">
        <v>-130.69999999999999</v>
      </c>
      <c r="D195" t="str">
        <f t="shared" si="27"/>
        <v>10/03/13-10/23/13</v>
      </c>
      <c r="E195" s="2">
        <f t="shared" ref="E195:E205" si="29">SUM(B195:B215)</f>
        <v>62</v>
      </c>
      <c r="F195">
        <f t="shared" ref="F195:F224" si="30">SUM(C195:C215)</f>
        <v>291.09999999999997</v>
      </c>
      <c r="G195">
        <f t="shared" ref="G195:G225" si="31">SUM(B195:B209)</f>
        <v>30</v>
      </c>
      <c r="H195" s="2">
        <f t="shared" ref="H195:H224" si="32">SUM(C210:C250)</f>
        <v>648.28000000000009</v>
      </c>
      <c r="I195">
        <f t="shared" ref="I195:I223" si="33">SUM(B195:B215)</f>
        <v>62</v>
      </c>
      <c r="J195">
        <f t="shared" ref="J195:J224" si="34">SUM(C217:C238)</f>
        <v>393.43</v>
      </c>
      <c r="L195">
        <f t="shared" ref="L195:L232" si="35">-6.1267*I195+564.97</f>
        <v>185.11460000000005</v>
      </c>
      <c r="M195">
        <f t="shared" ref="M195:M233" si="36">IF(SIGN(L195)=SIGN(J195), 1, 0)</f>
        <v>1</v>
      </c>
    </row>
    <row r="196" spans="1:13" x14ac:dyDescent="0.25">
      <c r="A196" s="1">
        <v>41551</v>
      </c>
      <c r="B196">
        <v>-5</v>
      </c>
      <c r="C196">
        <v>77.900000000000006</v>
      </c>
      <c r="D196" t="str">
        <f t="shared" ref="D196:D225" si="37">CONCATENATE(TEXT(A196, "mm/dd/yy"), "-", TEXT(A216, "mm/dd/yy"))</f>
        <v>10/04/13-10/24/13</v>
      </c>
      <c r="E196" s="2">
        <f t="shared" si="29"/>
        <v>78</v>
      </c>
      <c r="F196">
        <f t="shared" si="30"/>
        <v>516.09999999999991</v>
      </c>
      <c r="G196">
        <f t="shared" si="31"/>
        <v>51</v>
      </c>
      <c r="H196" s="2">
        <f t="shared" si="32"/>
        <v>601.53000000000009</v>
      </c>
      <c r="I196">
        <f t="shared" si="33"/>
        <v>78</v>
      </c>
      <c r="J196">
        <f t="shared" si="34"/>
        <v>346.83</v>
      </c>
      <c r="L196">
        <f t="shared" si="35"/>
        <v>87.087400000000059</v>
      </c>
      <c r="M196">
        <f t="shared" si="36"/>
        <v>1</v>
      </c>
    </row>
    <row r="197" spans="1:13" x14ac:dyDescent="0.25">
      <c r="A197" s="1">
        <v>41552</v>
      </c>
      <c r="B197">
        <v>12</v>
      </c>
      <c r="C197" t="s">
        <v>4</v>
      </c>
      <c r="D197" t="str">
        <f t="shared" si="37"/>
        <v>10/05/13-10/25/13</v>
      </c>
      <c r="E197" s="2">
        <f t="shared" si="29"/>
        <v>98</v>
      </c>
      <c r="F197">
        <f t="shared" si="30"/>
        <v>484.79999999999995</v>
      </c>
      <c r="G197">
        <f t="shared" si="31"/>
        <v>62</v>
      </c>
      <c r="H197" s="2">
        <f t="shared" si="32"/>
        <v>601.53000000000009</v>
      </c>
      <c r="I197">
        <f t="shared" si="33"/>
        <v>98</v>
      </c>
      <c r="J197">
        <f t="shared" si="34"/>
        <v>360.13</v>
      </c>
      <c r="L197">
        <f t="shared" si="35"/>
        <v>-35.446599999999989</v>
      </c>
      <c r="M197">
        <f t="shared" si="36"/>
        <v>0</v>
      </c>
    </row>
    <row r="198" spans="1:13" x14ac:dyDescent="0.25">
      <c r="A198" s="1">
        <v>41553</v>
      </c>
      <c r="B198">
        <v>-1</v>
      </c>
      <c r="C198" t="s">
        <v>4</v>
      </c>
      <c r="D198" t="str">
        <f t="shared" si="37"/>
        <v>10/06/13-10/26/13</v>
      </c>
      <c r="E198" s="2">
        <f t="shared" si="29"/>
        <v>87</v>
      </c>
      <c r="F198">
        <f t="shared" si="30"/>
        <v>484.79999999999995</v>
      </c>
      <c r="G198">
        <f t="shared" si="31"/>
        <v>55</v>
      </c>
      <c r="H198" s="2">
        <f>SUM(C213:C252)</f>
        <v>601.53000000000009</v>
      </c>
      <c r="I198">
        <f t="shared" si="33"/>
        <v>87</v>
      </c>
      <c r="J198">
        <f t="shared" si="34"/>
        <v>353.1</v>
      </c>
      <c r="L198">
        <f t="shared" si="35"/>
        <v>31.947100000000091</v>
      </c>
      <c r="M198">
        <f t="shared" si="36"/>
        <v>1</v>
      </c>
    </row>
    <row r="199" spans="1:13" x14ac:dyDescent="0.25">
      <c r="A199" s="1">
        <v>41554</v>
      </c>
      <c r="B199">
        <v>-1</v>
      </c>
      <c r="C199">
        <v>-133.1</v>
      </c>
      <c r="D199" t="str">
        <f t="shared" si="37"/>
        <v>10/07/13-10/27/13</v>
      </c>
      <c r="E199" s="2">
        <f t="shared" si="29"/>
        <v>90</v>
      </c>
      <c r="F199">
        <f t="shared" si="30"/>
        <v>484.79999999999995</v>
      </c>
      <c r="G199">
        <f t="shared" si="31"/>
        <v>57</v>
      </c>
      <c r="H199" s="2">
        <f>SUM(C214:C252)</f>
        <v>610.63</v>
      </c>
      <c r="I199">
        <f t="shared" si="33"/>
        <v>90</v>
      </c>
      <c r="J199">
        <f t="shared" si="34"/>
        <v>283.02000000000004</v>
      </c>
      <c r="L199">
        <f t="shared" si="35"/>
        <v>13.567000000000007</v>
      </c>
      <c r="M199">
        <f t="shared" si="36"/>
        <v>1</v>
      </c>
    </row>
    <row r="200" spans="1:13" x14ac:dyDescent="0.25">
      <c r="A200" s="1">
        <v>41555</v>
      </c>
      <c r="B200">
        <v>-4</v>
      </c>
      <c r="C200">
        <v>-161.5</v>
      </c>
      <c r="D200" t="str">
        <f t="shared" si="37"/>
        <v>10/08/13-10/28/13</v>
      </c>
      <c r="E200" s="2">
        <f t="shared" si="29"/>
        <v>102</v>
      </c>
      <c r="F200">
        <f t="shared" si="30"/>
        <v>617.6</v>
      </c>
      <c r="G200">
        <f t="shared" si="31"/>
        <v>66</v>
      </c>
      <c r="H200" s="2">
        <f>SUM(C215:C252)</f>
        <v>537.13000000000022</v>
      </c>
      <c r="I200">
        <f t="shared" si="33"/>
        <v>102</v>
      </c>
      <c r="J200">
        <f t="shared" si="34"/>
        <v>276.74</v>
      </c>
      <c r="L200">
        <f t="shared" si="35"/>
        <v>-59.953399999999874</v>
      </c>
      <c r="M200">
        <f t="shared" si="36"/>
        <v>0</v>
      </c>
    </row>
    <row r="201" spans="1:13" x14ac:dyDescent="0.25">
      <c r="A201" s="1">
        <v>41556</v>
      </c>
      <c r="B201">
        <v>-7</v>
      </c>
      <c r="C201">
        <v>24.8</v>
      </c>
      <c r="D201" t="str">
        <f t="shared" si="37"/>
        <v>10/09/13-10/29/13</v>
      </c>
      <c r="E201" s="2">
        <f t="shared" si="29"/>
        <v>110</v>
      </c>
      <c r="F201">
        <f t="shared" si="30"/>
        <v>887.30000000000007</v>
      </c>
      <c r="G201">
        <f t="shared" si="31"/>
        <v>71</v>
      </c>
      <c r="H201" s="2">
        <f>SUM(C216:C252)</f>
        <v>589.13000000000022</v>
      </c>
      <c r="I201">
        <f t="shared" si="33"/>
        <v>110</v>
      </c>
      <c r="J201">
        <f t="shared" si="34"/>
        <v>394.70000000000005</v>
      </c>
      <c r="L201">
        <f t="shared" si="35"/>
        <v>-108.96699999999987</v>
      </c>
      <c r="M201">
        <f t="shared" si="36"/>
        <v>0</v>
      </c>
    </row>
    <row r="202" spans="1:13" x14ac:dyDescent="0.25">
      <c r="A202" s="1">
        <v>41557</v>
      </c>
      <c r="B202">
        <v>5</v>
      </c>
      <c r="C202">
        <v>319.7</v>
      </c>
      <c r="D202" t="str">
        <f t="shared" si="37"/>
        <v>10/10/13-10/30/13</v>
      </c>
      <c r="E202" s="2">
        <f t="shared" si="29"/>
        <v>123</v>
      </c>
      <c r="F202">
        <f t="shared" si="30"/>
        <v>800.6</v>
      </c>
      <c r="G202">
        <f t="shared" si="31"/>
        <v>84</v>
      </c>
      <c r="H202" s="2">
        <f>SUM(C217:C252)</f>
        <v>494.83000000000004</v>
      </c>
      <c r="I202">
        <f t="shared" si="33"/>
        <v>123</v>
      </c>
      <c r="J202">
        <f t="shared" si="34"/>
        <v>468.87000000000012</v>
      </c>
      <c r="L202">
        <f t="shared" si="35"/>
        <v>-188.61409999999989</v>
      </c>
      <c r="M202">
        <f t="shared" si="36"/>
        <v>0</v>
      </c>
    </row>
    <row r="203" spans="1:13" x14ac:dyDescent="0.25">
      <c r="A203" s="1">
        <v>41558</v>
      </c>
      <c r="B203">
        <v>3</v>
      </c>
      <c r="C203">
        <v>110.6</v>
      </c>
      <c r="D203" t="str">
        <f t="shared" si="37"/>
        <v>10/11/13-10/31/13</v>
      </c>
      <c r="E203" s="2">
        <f t="shared" si="29"/>
        <v>121</v>
      </c>
      <c r="F203">
        <f t="shared" si="30"/>
        <v>406.72999999999996</v>
      </c>
      <c r="G203">
        <f t="shared" si="31"/>
        <v>94</v>
      </c>
      <c r="H203" s="2">
        <f>SUM(C218:C252)</f>
        <v>448.23</v>
      </c>
      <c r="I203">
        <f t="shared" si="33"/>
        <v>121</v>
      </c>
      <c r="J203">
        <f t="shared" si="34"/>
        <v>468.87000000000012</v>
      </c>
      <c r="L203">
        <f t="shared" si="35"/>
        <v>-176.36069999999995</v>
      </c>
      <c r="M203">
        <f t="shared" si="36"/>
        <v>0</v>
      </c>
    </row>
    <row r="204" spans="1:13" x14ac:dyDescent="0.25">
      <c r="A204" s="1">
        <v>41559</v>
      </c>
      <c r="B204">
        <v>14</v>
      </c>
      <c r="C204" t="s">
        <v>4</v>
      </c>
      <c r="D204" t="str">
        <f t="shared" si="37"/>
        <v>10/12/13-11/02/13</v>
      </c>
      <c r="E204" s="2">
        <f t="shared" si="29"/>
        <v>119</v>
      </c>
      <c r="F204">
        <f t="shared" si="30"/>
        <v>296.13</v>
      </c>
      <c r="G204">
        <f t="shared" si="31"/>
        <v>92</v>
      </c>
      <c r="H204" s="2">
        <f>SUM(C219:C252)</f>
        <v>448.23</v>
      </c>
      <c r="I204">
        <f t="shared" si="33"/>
        <v>119</v>
      </c>
      <c r="J204">
        <f t="shared" si="34"/>
        <v>469.32000000000011</v>
      </c>
      <c r="L204">
        <f t="shared" si="35"/>
        <v>-164.1072999999999</v>
      </c>
      <c r="M204">
        <f t="shared" si="36"/>
        <v>0</v>
      </c>
    </row>
    <row r="205" spans="1:13" x14ac:dyDescent="0.25">
      <c r="A205" s="1">
        <v>41560</v>
      </c>
      <c r="B205">
        <v>1</v>
      </c>
      <c r="C205" t="s">
        <v>4</v>
      </c>
      <c r="D205" t="str">
        <f t="shared" si="37"/>
        <v>10/13/13-11/03/13</v>
      </c>
      <c r="E205" s="2">
        <f t="shared" si="29"/>
        <v>106</v>
      </c>
      <c r="F205">
        <f t="shared" si="30"/>
        <v>296.13</v>
      </c>
      <c r="G205">
        <f t="shared" si="31"/>
        <v>80</v>
      </c>
      <c r="H205" s="2">
        <f>SUM(C220:C252)</f>
        <v>448.23</v>
      </c>
      <c r="I205">
        <f t="shared" si="33"/>
        <v>106</v>
      </c>
      <c r="J205">
        <f t="shared" si="34"/>
        <v>453.27000000000004</v>
      </c>
      <c r="L205">
        <f t="shared" si="35"/>
        <v>-84.460199999999986</v>
      </c>
      <c r="M205">
        <f t="shared" si="36"/>
        <v>0</v>
      </c>
    </row>
    <row r="206" spans="1:13" x14ac:dyDescent="0.25">
      <c r="A206" s="1">
        <v>41561</v>
      </c>
      <c r="B206">
        <v>9</v>
      </c>
      <c r="C206">
        <v>70</v>
      </c>
      <c r="D206" t="str">
        <f t="shared" si="37"/>
        <v>10/14/13-11/04/13</v>
      </c>
      <c r="E206" s="2"/>
      <c r="F206">
        <f t="shared" si="30"/>
        <v>314.05</v>
      </c>
      <c r="G206">
        <f t="shared" si="31"/>
        <v>90</v>
      </c>
      <c r="H206" s="2">
        <f>SUM(C221:C252)</f>
        <v>448.53000000000003</v>
      </c>
      <c r="I206">
        <f t="shared" si="33"/>
        <v>113</v>
      </c>
      <c r="J206">
        <f t="shared" si="34"/>
        <v>490.23</v>
      </c>
      <c r="L206">
        <f t="shared" si="35"/>
        <v>-127.34709999999995</v>
      </c>
      <c r="M206">
        <f t="shared" si="36"/>
        <v>0</v>
      </c>
    </row>
    <row r="207" spans="1:13" x14ac:dyDescent="0.25">
      <c r="A207" s="1">
        <v>41562</v>
      </c>
      <c r="B207">
        <v>16</v>
      </c>
      <c r="C207">
        <v>-132.30000000000001</v>
      </c>
      <c r="D207" t="str">
        <f t="shared" si="37"/>
        <v>10/15/13-11/05/13</v>
      </c>
      <c r="E207" s="2"/>
      <c r="F207">
        <f t="shared" si="30"/>
        <v>231.05</v>
      </c>
      <c r="G207">
        <f t="shared" si="31"/>
        <v>85</v>
      </c>
      <c r="H207" s="2">
        <f>SUM(C222:C252)</f>
        <v>340.33</v>
      </c>
      <c r="I207">
        <f t="shared" si="33"/>
        <v>112</v>
      </c>
      <c r="J207">
        <f t="shared" si="34"/>
        <v>372.07000000000005</v>
      </c>
      <c r="L207">
        <f t="shared" si="35"/>
        <v>-121.22039999999993</v>
      </c>
      <c r="M207">
        <f t="shared" si="36"/>
        <v>0</v>
      </c>
    </row>
    <row r="208" spans="1:13" x14ac:dyDescent="0.25">
      <c r="A208" s="1">
        <v>41563</v>
      </c>
      <c r="B208">
        <v>-4</v>
      </c>
      <c r="C208">
        <v>203.1</v>
      </c>
      <c r="D208" t="str">
        <f t="shared" si="37"/>
        <v>10/16/13-11/06/13</v>
      </c>
      <c r="E208" s="2"/>
      <c r="F208">
        <f t="shared" si="30"/>
        <v>481.51</v>
      </c>
      <c r="G208">
        <f t="shared" si="31"/>
        <v>75</v>
      </c>
      <c r="H208" s="2">
        <f>SUM(C223:C252)</f>
        <v>402.23</v>
      </c>
      <c r="I208">
        <f t="shared" si="33"/>
        <v>96</v>
      </c>
      <c r="J208">
        <f t="shared" si="34"/>
        <v>510.65000000000009</v>
      </c>
      <c r="L208">
        <f t="shared" si="35"/>
        <v>-23.193199999999933</v>
      </c>
      <c r="M208">
        <f t="shared" si="36"/>
        <v>0</v>
      </c>
    </row>
    <row r="209" spans="1:14" x14ac:dyDescent="0.25">
      <c r="A209" s="1">
        <v>41564</v>
      </c>
      <c r="B209">
        <v>2</v>
      </c>
      <c r="C209">
        <v>2.2000000000000002</v>
      </c>
      <c r="D209" t="str">
        <f t="shared" si="37"/>
        <v>10/17/13-11/07/13</v>
      </c>
      <c r="E209" s="2"/>
      <c r="F209">
        <f t="shared" si="30"/>
        <v>121.07999999999996</v>
      </c>
      <c r="G209">
        <f t="shared" si="31"/>
        <v>82</v>
      </c>
      <c r="H209" s="2">
        <f>SUM(C224:C264)</f>
        <v>813.49000000000024</v>
      </c>
      <c r="I209">
        <f t="shared" si="33"/>
        <v>102</v>
      </c>
      <c r="J209">
        <f t="shared" si="34"/>
        <v>340.40999999999997</v>
      </c>
      <c r="L209">
        <f t="shared" si="35"/>
        <v>-59.953399999999874</v>
      </c>
      <c r="M209">
        <f t="shared" si="36"/>
        <v>0</v>
      </c>
    </row>
    <row r="210" spans="1:14" x14ac:dyDescent="0.25">
      <c r="A210" s="1">
        <v>41565</v>
      </c>
      <c r="B210">
        <v>11</v>
      </c>
      <c r="C210">
        <v>28</v>
      </c>
      <c r="D210" t="str">
        <f t="shared" si="37"/>
        <v>10/18/13-11/08/13</v>
      </c>
      <c r="E210" s="2"/>
      <c r="F210">
        <f t="shared" si="30"/>
        <v>289.12</v>
      </c>
      <c r="G210">
        <f t="shared" si="31"/>
        <v>81</v>
      </c>
      <c r="H210" s="2">
        <f t="shared" si="32"/>
        <v>803.79000000000019</v>
      </c>
      <c r="I210">
        <f t="shared" si="33"/>
        <v>103</v>
      </c>
      <c r="J210">
        <f t="shared" si="34"/>
        <v>340.40999999999997</v>
      </c>
      <c r="L210">
        <f t="shared" si="35"/>
        <v>-66.080099999999902</v>
      </c>
      <c r="M210">
        <f t="shared" si="36"/>
        <v>0</v>
      </c>
    </row>
    <row r="211" spans="1:14" x14ac:dyDescent="0.25">
      <c r="A211" s="1">
        <v>41566</v>
      </c>
      <c r="B211">
        <v>6</v>
      </c>
      <c r="C211" t="s">
        <v>4</v>
      </c>
      <c r="D211" t="str">
        <f t="shared" si="37"/>
        <v>10/19/13-11/09/13</v>
      </c>
      <c r="E211" s="2"/>
      <c r="F211">
        <f t="shared" si="30"/>
        <v>261.12</v>
      </c>
      <c r="G211">
        <f t="shared" si="31"/>
        <v>71</v>
      </c>
      <c r="H211" s="2">
        <f t="shared" si="32"/>
        <v>803.79000000000019</v>
      </c>
      <c r="I211">
        <f>SUM(B211:B231)</f>
        <v>94</v>
      </c>
      <c r="J211">
        <f t="shared" si="34"/>
        <v>418.76</v>
      </c>
      <c r="L211">
        <f t="shared" si="35"/>
        <v>-10.939799999999877</v>
      </c>
      <c r="M211">
        <f t="shared" si="36"/>
        <v>0</v>
      </c>
    </row>
    <row r="212" spans="1:14" x14ac:dyDescent="0.25">
      <c r="A212" s="1">
        <v>41567</v>
      </c>
      <c r="B212">
        <v>5</v>
      </c>
      <c r="C212" t="s">
        <v>4</v>
      </c>
      <c r="D212" t="str">
        <f t="shared" si="37"/>
        <v>10/20/13-11/10/13</v>
      </c>
      <c r="E212" s="2"/>
      <c r="F212">
        <f t="shared" si="30"/>
        <v>261.12</v>
      </c>
      <c r="G212">
        <f t="shared" si="31"/>
        <v>73</v>
      </c>
      <c r="H212" s="2">
        <f t="shared" si="32"/>
        <v>785.87</v>
      </c>
      <c r="I212">
        <f>SUM(B212:B232)</f>
        <v>89</v>
      </c>
      <c r="J212">
        <f t="shared" si="34"/>
        <v>485.03999999999996</v>
      </c>
      <c r="L212">
        <f t="shared" si="35"/>
        <v>19.693700000000035</v>
      </c>
      <c r="M212">
        <f t="shared" si="36"/>
        <v>1</v>
      </c>
      <c r="N212">
        <f>AVERAGE(M2:M212)</f>
        <v>0.62085308056872035</v>
      </c>
    </row>
    <row r="213" spans="1:14" x14ac:dyDescent="0.25">
      <c r="A213" s="1">
        <v>41568</v>
      </c>
      <c r="B213">
        <v>1</v>
      </c>
      <c r="C213">
        <v>-9.1</v>
      </c>
      <c r="D213" t="str">
        <f t="shared" si="37"/>
        <v>10/21/13-11/11/13</v>
      </c>
      <c r="E213" s="2"/>
      <c r="F213">
        <f t="shared" si="30"/>
        <v>284.94</v>
      </c>
      <c r="G213">
        <f t="shared" si="31"/>
        <v>76</v>
      </c>
      <c r="H213" s="2">
        <f t="shared" si="32"/>
        <v>673.90000000000009</v>
      </c>
      <c r="I213">
        <f>SUM(B213:B233)</f>
        <v>88</v>
      </c>
      <c r="J213">
        <f>SUM(C235:C256)</f>
        <v>528.26</v>
      </c>
      <c r="L213">
        <f t="shared" si="35"/>
        <v>25.820400000000063</v>
      </c>
      <c r="M213">
        <f t="shared" si="36"/>
        <v>1</v>
      </c>
    </row>
    <row r="214" spans="1:14" x14ac:dyDescent="0.25">
      <c r="A214" s="1">
        <v>41569</v>
      </c>
      <c r="B214">
        <v>8</v>
      </c>
      <c r="C214">
        <v>73.5</v>
      </c>
      <c r="D214" t="str">
        <f t="shared" si="37"/>
        <v>10/22/13-11/12/13</v>
      </c>
      <c r="E214" s="2"/>
      <c r="F214">
        <f t="shared" si="30"/>
        <v>271.56</v>
      </c>
      <c r="G214">
        <f t="shared" si="31"/>
        <v>75</v>
      </c>
      <c r="H214" s="2">
        <f t="shared" si="32"/>
        <v>555.74</v>
      </c>
      <c r="I214">
        <f t="shared" si="33"/>
        <v>112</v>
      </c>
      <c r="J214">
        <f t="shared" si="34"/>
        <v>511.12</v>
      </c>
      <c r="L214">
        <f t="shared" si="35"/>
        <v>-121.22039999999993</v>
      </c>
      <c r="M214">
        <f t="shared" si="36"/>
        <v>0</v>
      </c>
    </row>
    <row r="215" spans="1:14" x14ac:dyDescent="0.25">
      <c r="A215" s="1">
        <v>41570</v>
      </c>
      <c r="B215">
        <v>1</v>
      </c>
      <c r="C215">
        <v>-52</v>
      </c>
      <c r="D215" t="str">
        <f t="shared" si="37"/>
        <v>10/23/13-11/13/13</v>
      </c>
      <c r="E215" s="2"/>
      <c r="F215">
        <f t="shared" si="30"/>
        <v>280.19</v>
      </c>
      <c r="G215">
        <f t="shared" si="31"/>
        <v>69</v>
      </c>
      <c r="H215" s="2">
        <f t="shared" si="32"/>
        <v>713.07000000000016</v>
      </c>
      <c r="I215">
        <f t="shared" si="33"/>
        <v>116</v>
      </c>
      <c r="J215">
        <f t="shared" si="34"/>
        <v>246.47</v>
      </c>
      <c r="L215">
        <f t="shared" si="35"/>
        <v>-145.72719999999993</v>
      </c>
      <c r="M215">
        <f t="shared" si="36"/>
        <v>0</v>
      </c>
    </row>
    <row r="216" spans="1:14" x14ac:dyDescent="0.25">
      <c r="A216" s="1">
        <v>41571</v>
      </c>
      <c r="B216">
        <v>6</v>
      </c>
      <c r="C216">
        <v>94.3</v>
      </c>
      <c r="D216" t="str">
        <f t="shared" si="37"/>
        <v>10/24/13-11/14/13</v>
      </c>
      <c r="E216" s="2"/>
      <c r="F216">
        <f t="shared" si="30"/>
        <v>402.19000000000005</v>
      </c>
      <c r="G216">
        <f t="shared" si="31"/>
        <v>71</v>
      </c>
      <c r="H216" s="2">
        <f t="shared" si="32"/>
        <v>542.82999999999993</v>
      </c>
      <c r="I216">
        <f t="shared" si="33"/>
        <v>117</v>
      </c>
      <c r="J216">
        <f t="shared" si="34"/>
        <v>160.93000000000004</v>
      </c>
      <c r="L216">
        <f t="shared" si="35"/>
        <v>-151.85389999999995</v>
      </c>
      <c r="M216">
        <f t="shared" si="36"/>
        <v>0</v>
      </c>
    </row>
    <row r="217" spans="1:14" x14ac:dyDescent="0.25">
      <c r="A217" s="1">
        <v>41572</v>
      </c>
      <c r="B217">
        <v>15</v>
      </c>
      <c r="C217">
        <v>46.6</v>
      </c>
      <c r="D217" t="str">
        <f t="shared" si="37"/>
        <v>10/25/13-11/15/13</v>
      </c>
      <c r="E217" s="2"/>
      <c r="F217">
        <f t="shared" si="30"/>
        <v>393.43</v>
      </c>
      <c r="G217">
        <f t="shared" si="31"/>
        <v>67</v>
      </c>
      <c r="H217" s="2">
        <f t="shared" si="32"/>
        <v>542.82999999999993</v>
      </c>
      <c r="I217">
        <f>SUM(B217:B237)</f>
        <v>110</v>
      </c>
      <c r="J217">
        <f t="shared" si="34"/>
        <v>160.93000000000004</v>
      </c>
      <c r="L217">
        <f t="shared" si="35"/>
        <v>-108.96699999999987</v>
      </c>
      <c r="M217">
        <f t="shared" si="36"/>
        <v>0</v>
      </c>
    </row>
    <row r="218" spans="1:14" x14ac:dyDescent="0.25">
      <c r="A218" s="1">
        <v>41573</v>
      </c>
      <c r="B218">
        <v>1</v>
      </c>
      <c r="C218" t="s">
        <v>4</v>
      </c>
      <c r="D218" t="str">
        <f t="shared" si="37"/>
        <v>10/26/13-11/16/13</v>
      </c>
      <c r="E218" s="2"/>
      <c r="F218">
        <f t="shared" si="30"/>
        <v>346.83</v>
      </c>
      <c r="G218">
        <f t="shared" si="31"/>
        <v>53</v>
      </c>
      <c r="H218" s="2">
        <f t="shared" si="32"/>
        <v>542.82999999999993</v>
      </c>
      <c r="I218">
        <f t="shared" si="33"/>
        <v>91</v>
      </c>
      <c r="J218">
        <f t="shared" si="34"/>
        <v>154.89000000000004</v>
      </c>
      <c r="L218">
        <f t="shared" si="35"/>
        <v>7.440300000000093</v>
      </c>
      <c r="M218">
        <f t="shared" si="36"/>
        <v>1</v>
      </c>
    </row>
    <row r="219" spans="1:14" x14ac:dyDescent="0.25">
      <c r="A219" s="1">
        <v>41574</v>
      </c>
      <c r="B219">
        <v>2</v>
      </c>
      <c r="C219" t="s">
        <v>4</v>
      </c>
      <c r="D219" t="str">
        <f t="shared" si="37"/>
        <v>10/27/13-11/17/13</v>
      </c>
      <c r="E219" s="2"/>
      <c r="F219">
        <f t="shared" si="30"/>
        <v>346.83</v>
      </c>
      <c r="G219">
        <f t="shared" si="31"/>
        <v>56</v>
      </c>
      <c r="H219" s="2">
        <f t="shared" si="32"/>
        <v>519.00999999999988</v>
      </c>
      <c r="I219">
        <f>SUM(B219:B239)</f>
        <v>90</v>
      </c>
      <c r="J219">
        <f t="shared" si="34"/>
        <v>192.58000000000004</v>
      </c>
      <c r="L219">
        <f t="shared" si="35"/>
        <v>13.567000000000007</v>
      </c>
      <c r="M219">
        <f t="shared" si="36"/>
        <v>1</v>
      </c>
    </row>
    <row r="220" spans="1:14" x14ac:dyDescent="0.25">
      <c r="A220" s="1">
        <v>41575</v>
      </c>
      <c r="B220">
        <v>11</v>
      </c>
      <c r="C220">
        <v>-0.3</v>
      </c>
      <c r="D220" t="str">
        <f t="shared" si="37"/>
        <v>10/28/13-11/18/13</v>
      </c>
      <c r="E220" s="2"/>
      <c r="F220">
        <f t="shared" si="30"/>
        <v>360.13</v>
      </c>
      <c r="G220">
        <f t="shared" si="31"/>
        <v>79</v>
      </c>
      <c r="H220" s="2">
        <f t="shared" si="32"/>
        <v>541.4899999999999</v>
      </c>
      <c r="I220">
        <f>SUM(B220:B240)</f>
        <v>97</v>
      </c>
      <c r="J220">
        <f t="shared" si="34"/>
        <v>326.83000000000004</v>
      </c>
      <c r="L220">
        <f t="shared" si="35"/>
        <v>-29.319899999999961</v>
      </c>
      <c r="M220">
        <f t="shared" si="36"/>
        <v>0</v>
      </c>
    </row>
    <row r="221" spans="1:14" x14ac:dyDescent="0.25">
      <c r="A221" s="1">
        <v>41576</v>
      </c>
      <c r="B221">
        <v>4</v>
      </c>
      <c r="C221">
        <v>108.2</v>
      </c>
      <c r="D221" t="str">
        <f t="shared" si="37"/>
        <v>10/29/13-11/19/13</v>
      </c>
      <c r="E221" s="2"/>
      <c r="F221">
        <f t="shared" si="30"/>
        <v>353.40000000000003</v>
      </c>
      <c r="G221">
        <f t="shared" si="31"/>
        <v>80</v>
      </c>
      <c r="H221" s="2">
        <f t="shared" si="32"/>
        <v>459.3599999999999</v>
      </c>
      <c r="I221">
        <f>SUM(B221:B241)</f>
        <v>98</v>
      </c>
      <c r="J221">
        <f t="shared" si="34"/>
        <v>502.6</v>
      </c>
      <c r="L221">
        <f t="shared" si="35"/>
        <v>-35.446599999999989</v>
      </c>
      <c r="M221">
        <f t="shared" si="36"/>
        <v>0</v>
      </c>
    </row>
    <row r="222" spans="1:14" x14ac:dyDescent="0.25">
      <c r="A222" s="1">
        <v>41577</v>
      </c>
      <c r="B222">
        <v>6</v>
      </c>
      <c r="C222">
        <v>-61.9</v>
      </c>
      <c r="D222" t="str">
        <f t="shared" si="37"/>
        <v>10/30/13-11/20/13</v>
      </c>
      <c r="E222" s="2"/>
      <c r="F222">
        <f t="shared" si="30"/>
        <v>174.82000000000002</v>
      </c>
      <c r="G222">
        <f t="shared" si="31"/>
        <v>78</v>
      </c>
      <c r="H222" s="2">
        <f t="shared" si="32"/>
        <v>389.3599999999999</v>
      </c>
      <c r="I222">
        <f t="shared" si="33"/>
        <v>91</v>
      </c>
      <c r="J222">
        <f>SUM(C244:C265)</f>
        <v>390.97999999999996</v>
      </c>
      <c r="L222">
        <f t="shared" si="35"/>
        <v>7.440300000000093</v>
      </c>
      <c r="M222">
        <f t="shared" si="36"/>
        <v>1</v>
      </c>
    </row>
    <row r="223" spans="1:14" x14ac:dyDescent="0.25">
      <c r="A223" s="1">
        <v>41578</v>
      </c>
      <c r="B223">
        <v>3</v>
      </c>
      <c r="C223">
        <v>-74.17</v>
      </c>
      <c r="D223" t="str">
        <f t="shared" si="37"/>
        <v>10/31/13-11/21/13</v>
      </c>
      <c r="E223" s="2"/>
      <c r="F223">
        <f t="shared" si="30"/>
        <v>338.64000000000004</v>
      </c>
      <c r="G223">
        <f t="shared" si="31"/>
        <v>71</v>
      </c>
      <c r="H223" s="2">
        <f t="shared" si="32"/>
        <v>303.82000000000005</v>
      </c>
      <c r="I223">
        <f t="shared" si="33"/>
        <v>94</v>
      </c>
      <c r="J223">
        <f t="shared" si="34"/>
        <v>334.91999999999996</v>
      </c>
      <c r="L223">
        <f t="shared" si="35"/>
        <v>-10.939799999999877</v>
      </c>
      <c r="M223">
        <f t="shared" si="36"/>
        <v>0</v>
      </c>
    </row>
    <row r="224" spans="1:14" x14ac:dyDescent="0.25">
      <c r="A224" s="1">
        <v>41580</v>
      </c>
      <c r="B224">
        <v>1</v>
      </c>
      <c r="C224" t="s">
        <v>4</v>
      </c>
      <c r="D224" t="str">
        <f t="shared" si="37"/>
        <v>11/02/13-11/22/13</v>
      </c>
      <c r="E224" s="2"/>
      <c r="F224">
        <f t="shared" si="30"/>
        <v>468.87000000000012</v>
      </c>
      <c r="G224">
        <f t="shared" si="31"/>
        <v>64</v>
      </c>
      <c r="H224" s="2">
        <f t="shared" si="32"/>
        <v>303.82000000000005</v>
      </c>
      <c r="I224">
        <f>SUM(B224:B244)</f>
        <v>93</v>
      </c>
      <c r="J224">
        <f t="shared" si="34"/>
        <v>334.91999999999996</v>
      </c>
      <c r="L224">
        <f t="shared" si="35"/>
        <v>-4.8130999999999631</v>
      </c>
      <c r="M224">
        <f t="shared" si="36"/>
        <v>0</v>
      </c>
    </row>
    <row r="225" spans="1:13" x14ac:dyDescent="0.25">
      <c r="A225" s="1">
        <v>41581</v>
      </c>
      <c r="B225">
        <v>1</v>
      </c>
      <c r="C225" t="s">
        <v>4</v>
      </c>
      <c r="D225" t="str">
        <f t="shared" si="37"/>
        <v>11/03/13-11/23/13</v>
      </c>
      <c r="E225" s="2"/>
      <c r="F225">
        <f>SUM(C225:C245)</f>
        <v>468.87000000000012</v>
      </c>
      <c r="G225">
        <f t="shared" si="31"/>
        <v>63</v>
      </c>
      <c r="H225" s="2">
        <f>SUM(C240:C280)</f>
        <v>303.82000000000005</v>
      </c>
      <c r="I225">
        <f>SUM(B225:B245)</f>
        <v>98</v>
      </c>
      <c r="J225">
        <f>SUM(C247:C268)</f>
        <v>209.94999999999996</v>
      </c>
      <c r="L225">
        <f t="shared" si="35"/>
        <v>-35.446599999999989</v>
      </c>
      <c r="M225">
        <f t="shared" si="36"/>
        <v>0</v>
      </c>
    </row>
    <row r="226" spans="1:13" x14ac:dyDescent="0.25">
      <c r="A226" s="1">
        <v>41582</v>
      </c>
      <c r="B226">
        <v>8</v>
      </c>
      <c r="C226">
        <v>17.920000000000002</v>
      </c>
      <c r="I226">
        <f>SUM(B226:B246)</f>
        <v>101</v>
      </c>
      <c r="L226">
        <f t="shared" si="35"/>
        <v>-53.82669999999996</v>
      </c>
      <c r="M226">
        <f t="shared" si="36"/>
        <v>0</v>
      </c>
    </row>
    <row r="227" spans="1:13" x14ac:dyDescent="0.25">
      <c r="A227" s="1">
        <v>41583</v>
      </c>
      <c r="B227">
        <v>8</v>
      </c>
      <c r="C227">
        <v>-13</v>
      </c>
      <c r="I227">
        <f>SUM(B227:B247)</f>
        <v>104</v>
      </c>
      <c r="L227">
        <f t="shared" si="35"/>
        <v>-72.20679999999993</v>
      </c>
      <c r="M227">
        <f t="shared" si="36"/>
        <v>0</v>
      </c>
    </row>
    <row r="228" spans="1:13" x14ac:dyDescent="0.25">
      <c r="A228" s="1">
        <v>41584</v>
      </c>
      <c r="B228">
        <v>0</v>
      </c>
      <c r="C228">
        <v>118.16</v>
      </c>
      <c r="I228">
        <f t="shared" ref="I228" si="38">SUM(B228:B248)</f>
        <v>109</v>
      </c>
      <c r="L228">
        <f t="shared" si="35"/>
        <v>-102.84029999999996</v>
      </c>
      <c r="M228">
        <f t="shared" si="36"/>
        <v>0</v>
      </c>
    </row>
    <row r="229" spans="1:13" x14ac:dyDescent="0.25">
      <c r="A229" s="1">
        <v>41585</v>
      </c>
      <c r="B229">
        <v>2</v>
      </c>
      <c r="C229">
        <v>-157.33000000000001</v>
      </c>
      <c r="I229">
        <f>SUM(B229:B249)</f>
        <v>121</v>
      </c>
      <c r="L229">
        <f t="shared" si="35"/>
        <v>-176.36069999999995</v>
      </c>
      <c r="M229">
        <f t="shared" si="36"/>
        <v>0</v>
      </c>
    </row>
    <row r="230" spans="1:13" x14ac:dyDescent="0.25">
      <c r="A230" s="1">
        <v>41586</v>
      </c>
      <c r="B230">
        <v>3</v>
      </c>
      <c r="C230">
        <v>170.24</v>
      </c>
      <c r="I230">
        <f>SUM(B230:B250)</f>
        <v>127</v>
      </c>
      <c r="L230">
        <f t="shared" si="35"/>
        <v>-213.12089999999989</v>
      </c>
      <c r="M230">
        <f t="shared" si="36"/>
        <v>0</v>
      </c>
    </row>
    <row r="231" spans="1:13" x14ac:dyDescent="0.25">
      <c r="A231" s="1">
        <v>41587</v>
      </c>
      <c r="B231">
        <v>2</v>
      </c>
      <c r="C231" t="s">
        <v>4</v>
      </c>
      <c r="I231">
        <f>SUM(B231:B251)</f>
        <v>130</v>
      </c>
      <c r="L231">
        <f t="shared" si="35"/>
        <v>-231.50099999999998</v>
      </c>
      <c r="M231">
        <f t="shared" si="36"/>
        <v>0</v>
      </c>
    </row>
    <row r="232" spans="1:13" x14ac:dyDescent="0.25">
      <c r="A232" s="1">
        <v>41588</v>
      </c>
      <c r="B232">
        <v>1</v>
      </c>
      <c r="C232" t="s">
        <v>4</v>
      </c>
      <c r="I232">
        <f>SUM(B232:B252)</f>
        <v>135</v>
      </c>
      <c r="L232">
        <f t="shared" si="35"/>
        <v>-262.13449999999989</v>
      </c>
      <c r="M232">
        <f t="shared" si="36"/>
        <v>0</v>
      </c>
    </row>
    <row r="233" spans="1:13" x14ac:dyDescent="0.25">
      <c r="A233" s="1">
        <v>41589</v>
      </c>
      <c r="B233">
        <v>4</v>
      </c>
      <c r="C233">
        <v>23.82</v>
      </c>
      <c r="M233">
        <f t="shared" si="36"/>
        <v>1</v>
      </c>
    </row>
    <row r="234" spans="1:13" x14ac:dyDescent="0.25">
      <c r="A234" s="1">
        <v>41590</v>
      </c>
      <c r="B234">
        <v>25</v>
      </c>
      <c r="C234">
        <v>-22.48</v>
      </c>
      <c r="M234" s="5"/>
    </row>
    <row r="235" spans="1:13" x14ac:dyDescent="0.25">
      <c r="A235" s="1">
        <v>41591</v>
      </c>
      <c r="B235">
        <v>12</v>
      </c>
      <c r="C235">
        <v>82.13</v>
      </c>
      <c r="M235" s="5"/>
    </row>
    <row r="236" spans="1:13" x14ac:dyDescent="0.25">
      <c r="A236" s="1">
        <v>41592</v>
      </c>
      <c r="B236">
        <v>2</v>
      </c>
      <c r="C236">
        <v>70</v>
      </c>
      <c r="M236" s="5"/>
    </row>
    <row r="237" spans="1:13" x14ac:dyDescent="0.25">
      <c r="A237" s="1">
        <v>41593</v>
      </c>
      <c r="B237">
        <v>-1</v>
      </c>
      <c r="C237">
        <v>85.54</v>
      </c>
      <c r="M237" s="5"/>
    </row>
    <row r="238" spans="1:13" x14ac:dyDescent="0.25">
      <c r="A238" s="1">
        <v>41594</v>
      </c>
      <c r="B238">
        <v>-4</v>
      </c>
      <c r="C238" t="s">
        <v>4</v>
      </c>
      <c r="M238" s="5"/>
    </row>
    <row r="239" spans="1:13" x14ac:dyDescent="0.25">
      <c r="A239" s="1">
        <v>41595</v>
      </c>
      <c r="B239">
        <v>0</v>
      </c>
      <c r="C239" t="s">
        <v>4</v>
      </c>
      <c r="M239" s="5"/>
    </row>
    <row r="240" spans="1:13" x14ac:dyDescent="0.25">
      <c r="A240" s="1">
        <v>41596</v>
      </c>
      <c r="B240">
        <v>9</v>
      </c>
      <c r="C240">
        <v>13.3</v>
      </c>
      <c r="M240" s="5"/>
    </row>
    <row r="241" spans="1:13" x14ac:dyDescent="0.25">
      <c r="A241" s="1">
        <v>41597</v>
      </c>
      <c r="B241">
        <v>12</v>
      </c>
      <c r="C241">
        <v>-7.03</v>
      </c>
      <c r="M241" s="5"/>
    </row>
    <row r="242" spans="1:13" x14ac:dyDescent="0.25">
      <c r="A242" s="1">
        <v>41598</v>
      </c>
      <c r="B242">
        <v>-3</v>
      </c>
      <c r="C242">
        <v>-70.38</v>
      </c>
      <c r="M242" s="5"/>
    </row>
    <row r="243" spans="1:13" x14ac:dyDescent="0.25">
      <c r="A243" s="1">
        <v>41599</v>
      </c>
      <c r="B243">
        <v>9</v>
      </c>
      <c r="C243">
        <v>101.92</v>
      </c>
      <c r="M243" s="5"/>
    </row>
    <row r="244" spans="1:13" x14ac:dyDescent="0.25">
      <c r="A244" s="1">
        <v>41600</v>
      </c>
      <c r="B244">
        <v>2</v>
      </c>
      <c r="C244">
        <v>56.06</v>
      </c>
      <c r="M244" s="5"/>
    </row>
    <row r="245" spans="1:13" x14ac:dyDescent="0.25">
      <c r="A245" s="1">
        <v>41601</v>
      </c>
      <c r="B245">
        <v>6</v>
      </c>
      <c r="C245" t="s">
        <v>4</v>
      </c>
      <c r="M245" s="5"/>
    </row>
    <row r="246" spans="1:13" x14ac:dyDescent="0.25">
      <c r="A246" s="1">
        <v>41602</v>
      </c>
      <c r="B246">
        <v>4</v>
      </c>
      <c r="C246" t="s">
        <v>4</v>
      </c>
      <c r="M246" s="5"/>
    </row>
    <row r="247" spans="1:13" x14ac:dyDescent="0.25">
      <c r="A247" s="1">
        <v>41603</v>
      </c>
      <c r="B247">
        <v>11</v>
      </c>
      <c r="C247">
        <v>0.45</v>
      </c>
      <c r="M247" s="5"/>
    </row>
    <row r="248" spans="1:13" x14ac:dyDescent="0.25">
      <c r="A248" s="1">
        <v>41604</v>
      </c>
      <c r="B248">
        <v>13</v>
      </c>
      <c r="C248">
        <v>1.87</v>
      </c>
      <c r="M248" s="5"/>
    </row>
    <row r="249" spans="1:13" x14ac:dyDescent="0.25">
      <c r="A249" s="1">
        <v>41605</v>
      </c>
      <c r="B249">
        <v>12</v>
      </c>
      <c r="C249">
        <v>23.96</v>
      </c>
      <c r="M249" s="5"/>
    </row>
    <row r="250" spans="1:13" x14ac:dyDescent="0.25">
      <c r="A250" s="1">
        <v>41606</v>
      </c>
      <c r="B250">
        <v>8</v>
      </c>
      <c r="C250" t="s">
        <v>4</v>
      </c>
      <c r="M250" s="5"/>
    </row>
    <row r="251" spans="1:13" x14ac:dyDescent="0.25">
      <c r="A251" s="1">
        <v>41607</v>
      </c>
      <c r="B251">
        <v>6</v>
      </c>
      <c r="C251">
        <v>-18.75</v>
      </c>
      <c r="M251" s="5"/>
    </row>
    <row r="252" spans="1:13" x14ac:dyDescent="0.25">
      <c r="A252" s="1">
        <v>41608</v>
      </c>
      <c r="B252">
        <v>7</v>
      </c>
      <c r="C252" t="s">
        <v>4</v>
      </c>
      <c r="M252" s="5"/>
    </row>
    <row r="253" spans="1:13" x14ac:dyDescent="0.25">
      <c r="A253" s="1">
        <v>41609</v>
      </c>
      <c r="C253" t="s">
        <v>4</v>
      </c>
      <c r="F253" s="3"/>
      <c r="G253" s="4"/>
      <c r="H253" s="4"/>
      <c r="I253" s="4"/>
      <c r="M253" s="5"/>
    </row>
    <row r="254" spans="1:13" x14ac:dyDescent="0.25">
      <c r="A254" s="1">
        <v>41610</v>
      </c>
      <c r="C254">
        <v>78.349999999999994</v>
      </c>
      <c r="F254" s="3"/>
      <c r="G254" s="4"/>
      <c r="H254" s="4"/>
      <c r="I254" s="4"/>
      <c r="M254" s="5"/>
    </row>
    <row r="255" spans="1:13" x14ac:dyDescent="0.25">
      <c r="A255" s="1">
        <v>41611</v>
      </c>
      <c r="C255">
        <v>90.1</v>
      </c>
      <c r="F255" s="3"/>
      <c r="G255" s="4"/>
      <c r="H255" s="4"/>
      <c r="I255" s="4"/>
      <c r="M255" s="5"/>
    </row>
    <row r="256" spans="1:13" x14ac:dyDescent="0.25">
      <c r="A256" s="1">
        <v>41612</v>
      </c>
      <c r="C256">
        <v>20.74</v>
      </c>
      <c r="F256" s="3"/>
      <c r="G256" s="4"/>
      <c r="H256" s="4"/>
      <c r="I256" s="4"/>
    </row>
    <row r="257" spans="1:9" x14ac:dyDescent="0.25">
      <c r="A257" s="1">
        <v>41613</v>
      </c>
      <c r="C257">
        <v>64.989999999999995</v>
      </c>
      <c r="F257" s="3"/>
      <c r="G257" s="4"/>
      <c r="H257" s="4"/>
      <c r="I257" s="4"/>
    </row>
    <row r="258" spans="1:9" x14ac:dyDescent="0.25">
      <c r="A258" s="1">
        <v>41614</v>
      </c>
      <c r="C258">
        <v>-194.65</v>
      </c>
      <c r="F258" s="3"/>
      <c r="G258" s="4"/>
      <c r="H258" s="4"/>
      <c r="I258" s="4"/>
    </row>
    <row r="259" spans="1:9" x14ac:dyDescent="0.25">
      <c r="A259" s="1">
        <v>41615</v>
      </c>
      <c r="C259" t="s">
        <v>4</v>
      </c>
      <c r="F259" s="3"/>
      <c r="G259" s="4"/>
      <c r="H259" s="4"/>
      <c r="I259" s="4"/>
    </row>
    <row r="260" spans="1:9" x14ac:dyDescent="0.25">
      <c r="A260" s="1">
        <v>41616</v>
      </c>
      <c r="C260" t="s">
        <v>4</v>
      </c>
      <c r="F260" s="3"/>
      <c r="G260" s="4"/>
      <c r="H260" s="4"/>
      <c r="I260" s="4"/>
    </row>
    <row r="261" spans="1:9" x14ac:dyDescent="0.25">
      <c r="A261" s="1">
        <v>41617</v>
      </c>
      <c r="C261">
        <v>-6.04</v>
      </c>
      <c r="F261" s="3"/>
      <c r="G261" s="4"/>
      <c r="H261" s="4"/>
      <c r="I261" s="4"/>
    </row>
    <row r="262" spans="1:9" x14ac:dyDescent="0.25">
      <c r="A262" s="1">
        <v>41618</v>
      </c>
      <c r="C262">
        <v>50.99</v>
      </c>
      <c r="F262" s="3"/>
      <c r="G262" s="4"/>
      <c r="H262" s="4"/>
      <c r="I262" s="4"/>
    </row>
    <row r="263" spans="1:9" x14ac:dyDescent="0.25">
      <c r="A263" s="1">
        <v>41619</v>
      </c>
      <c r="C263">
        <v>127.22</v>
      </c>
      <c r="F263" s="3"/>
      <c r="G263" s="4"/>
      <c r="H263" s="4"/>
      <c r="I263" s="4"/>
    </row>
    <row r="264" spans="1:9" x14ac:dyDescent="0.25">
      <c r="A264" s="1">
        <v>41620</v>
      </c>
      <c r="C264">
        <v>105.39</v>
      </c>
      <c r="F264" s="3"/>
      <c r="G264" s="4"/>
      <c r="H264" s="4"/>
      <c r="I264" s="4"/>
    </row>
    <row r="265" spans="1:9" x14ac:dyDescent="0.25">
      <c r="A265" s="1">
        <v>41621</v>
      </c>
      <c r="C265">
        <v>-9.6999999999999993</v>
      </c>
    </row>
    <row r="266" spans="1:9" x14ac:dyDescent="0.25">
      <c r="A266" s="1">
        <v>41622</v>
      </c>
      <c r="C266" t="s">
        <v>4</v>
      </c>
    </row>
    <row r="267" spans="1:9" x14ac:dyDescent="0.25">
      <c r="A267" s="1">
        <v>41623</v>
      </c>
      <c r="C267" t="s">
        <v>4</v>
      </c>
    </row>
    <row r="268" spans="1:9" x14ac:dyDescent="0.25">
      <c r="A268" s="1">
        <v>41624</v>
      </c>
      <c r="C268">
        <v>-124.97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1"/>
  <sheetViews>
    <sheetView tabSelected="1" topLeftCell="T1" zoomScale="70" zoomScaleNormal="70" zoomScalePageLayoutView="75" workbookViewId="0">
      <pane ySplit="1" topLeftCell="A63" activePane="bottomLeft" state="frozen"/>
      <selection activeCell="K1" sqref="K1"/>
      <selection pane="bottomLeft" activeCell="AA1" sqref="AA1"/>
    </sheetView>
  </sheetViews>
  <sheetFormatPr defaultColWidth="11" defaultRowHeight="15.75" x14ac:dyDescent="0.25"/>
  <cols>
    <col min="1" max="1" width="11.375" bestFit="1" customWidth="1"/>
    <col min="4" max="4" width="14" bestFit="1" customWidth="1"/>
    <col min="5" max="5" width="21.875" bestFit="1" customWidth="1"/>
    <col min="6" max="6" width="16.25" bestFit="1" customWidth="1"/>
    <col min="7" max="7" width="19.625" bestFit="1" customWidth="1"/>
    <col min="8" max="8" width="21.875" bestFit="1" customWidth="1"/>
    <col min="9" max="9" width="21" bestFit="1" customWidth="1"/>
    <col min="10" max="10" width="15.625" bestFit="1" customWidth="1"/>
    <col min="11" max="11" width="24.375" customWidth="1"/>
    <col min="14" max="14" width="17.875" bestFit="1" customWidth="1"/>
    <col min="15" max="15" width="18.5" bestFit="1" customWidth="1"/>
    <col min="16" max="16" width="15.75" bestFit="1" customWidth="1"/>
    <col min="17" max="20" width="13" customWidth="1"/>
    <col min="21" max="21" width="10.125" bestFit="1" customWidth="1"/>
    <col min="22" max="22" width="13" customWidth="1"/>
    <col min="26" max="26" width="19.375" customWidth="1"/>
  </cols>
  <sheetData>
    <row r="1" spans="1:27" ht="47.25" customHeight="1" x14ac:dyDescent="0.25">
      <c r="A1" s="10" t="s">
        <v>0</v>
      </c>
      <c r="B1" s="10" t="s">
        <v>11</v>
      </c>
      <c r="C1" s="10" t="s">
        <v>12</v>
      </c>
      <c r="D1" s="10" t="s">
        <v>17</v>
      </c>
      <c r="E1" s="10" t="s">
        <v>18</v>
      </c>
      <c r="F1" s="10" t="s">
        <v>15</v>
      </c>
      <c r="G1" s="10" t="s">
        <v>19</v>
      </c>
      <c r="H1" s="12" t="s">
        <v>24</v>
      </c>
      <c r="I1" s="12" t="s">
        <v>25</v>
      </c>
      <c r="J1" s="13" t="s">
        <v>26</v>
      </c>
      <c r="K1" s="11" t="s">
        <v>23</v>
      </c>
      <c r="L1" s="10" t="s">
        <v>9</v>
      </c>
      <c r="M1" s="10" t="s">
        <v>10</v>
      </c>
      <c r="N1" s="10" t="s">
        <v>20</v>
      </c>
      <c r="O1" s="12" t="s">
        <v>27</v>
      </c>
      <c r="P1" s="12" t="s">
        <v>28</v>
      </c>
      <c r="Q1" s="13" t="s">
        <v>29</v>
      </c>
      <c r="R1" s="13" t="s">
        <v>30</v>
      </c>
      <c r="S1" s="13" t="s">
        <v>32</v>
      </c>
      <c r="T1" s="13" t="s">
        <v>33</v>
      </c>
      <c r="U1" s="13" t="s">
        <v>34</v>
      </c>
      <c r="V1" s="13"/>
      <c r="W1" t="s">
        <v>13</v>
      </c>
      <c r="X1">
        <v>-21</v>
      </c>
      <c r="Z1" t="s">
        <v>31</v>
      </c>
      <c r="AA1">
        <v>500</v>
      </c>
    </row>
    <row r="2" spans="1:27" ht="16.5" x14ac:dyDescent="0.25">
      <c r="A2" s="14">
        <v>40843</v>
      </c>
      <c r="B2" s="15">
        <v>11872.1</v>
      </c>
      <c r="C2" s="15">
        <v>12208.6</v>
      </c>
      <c r="D2" s="15">
        <f>B2</f>
        <v>11872.1</v>
      </c>
      <c r="E2" s="15">
        <f>C2</f>
        <v>12208.6</v>
      </c>
      <c r="F2" s="15">
        <v>6</v>
      </c>
      <c r="G2" s="15">
        <v>0.12</v>
      </c>
      <c r="H2" s="16" t="s">
        <v>16</v>
      </c>
      <c r="I2" s="15"/>
      <c r="J2" s="17"/>
      <c r="K2" s="17"/>
      <c r="L2" s="15" t="e">
        <f t="shared" ref="L2:L65" si="0">-8*H2+860</f>
        <v>#VALUE!</v>
      </c>
      <c r="M2" s="15" t="e">
        <f t="shared" ref="M2:M33" si="1">IF(SIGN(J2)=SIGN(L2), 1, 0)</f>
        <v>#VALUE!</v>
      </c>
      <c r="N2" s="15"/>
      <c r="O2" s="15"/>
      <c r="P2" s="15"/>
      <c r="W2" t="s">
        <v>14</v>
      </c>
      <c r="X2">
        <v>31</v>
      </c>
    </row>
    <row r="3" spans="1:27" ht="16.5" x14ac:dyDescent="0.25">
      <c r="A3" s="14">
        <v>40844</v>
      </c>
      <c r="B3" s="15">
        <v>12207.3</v>
      </c>
      <c r="C3" s="15">
        <v>12231.1</v>
      </c>
      <c r="D3" s="15">
        <f>IF(B3="NULL", AVERAGE(D2,B4), B3)</f>
        <v>12207.3</v>
      </c>
      <c r="E3" s="15">
        <f>IF(C3="NULL", AVERAGE(E2,C4), C3)</f>
        <v>12231.1</v>
      </c>
      <c r="F3" s="15">
        <v>4</v>
      </c>
      <c r="G3" s="15">
        <v>0.08</v>
      </c>
      <c r="H3" s="16"/>
      <c r="I3" s="15"/>
      <c r="J3" s="17"/>
      <c r="K3" s="17"/>
      <c r="L3" s="15">
        <f t="shared" si="0"/>
        <v>860</v>
      </c>
      <c r="M3" s="15">
        <f t="shared" si="1"/>
        <v>0</v>
      </c>
      <c r="N3" s="15"/>
      <c r="O3" s="15"/>
      <c r="P3" s="15"/>
    </row>
    <row r="4" spans="1:27" ht="16.5" x14ac:dyDescent="0.25">
      <c r="A4" s="14">
        <v>40845</v>
      </c>
      <c r="B4" s="15" t="s">
        <v>4</v>
      </c>
      <c r="C4" s="15" t="s">
        <v>4</v>
      </c>
      <c r="D4" s="15">
        <f t="shared" ref="D4:D67" si="2">IF(B4="NULL", AVERAGE(D3,B5), B4)</f>
        <v>12207.3</v>
      </c>
      <c r="E4" s="15">
        <f t="shared" ref="E4:E67" si="3">IF(C4="NULL", AVERAGE(E3,C5), C4)</f>
        <v>12231.1</v>
      </c>
      <c r="F4" s="15">
        <v>16</v>
      </c>
      <c r="G4" s="15">
        <v>0.32</v>
      </c>
      <c r="H4" s="16"/>
      <c r="I4" s="15"/>
      <c r="J4" s="17"/>
      <c r="K4" s="17"/>
      <c r="L4" s="15">
        <f t="shared" si="0"/>
        <v>860</v>
      </c>
      <c r="M4" s="15">
        <f t="shared" si="1"/>
        <v>0</v>
      </c>
      <c r="N4" s="15"/>
      <c r="O4" s="15"/>
      <c r="P4" s="15"/>
    </row>
    <row r="5" spans="1:27" ht="16.5" x14ac:dyDescent="0.25">
      <c r="A5" s="14">
        <v>40846</v>
      </c>
      <c r="B5" s="15" t="s">
        <v>4</v>
      </c>
      <c r="C5" s="15" t="s">
        <v>4</v>
      </c>
      <c r="D5" s="15">
        <f t="shared" si="2"/>
        <v>12218.25</v>
      </c>
      <c r="E5" s="15">
        <f t="shared" si="3"/>
        <v>12093.05</v>
      </c>
      <c r="F5" s="15">
        <v>15</v>
      </c>
      <c r="G5" s="15">
        <v>0.28299999999999997</v>
      </c>
      <c r="H5" s="16"/>
      <c r="I5" s="15"/>
      <c r="J5" s="17"/>
      <c r="K5" s="17"/>
      <c r="L5" s="15">
        <f t="shared" si="0"/>
        <v>860</v>
      </c>
      <c r="M5" s="15">
        <f t="shared" si="1"/>
        <v>0</v>
      </c>
      <c r="N5" s="15"/>
      <c r="O5" s="15"/>
      <c r="P5" s="15"/>
    </row>
    <row r="6" spans="1:27" ht="16.5" x14ac:dyDescent="0.25">
      <c r="A6" s="14">
        <v>40847</v>
      </c>
      <c r="B6" s="15">
        <v>12229.2</v>
      </c>
      <c r="C6" s="15">
        <v>11955</v>
      </c>
      <c r="D6" s="15">
        <f t="shared" si="2"/>
        <v>12229.2</v>
      </c>
      <c r="E6" s="15">
        <f t="shared" si="3"/>
        <v>11955</v>
      </c>
      <c r="F6" s="15">
        <v>-12</v>
      </c>
      <c r="G6" s="15">
        <v>-0.24</v>
      </c>
      <c r="H6" s="16"/>
      <c r="I6" s="15"/>
      <c r="J6" s="17"/>
      <c r="K6" s="17"/>
      <c r="L6" s="15">
        <f t="shared" si="0"/>
        <v>860</v>
      </c>
      <c r="M6" s="15">
        <f t="shared" si="1"/>
        <v>0</v>
      </c>
      <c r="N6" s="15"/>
      <c r="O6" s="15"/>
      <c r="P6" s="15"/>
    </row>
    <row r="7" spans="1:27" ht="16.5" x14ac:dyDescent="0.25">
      <c r="A7" s="14">
        <v>40848</v>
      </c>
      <c r="B7" s="15">
        <v>11951.5</v>
      </c>
      <c r="C7" s="15">
        <v>11658</v>
      </c>
      <c r="D7" s="15">
        <f t="shared" si="2"/>
        <v>11951.5</v>
      </c>
      <c r="E7" s="15">
        <f t="shared" si="3"/>
        <v>11658</v>
      </c>
      <c r="F7" s="15">
        <v>-13</v>
      </c>
      <c r="G7" s="15">
        <v>-0.26529999999999998</v>
      </c>
      <c r="H7" s="16"/>
      <c r="I7" s="15"/>
      <c r="J7" s="17"/>
      <c r="K7" s="17"/>
      <c r="L7" s="15">
        <f t="shared" si="0"/>
        <v>860</v>
      </c>
      <c r="M7" s="15">
        <f t="shared" si="1"/>
        <v>0</v>
      </c>
      <c r="N7" s="15"/>
      <c r="O7" s="15"/>
      <c r="P7" s="15"/>
    </row>
    <row r="8" spans="1:27" ht="16.5" x14ac:dyDescent="0.25">
      <c r="A8" s="14">
        <v>40849</v>
      </c>
      <c r="B8" s="15">
        <v>11658.5</v>
      </c>
      <c r="C8" s="15">
        <v>11836</v>
      </c>
      <c r="D8" s="15">
        <f t="shared" si="2"/>
        <v>11658.5</v>
      </c>
      <c r="E8" s="15">
        <f t="shared" si="3"/>
        <v>11836</v>
      </c>
      <c r="F8" s="15">
        <v>8</v>
      </c>
      <c r="G8" s="15">
        <v>0.1633</v>
      </c>
      <c r="H8" s="16"/>
      <c r="I8" s="15"/>
      <c r="J8" s="17"/>
      <c r="K8" s="17"/>
      <c r="L8" s="15">
        <f t="shared" si="0"/>
        <v>860</v>
      </c>
      <c r="M8" s="15">
        <f t="shared" si="1"/>
        <v>0</v>
      </c>
      <c r="N8" s="15"/>
      <c r="O8" s="15"/>
      <c r="P8" s="15"/>
    </row>
    <row r="9" spans="1:27" ht="16.5" x14ac:dyDescent="0.25">
      <c r="A9" s="14">
        <v>40850</v>
      </c>
      <c r="B9" s="15">
        <v>11835.6</v>
      </c>
      <c r="C9" s="15">
        <v>12044.5</v>
      </c>
      <c r="D9" s="15">
        <f t="shared" si="2"/>
        <v>11835.6</v>
      </c>
      <c r="E9" s="15">
        <f t="shared" si="3"/>
        <v>12044.5</v>
      </c>
      <c r="F9" s="15">
        <v>9</v>
      </c>
      <c r="G9" s="15">
        <v>0.18</v>
      </c>
      <c r="H9" s="16"/>
      <c r="I9" s="15"/>
      <c r="J9" s="17"/>
      <c r="K9" s="17"/>
      <c r="L9" s="15">
        <f t="shared" si="0"/>
        <v>860</v>
      </c>
      <c r="M9" s="15">
        <f t="shared" si="1"/>
        <v>0</v>
      </c>
      <c r="N9" s="15"/>
      <c r="O9" s="15"/>
      <c r="P9" s="15"/>
    </row>
    <row r="10" spans="1:27" ht="16.5" x14ac:dyDescent="0.25">
      <c r="A10" s="14">
        <v>40851</v>
      </c>
      <c r="B10" s="15">
        <v>12043.4</v>
      </c>
      <c r="C10" s="15">
        <v>11983.2</v>
      </c>
      <c r="D10" s="15">
        <f t="shared" si="2"/>
        <v>12043.4</v>
      </c>
      <c r="E10" s="15">
        <f t="shared" si="3"/>
        <v>11983.2</v>
      </c>
      <c r="F10" s="15">
        <v>2</v>
      </c>
      <c r="G10" s="15">
        <v>4.2599999999999999E-2</v>
      </c>
      <c r="H10" s="16"/>
      <c r="I10" s="15"/>
      <c r="J10" s="17"/>
      <c r="K10" s="17"/>
      <c r="L10" s="15">
        <f t="shared" si="0"/>
        <v>860</v>
      </c>
      <c r="M10" s="15">
        <f t="shared" si="1"/>
        <v>0</v>
      </c>
      <c r="N10" s="15"/>
      <c r="O10" s="15"/>
      <c r="P10" s="15"/>
    </row>
    <row r="11" spans="1:27" ht="16.5" x14ac:dyDescent="0.25">
      <c r="A11" s="14">
        <v>40852</v>
      </c>
      <c r="B11" s="15" t="s">
        <v>4</v>
      </c>
      <c r="C11" s="15" t="s">
        <v>4</v>
      </c>
      <c r="D11" s="15">
        <f t="shared" si="2"/>
        <v>12043.4</v>
      </c>
      <c r="E11" s="15">
        <f t="shared" si="3"/>
        <v>11983.2</v>
      </c>
      <c r="F11" s="15">
        <v>1</v>
      </c>
      <c r="G11" s="15">
        <v>2.3800000000000002E-2</v>
      </c>
      <c r="H11" s="16"/>
      <c r="I11" s="15"/>
      <c r="J11" s="17"/>
      <c r="K11" s="17"/>
      <c r="L11" s="15">
        <f t="shared" si="0"/>
        <v>860</v>
      </c>
      <c r="M11" s="15">
        <f t="shared" si="1"/>
        <v>0</v>
      </c>
      <c r="N11" s="15"/>
      <c r="O11" s="15"/>
      <c r="P11" s="15"/>
    </row>
    <row r="12" spans="1:27" ht="16.5" x14ac:dyDescent="0.25">
      <c r="A12" s="14">
        <v>40853</v>
      </c>
      <c r="B12" s="15" t="s">
        <v>4</v>
      </c>
      <c r="C12" s="15" t="s">
        <v>4</v>
      </c>
      <c r="D12" s="15">
        <f t="shared" si="2"/>
        <v>12013.2</v>
      </c>
      <c r="E12" s="15">
        <f t="shared" si="3"/>
        <v>12025.8</v>
      </c>
      <c r="F12" s="15">
        <v>-1</v>
      </c>
      <c r="G12" s="15">
        <v>-2.2700000000000001E-2</v>
      </c>
      <c r="H12" s="16"/>
      <c r="I12" s="15"/>
      <c r="J12" s="17"/>
      <c r="K12" s="17"/>
      <c r="L12" s="15">
        <f t="shared" si="0"/>
        <v>860</v>
      </c>
      <c r="M12" s="15">
        <f t="shared" si="1"/>
        <v>0</v>
      </c>
      <c r="N12" s="15"/>
      <c r="O12" s="15"/>
      <c r="P12" s="15"/>
    </row>
    <row r="13" spans="1:27" ht="16.5" x14ac:dyDescent="0.25">
      <c r="A13" s="14">
        <v>40854</v>
      </c>
      <c r="B13" s="15">
        <v>11983</v>
      </c>
      <c r="C13" s="15">
        <v>12068.4</v>
      </c>
      <c r="D13" s="15">
        <f t="shared" si="2"/>
        <v>11983</v>
      </c>
      <c r="E13" s="15">
        <f t="shared" si="3"/>
        <v>12068.4</v>
      </c>
      <c r="F13" s="15">
        <v>-2</v>
      </c>
      <c r="G13" s="15">
        <v>-0.04</v>
      </c>
      <c r="H13" s="16"/>
      <c r="I13" s="15"/>
      <c r="J13" s="17"/>
      <c r="K13" s="17"/>
      <c r="L13" s="15">
        <f t="shared" si="0"/>
        <v>860</v>
      </c>
      <c r="M13" s="15">
        <f t="shared" si="1"/>
        <v>0</v>
      </c>
      <c r="N13" s="15"/>
      <c r="O13" s="15"/>
      <c r="P13" s="15"/>
    </row>
    <row r="14" spans="1:27" ht="16.5" x14ac:dyDescent="0.25">
      <c r="A14" s="14">
        <v>40855</v>
      </c>
      <c r="B14" s="15">
        <v>12055.5</v>
      </c>
      <c r="C14" s="15">
        <v>12170.2</v>
      </c>
      <c r="D14" s="15">
        <f>IF(B14="NULL", AVERAGE(D13,B15), B14)</f>
        <v>12055.5</v>
      </c>
      <c r="E14" s="15">
        <f t="shared" si="3"/>
        <v>12170.2</v>
      </c>
      <c r="F14" s="15">
        <v>1</v>
      </c>
      <c r="G14" s="15">
        <v>0.02</v>
      </c>
      <c r="H14" s="16"/>
      <c r="I14" s="15"/>
      <c r="J14" s="17"/>
      <c r="K14" s="17"/>
      <c r="L14" s="15">
        <f t="shared" si="0"/>
        <v>860</v>
      </c>
      <c r="M14" s="15">
        <f t="shared" si="1"/>
        <v>0</v>
      </c>
      <c r="N14" s="15"/>
      <c r="O14" s="15"/>
      <c r="P14" s="15"/>
    </row>
    <row r="15" spans="1:27" ht="16.5" x14ac:dyDescent="0.25">
      <c r="A15" s="14">
        <v>40856</v>
      </c>
      <c r="B15" s="15">
        <v>12166.4</v>
      </c>
      <c r="C15" s="15">
        <v>11780.9</v>
      </c>
      <c r="D15" s="15">
        <f t="shared" si="2"/>
        <v>12166.4</v>
      </c>
      <c r="E15" s="15">
        <f t="shared" si="3"/>
        <v>11780.9</v>
      </c>
      <c r="F15" s="15">
        <v>4</v>
      </c>
      <c r="G15" s="15">
        <v>0.08</v>
      </c>
      <c r="H15" s="16"/>
      <c r="I15" s="15"/>
      <c r="J15" s="17"/>
      <c r="K15" s="17"/>
      <c r="L15" s="15">
        <f t="shared" si="0"/>
        <v>860</v>
      </c>
      <c r="M15" s="15">
        <f t="shared" si="1"/>
        <v>0</v>
      </c>
      <c r="N15" s="15"/>
      <c r="O15" s="15"/>
      <c r="P15" s="15"/>
    </row>
    <row r="16" spans="1:27" ht="16.5" x14ac:dyDescent="0.25">
      <c r="A16" s="14">
        <v>40857</v>
      </c>
      <c r="B16" s="15">
        <v>11780</v>
      </c>
      <c r="C16" s="15">
        <v>11893.9</v>
      </c>
      <c r="D16" s="15">
        <f t="shared" si="2"/>
        <v>11780</v>
      </c>
      <c r="E16" s="15">
        <f t="shared" si="3"/>
        <v>11893.9</v>
      </c>
      <c r="F16" s="15">
        <v>-3</v>
      </c>
      <c r="G16" s="15">
        <v>-0.06</v>
      </c>
      <c r="H16" s="16"/>
      <c r="I16" s="15"/>
      <c r="J16" s="17"/>
      <c r="K16" s="17"/>
      <c r="L16" s="15">
        <f t="shared" si="0"/>
        <v>860</v>
      </c>
      <c r="M16" s="15">
        <f t="shared" si="1"/>
        <v>0</v>
      </c>
      <c r="N16" s="15"/>
      <c r="O16" s="15"/>
      <c r="P16" s="15"/>
    </row>
    <row r="17" spans="1:16" ht="16.5" x14ac:dyDescent="0.25">
      <c r="A17" s="14">
        <v>40858</v>
      </c>
      <c r="B17" s="15">
        <v>11896.3</v>
      </c>
      <c r="C17" s="15">
        <v>12153.7</v>
      </c>
      <c r="D17" s="15">
        <f t="shared" si="2"/>
        <v>11896.3</v>
      </c>
      <c r="E17" s="15">
        <f t="shared" si="3"/>
        <v>12153.7</v>
      </c>
      <c r="F17" s="15">
        <v>6</v>
      </c>
      <c r="G17" s="15">
        <v>0.12</v>
      </c>
      <c r="H17" s="16"/>
      <c r="I17" s="15"/>
      <c r="J17" s="17"/>
      <c r="K17" s="17"/>
      <c r="L17" s="15">
        <f t="shared" si="0"/>
        <v>860</v>
      </c>
      <c r="M17" s="15">
        <f t="shared" si="1"/>
        <v>0</v>
      </c>
      <c r="N17" s="15"/>
      <c r="O17" s="15"/>
      <c r="P17" s="15"/>
    </row>
    <row r="18" spans="1:16" ht="16.5" x14ac:dyDescent="0.25">
      <c r="A18" s="14">
        <v>40859</v>
      </c>
      <c r="B18" s="15" t="s">
        <v>4</v>
      </c>
      <c r="C18" s="15" t="s">
        <v>4</v>
      </c>
      <c r="D18" s="15">
        <f>IF(B18="NULL", AVERAGE(D17,B19), B18)</f>
        <v>11896.3</v>
      </c>
      <c r="E18" s="15">
        <f t="shared" si="3"/>
        <v>12153.7</v>
      </c>
      <c r="F18" s="15">
        <v>4</v>
      </c>
      <c r="G18" s="15">
        <v>0.1212</v>
      </c>
      <c r="H18" s="16"/>
      <c r="I18" s="15"/>
      <c r="J18" s="17"/>
      <c r="K18" s="17"/>
      <c r="L18" s="15">
        <f t="shared" si="0"/>
        <v>860</v>
      </c>
      <c r="M18" s="15">
        <f t="shared" si="1"/>
        <v>0</v>
      </c>
      <c r="N18" s="15"/>
      <c r="O18" s="15"/>
      <c r="P18" s="15"/>
    </row>
    <row r="19" spans="1:16" ht="16.5" x14ac:dyDescent="0.25">
      <c r="A19" s="14">
        <v>40860</v>
      </c>
      <c r="B19" s="15" t="s">
        <v>4</v>
      </c>
      <c r="C19" s="15" t="s">
        <v>4</v>
      </c>
      <c r="D19" s="15">
        <f t="shared" si="2"/>
        <v>12024.65</v>
      </c>
      <c r="E19" s="15">
        <f t="shared" si="3"/>
        <v>12116.35</v>
      </c>
      <c r="F19" s="15">
        <v>12</v>
      </c>
      <c r="G19" s="15">
        <v>0.26669999999999999</v>
      </c>
      <c r="H19" s="16"/>
      <c r="I19" s="15"/>
      <c r="J19" s="17"/>
      <c r="K19" s="17"/>
      <c r="L19" s="15">
        <f t="shared" si="0"/>
        <v>860</v>
      </c>
      <c r="M19" s="15">
        <f t="shared" si="1"/>
        <v>0</v>
      </c>
      <c r="N19" s="15"/>
      <c r="O19" s="15"/>
      <c r="P19" s="15"/>
    </row>
    <row r="20" spans="1:16" ht="16.5" x14ac:dyDescent="0.25">
      <c r="A20" s="14">
        <v>40861</v>
      </c>
      <c r="B20" s="15">
        <v>12153</v>
      </c>
      <c r="C20" s="15">
        <v>12079</v>
      </c>
      <c r="D20" s="15">
        <f t="shared" si="2"/>
        <v>12153</v>
      </c>
      <c r="E20" s="15">
        <f t="shared" si="3"/>
        <v>12079</v>
      </c>
      <c r="F20" s="15">
        <v>2</v>
      </c>
      <c r="G20" s="15">
        <v>0.04</v>
      </c>
      <c r="H20" s="16"/>
      <c r="I20" s="15"/>
      <c r="J20" s="17"/>
      <c r="K20" s="17"/>
      <c r="L20" s="15">
        <f t="shared" si="0"/>
        <v>860</v>
      </c>
      <c r="M20" s="15">
        <f t="shared" si="1"/>
        <v>0</v>
      </c>
      <c r="N20" s="15"/>
      <c r="O20" s="15"/>
      <c r="P20" s="15"/>
    </row>
    <row r="21" spans="1:16" ht="16.5" x14ac:dyDescent="0.25">
      <c r="A21" s="14">
        <v>40862</v>
      </c>
      <c r="B21" s="15">
        <v>12077.9</v>
      </c>
      <c r="C21" s="15">
        <v>12096.2</v>
      </c>
      <c r="D21" s="15">
        <f t="shared" si="2"/>
        <v>12077.9</v>
      </c>
      <c r="E21" s="15">
        <f t="shared" si="3"/>
        <v>12096.2</v>
      </c>
      <c r="F21" s="15">
        <v>5</v>
      </c>
      <c r="G21" s="15">
        <v>0.10199999999999999</v>
      </c>
      <c r="H21" s="16"/>
      <c r="I21" s="15"/>
      <c r="J21" s="17"/>
      <c r="K21" s="17"/>
      <c r="L21" s="15">
        <f t="shared" si="0"/>
        <v>860</v>
      </c>
      <c r="M21" s="15">
        <f t="shared" si="1"/>
        <v>0</v>
      </c>
      <c r="N21" s="15"/>
      <c r="O21" s="15"/>
      <c r="P21" s="15"/>
    </row>
    <row r="22" spans="1:16" ht="16.5" x14ac:dyDescent="0.25">
      <c r="A22" s="14">
        <v>40863</v>
      </c>
      <c r="B22" s="15">
        <v>12084.7</v>
      </c>
      <c r="C22" s="15">
        <v>11905.6</v>
      </c>
      <c r="D22" s="15">
        <f t="shared" si="2"/>
        <v>12084.7</v>
      </c>
      <c r="E22" s="15">
        <f t="shared" si="3"/>
        <v>11905.6</v>
      </c>
      <c r="F22" s="15">
        <v>-1</v>
      </c>
      <c r="G22" s="15">
        <v>-0.02</v>
      </c>
      <c r="H22" s="16"/>
      <c r="I22" s="15"/>
      <c r="J22" s="17"/>
      <c r="K22" s="17"/>
      <c r="L22" s="15">
        <f t="shared" si="0"/>
        <v>860</v>
      </c>
      <c r="M22" s="15">
        <f t="shared" si="1"/>
        <v>0</v>
      </c>
      <c r="N22" s="15"/>
      <c r="O22" s="15"/>
      <c r="P22" s="15"/>
    </row>
    <row r="23" spans="1:16" ht="16.5" x14ac:dyDescent="0.25">
      <c r="A23" s="14">
        <v>40864</v>
      </c>
      <c r="B23" s="15">
        <v>11905.7</v>
      </c>
      <c r="C23" s="15">
        <v>11770.7</v>
      </c>
      <c r="D23" s="15">
        <f t="shared" si="2"/>
        <v>11905.7</v>
      </c>
      <c r="E23" s="15">
        <f t="shared" si="3"/>
        <v>11770.7</v>
      </c>
      <c r="F23" s="15">
        <v>1</v>
      </c>
      <c r="G23" s="15">
        <v>2.2200000000000001E-2</v>
      </c>
      <c r="H23" s="16"/>
      <c r="I23" s="15"/>
      <c r="J23" s="17"/>
      <c r="K23" s="17"/>
      <c r="L23" s="15">
        <f t="shared" si="0"/>
        <v>860</v>
      </c>
      <c r="M23" s="15">
        <f t="shared" si="1"/>
        <v>0</v>
      </c>
      <c r="N23" s="15"/>
      <c r="O23" s="15"/>
      <c r="P23" s="15"/>
    </row>
    <row r="24" spans="1:16" ht="16.5" x14ac:dyDescent="0.25">
      <c r="A24" s="14">
        <v>40865</v>
      </c>
      <c r="B24" s="15">
        <v>11769</v>
      </c>
      <c r="C24" s="15">
        <v>11796.2</v>
      </c>
      <c r="D24" s="15">
        <f t="shared" si="2"/>
        <v>11769</v>
      </c>
      <c r="E24" s="15">
        <f t="shared" si="3"/>
        <v>11796.2</v>
      </c>
      <c r="F24" s="15">
        <v>1</v>
      </c>
      <c r="G24" s="15">
        <v>0.02</v>
      </c>
      <c r="H24" s="16"/>
      <c r="I24" s="15"/>
      <c r="J24" s="17"/>
      <c r="K24" s="17"/>
      <c r="L24" s="15">
        <f t="shared" si="0"/>
        <v>860</v>
      </c>
      <c r="M24" s="15">
        <f t="shared" si="1"/>
        <v>0</v>
      </c>
      <c r="N24" s="15"/>
      <c r="O24" s="15"/>
      <c r="P24" s="15"/>
    </row>
    <row r="25" spans="1:16" ht="16.5" x14ac:dyDescent="0.25">
      <c r="A25" s="14">
        <v>40866</v>
      </c>
      <c r="B25" s="15" t="s">
        <v>4</v>
      </c>
      <c r="C25" s="15" t="s">
        <v>4</v>
      </c>
      <c r="D25" s="15">
        <f t="shared" si="2"/>
        <v>11769</v>
      </c>
      <c r="E25" s="15">
        <f t="shared" si="3"/>
        <v>11796.2</v>
      </c>
      <c r="F25" s="15">
        <v>6</v>
      </c>
      <c r="G25" s="15">
        <v>0.125</v>
      </c>
      <c r="H25" s="16"/>
      <c r="I25" s="15"/>
      <c r="J25" s="17"/>
      <c r="K25" s="17"/>
      <c r="L25" s="15">
        <f t="shared" si="0"/>
        <v>860</v>
      </c>
      <c r="M25" s="15">
        <f t="shared" si="1"/>
        <v>0</v>
      </c>
      <c r="N25" s="15"/>
      <c r="O25" s="15"/>
      <c r="P25" s="15"/>
    </row>
    <row r="26" spans="1:16" ht="16.5" x14ac:dyDescent="0.25">
      <c r="A26" s="14">
        <v>40867</v>
      </c>
      <c r="B26" s="15" t="s">
        <v>4</v>
      </c>
      <c r="C26" s="15" t="s">
        <v>4</v>
      </c>
      <c r="D26" s="15">
        <f t="shared" si="2"/>
        <v>11782.3</v>
      </c>
      <c r="E26" s="15">
        <f t="shared" si="3"/>
        <v>11671.75</v>
      </c>
      <c r="F26" s="15">
        <v>-6</v>
      </c>
      <c r="G26" s="15">
        <v>-0.13639999999999999</v>
      </c>
      <c r="H26" s="16"/>
      <c r="I26" s="15"/>
      <c r="J26" s="17"/>
      <c r="K26" s="17"/>
      <c r="L26" s="15">
        <f t="shared" si="0"/>
        <v>860</v>
      </c>
      <c r="M26" s="15">
        <f t="shared" si="1"/>
        <v>0</v>
      </c>
      <c r="N26" s="15"/>
      <c r="O26" s="15"/>
      <c r="P26" s="15"/>
    </row>
    <row r="27" spans="1:16" ht="16.5" x14ac:dyDescent="0.25">
      <c r="A27" s="14">
        <v>40868</v>
      </c>
      <c r="B27" s="15">
        <v>11795.6</v>
      </c>
      <c r="C27" s="15">
        <v>11547.3</v>
      </c>
      <c r="D27" s="15">
        <f t="shared" si="2"/>
        <v>11795.6</v>
      </c>
      <c r="E27" s="15">
        <f t="shared" si="3"/>
        <v>11547.3</v>
      </c>
      <c r="F27" s="15">
        <v>4</v>
      </c>
      <c r="G27" s="15">
        <v>0.08</v>
      </c>
      <c r="H27" s="16"/>
      <c r="I27" s="15"/>
      <c r="J27" s="17"/>
      <c r="K27" s="17"/>
      <c r="L27" s="15">
        <f t="shared" si="0"/>
        <v>860</v>
      </c>
      <c r="M27" s="15">
        <f t="shared" si="1"/>
        <v>0</v>
      </c>
      <c r="N27" s="15"/>
      <c r="O27" s="15"/>
      <c r="P27" s="15"/>
    </row>
    <row r="28" spans="1:16" ht="16.5" x14ac:dyDescent="0.25">
      <c r="A28" s="14">
        <v>40869</v>
      </c>
      <c r="B28" s="15">
        <v>11542.4</v>
      </c>
      <c r="C28" s="15">
        <v>11493.7</v>
      </c>
      <c r="D28" s="15">
        <f t="shared" si="2"/>
        <v>11542.4</v>
      </c>
      <c r="E28" s="15">
        <f t="shared" si="3"/>
        <v>11493.7</v>
      </c>
      <c r="F28" s="15">
        <v>5</v>
      </c>
      <c r="G28" s="15">
        <v>0.1</v>
      </c>
      <c r="H28" s="16"/>
      <c r="I28" s="15"/>
      <c r="J28" s="17"/>
      <c r="K28" s="17"/>
      <c r="L28" s="15">
        <f t="shared" si="0"/>
        <v>860</v>
      </c>
      <c r="M28" s="15">
        <f t="shared" si="1"/>
        <v>0</v>
      </c>
      <c r="N28" s="15"/>
      <c r="O28" s="15"/>
      <c r="P28" s="15"/>
    </row>
    <row r="29" spans="1:16" ht="16.5" x14ac:dyDescent="0.25">
      <c r="A29" s="14">
        <v>40870</v>
      </c>
      <c r="B29" s="15">
        <v>11492.7</v>
      </c>
      <c r="C29" s="15">
        <v>11257.6</v>
      </c>
      <c r="D29" s="15">
        <f t="shared" si="2"/>
        <v>11492.7</v>
      </c>
      <c r="E29" s="15">
        <f t="shared" si="3"/>
        <v>11257.6</v>
      </c>
      <c r="F29" s="15">
        <v>4</v>
      </c>
      <c r="G29" s="15">
        <v>0.08</v>
      </c>
      <c r="H29" s="16"/>
      <c r="I29" s="15"/>
      <c r="J29" s="17"/>
      <c r="K29" s="17"/>
      <c r="L29" s="15">
        <f t="shared" si="0"/>
        <v>860</v>
      </c>
      <c r="M29" s="15">
        <f t="shared" si="1"/>
        <v>0</v>
      </c>
      <c r="N29" s="15"/>
      <c r="O29" s="15"/>
      <c r="P29" s="15"/>
    </row>
    <row r="30" spans="1:16" ht="16.5" x14ac:dyDescent="0.25">
      <c r="A30" s="14">
        <v>40871</v>
      </c>
      <c r="B30" s="15" t="s">
        <v>4</v>
      </c>
      <c r="C30" s="15" t="s">
        <v>4</v>
      </c>
      <c r="D30" s="15">
        <f t="shared" si="2"/>
        <v>11372.3</v>
      </c>
      <c r="E30" s="15">
        <f t="shared" si="3"/>
        <v>11244.650000000001</v>
      </c>
      <c r="F30" s="15">
        <v>0</v>
      </c>
      <c r="G30" s="15">
        <v>0</v>
      </c>
      <c r="H30" s="16"/>
      <c r="I30" s="15"/>
      <c r="J30" s="17"/>
      <c r="K30" s="17"/>
      <c r="L30" s="15">
        <f t="shared" si="0"/>
        <v>860</v>
      </c>
      <c r="M30" s="15">
        <f t="shared" si="1"/>
        <v>0</v>
      </c>
      <c r="N30" s="15"/>
      <c r="O30" s="15"/>
      <c r="P30" s="15"/>
    </row>
    <row r="31" spans="1:16" ht="16.5" x14ac:dyDescent="0.25">
      <c r="A31" s="14">
        <v>40872</v>
      </c>
      <c r="B31" s="15">
        <v>11251.9</v>
      </c>
      <c r="C31" s="15">
        <v>11231.7</v>
      </c>
      <c r="D31" s="15">
        <f t="shared" si="2"/>
        <v>11251.9</v>
      </c>
      <c r="E31" s="15">
        <f t="shared" si="3"/>
        <v>11231.7</v>
      </c>
      <c r="F31" s="15">
        <v>-8</v>
      </c>
      <c r="G31" s="15">
        <v>-0.16669999999999999</v>
      </c>
      <c r="H31" s="16"/>
      <c r="I31" s="15"/>
      <c r="J31" s="17"/>
      <c r="K31" s="17"/>
      <c r="L31" s="15">
        <f t="shared" si="0"/>
        <v>860</v>
      </c>
      <c r="M31" s="15">
        <f t="shared" si="1"/>
        <v>0</v>
      </c>
      <c r="N31" s="15"/>
      <c r="O31" s="15"/>
      <c r="P31" s="15"/>
    </row>
    <row r="32" spans="1:16" ht="16.5" x14ac:dyDescent="0.25">
      <c r="A32" s="14">
        <v>40873</v>
      </c>
      <c r="B32" s="15" t="s">
        <v>4</v>
      </c>
      <c r="C32" s="15" t="s">
        <v>4</v>
      </c>
      <c r="D32" s="15">
        <f t="shared" si="2"/>
        <v>11251.9</v>
      </c>
      <c r="E32" s="15">
        <f t="shared" si="3"/>
        <v>11231.7</v>
      </c>
      <c r="F32" s="15">
        <v>6</v>
      </c>
      <c r="G32" s="15">
        <v>0.13639999999999999</v>
      </c>
      <c r="H32" s="16"/>
      <c r="I32" s="15"/>
      <c r="J32" s="17"/>
      <c r="K32" s="17"/>
      <c r="L32" s="15">
        <f t="shared" si="0"/>
        <v>860</v>
      </c>
      <c r="M32" s="15">
        <f t="shared" si="1"/>
        <v>0</v>
      </c>
      <c r="N32" s="15"/>
      <c r="O32" s="15"/>
      <c r="P32" s="15"/>
    </row>
    <row r="33" spans="1:22" ht="16.5" x14ac:dyDescent="0.25">
      <c r="A33" s="14">
        <v>40874</v>
      </c>
      <c r="B33" s="15" t="s">
        <v>4</v>
      </c>
      <c r="C33" s="15" t="s">
        <v>4</v>
      </c>
      <c r="D33" s="15">
        <f t="shared" si="2"/>
        <v>11242.2</v>
      </c>
      <c r="E33" s="15">
        <f t="shared" si="3"/>
        <v>11377.35</v>
      </c>
      <c r="F33" s="15">
        <v>1</v>
      </c>
      <c r="G33" s="15">
        <v>3.6999999999999998E-2</v>
      </c>
      <c r="H33" s="16"/>
      <c r="I33" s="15"/>
      <c r="J33" s="17"/>
      <c r="K33" s="17"/>
      <c r="L33" s="15">
        <f t="shared" si="0"/>
        <v>860</v>
      </c>
      <c r="M33" s="15">
        <f t="shared" si="1"/>
        <v>0</v>
      </c>
      <c r="N33" s="15"/>
      <c r="O33" s="15"/>
      <c r="P33" s="15"/>
    </row>
    <row r="34" spans="1:22" ht="16.5" x14ac:dyDescent="0.25">
      <c r="A34" s="14">
        <v>40875</v>
      </c>
      <c r="B34" s="15">
        <v>11232.5</v>
      </c>
      <c r="C34" s="15">
        <v>11523</v>
      </c>
      <c r="D34" s="15">
        <f t="shared" si="2"/>
        <v>11232.5</v>
      </c>
      <c r="E34" s="15">
        <f t="shared" si="3"/>
        <v>11523</v>
      </c>
      <c r="F34" s="15">
        <v>-4</v>
      </c>
      <c r="G34" s="15">
        <v>-0.08</v>
      </c>
      <c r="H34" s="16"/>
      <c r="I34" s="15"/>
      <c r="J34" s="17"/>
      <c r="K34" s="17"/>
      <c r="L34" s="15">
        <f t="shared" si="0"/>
        <v>860</v>
      </c>
      <c r="M34" s="15">
        <f t="shared" ref="M34:M65" si="4">IF(SIGN(J34)=SIGN(L34), 1, 0)</f>
        <v>0</v>
      </c>
      <c r="N34" s="15"/>
      <c r="O34" s="15"/>
      <c r="P34" s="15"/>
    </row>
    <row r="35" spans="1:22" ht="16.5" x14ac:dyDescent="0.25">
      <c r="A35" s="1">
        <v>40876</v>
      </c>
      <c r="B35">
        <v>11523</v>
      </c>
      <c r="C35">
        <v>11555.6</v>
      </c>
      <c r="D35">
        <f t="shared" si="2"/>
        <v>11523</v>
      </c>
      <c r="E35">
        <f t="shared" si="3"/>
        <v>11555.6</v>
      </c>
      <c r="F35">
        <v>16</v>
      </c>
      <c r="G35">
        <v>0.32</v>
      </c>
      <c r="H35" s="6">
        <f ca="1">SUM(F35:OFFSET(F35,$X$1,0))</f>
        <v>56</v>
      </c>
      <c r="I35" s="6">
        <f ca="1">SUM(G35:OFFSET(G35,$X$1,0))</f>
        <v>1.2074</v>
      </c>
      <c r="J35" s="7">
        <f t="shared" ref="J35:J98" ca="1" si="5">OFFSET(E36,$X$2,0)-D36</f>
        <v>658.30000000000109</v>
      </c>
      <c r="K35" s="7">
        <f ca="1">IF(J35&gt;=0,1,0)</f>
        <v>1</v>
      </c>
      <c r="L35">
        <f t="shared" ca="1" si="0"/>
        <v>412</v>
      </c>
      <c r="M35">
        <f t="shared" ca="1" si="4"/>
        <v>1</v>
      </c>
      <c r="N35">
        <f t="shared" ref="N35:N98" ca="1" si="6">H35*10</f>
        <v>560</v>
      </c>
      <c r="O35">
        <f ca="1">I35*300</f>
        <v>362.22</v>
      </c>
      <c r="P35" s="7">
        <f ca="1">IF(O35&gt;=0,1,0)</f>
        <v>1</v>
      </c>
      <c r="Q35">
        <f ca="1">IF(K35=P35,1,0)</f>
        <v>1</v>
      </c>
      <c r="R35">
        <f ca="1">IF(O35&gt;$AA$1,1,0)</f>
        <v>0</v>
      </c>
      <c r="S35" t="str">
        <f ca="1">IF(R35=1,Q35,"N/A")</f>
        <v>N/A</v>
      </c>
      <c r="T35">
        <f ca="1">IF(S35&lt;&gt;"N/A",J35,0)</f>
        <v>0</v>
      </c>
      <c r="U35" t="str">
        <f ca="1">IF(O35&gt;$AA$1,"SHORT","OUT")</f>
        <v>OUT</v>
      </c>
      <c r="V35">
        <f ca="1">IF(U35="SHORT",J35,0)</f>
        <v>0</v>
      </c>
    </row>
    <row r="36" spans="1:22" ht="16.5" x14ac:dyDescent="0.25">
      <c r="A36" s="1">
        <v>40877</v>
      </c>
      <c r="B36">
        <v>11559.3</v>
      </c>
      <c r="C36">
        <v>12045.7</v>
      </c>
      <c r="D36">
        <f t="shared" si="2"/>
        <v>11559.3</v>
      </c>
      <c r="E36">
        <f t="shared" si="3"/>
        <v>12045.7</v>
      </c>
      <c r="F36">
        <v>17</v>
      </c>
      <c r="G36">
        <v>0.34</v>
      </c>
      <c r="H36" s="6">
        <f ca="1">SUM(F36:OFFSET(F36,$X$1,0))</f>
        <v>72</v>
      </c>
      <c r="I36" s="6">
        <f ca="1">SUM(G36:OFFSET(G36,$X$1,0))</f>
        <v>1.5274000000000001</v>
      </c>
      <c r="J36" s="7">
        <f t="shared" ca="1" si="5"/>
        <v>171.39999999999964</v>
      </c>
      <c r="K36" s="7">
        <f t="shared" ref="K36:K99" ca="1" si="7">IF(J36&gt;=0,1,0)</f>
        <v>1</v>
      </c>
      <c r="L36">
        <f t="shared" ca="1" si="0"/>
        <v>284</v>
      </c>
      <c r="M36">
        <f t="shared" ca="1" si="4"/>
        <v>1</v>
      </c>
      <c r="N36">
        <f t="shared" ca="1" si="6"/>
        <v>720</v>
      </c>
      <c r="O36">
        <f t="shared" ref="O36:O99" ca="1" si="8">I36*300</f>
        <v>458.22</v>
      </c>
      <c r="P36" s="7">
        <f t="shared" ref="P36:P99" ca="1" si="9">IF(O36&gt;=0,1,0)</f>
        <v>1</v>
      </c>
      <c r="Q36">
        <f t="shared" ref="Q36:Q99" ca="1" si="10">IF(K36=P36,1,0)</f>
        <v>1</v>
      </c>
      <c r="R36">
        <f t="shared" ref="R36:R99" ca="1" si="11">IF(O36&gt;$AA$1,1,0)</f>
        <v>0</v>
      </c>
      <c r="S36" t="str">
        <f t="shared" ref="S36:S99" ca="1" si="12">IF(R36=1,Q36,"N/A")</f>
        <v>N/A</v>
      </c>
      <c r="T36">
        <f t="shared" ref="T36:T99" ca="1" si="13">IF(S36&lt;&gt;"N/A",J36,0)</f>
        <v>0</v>
      </c>
      <c r="U36" t="str">
        <f t="shared" ref="U36:U99" ca="1" si="14">IF(O36&gt;$AA$1,"SHORT","OUT")</f>
        <v>OUT</v>
      </c>
      <c r="V36">
        <f t="shared" ref="V36:V99" ca="1" si="15">IF(U36="SHORT",J36,0)</f>
        <v>0</v>
      </c>
    </row>
    <row r="37" spans="1:22" ht="16.5" x14ac:dyDescent="0.25">
      <c r="A37" s="1">
        <v>40878</v>
      </c>
      <c r="B37">
        <v>12046.2</v>
      </c>
      <c r="C37">
        <v>12020</v>
      </c>
      <c r="D37">
        <f t="shared" si="2"/>
        <v>12046.2</v>
      </c>
      <c r="E37">
        <f t="shared" si="3"/>
        <v>12020</v>
      </c>
      <c r="F37">
        <v>4</v>
      </c>
      <c r="G37">
        <v>0.08</v>
      </c>
      <c r="H37" s="6">
        <f ca="1">SUM(F37:OFFSET(F37,$X$1,0))</f>
        <v>72</v>
      </c>
      <c r="I37" s="6">
        <f ca="1">SUM(G37:OFFSET(G37,$X$1,0))</f>
        <v>1.5274000000000001</v>
      </c>
      <c r="J37" s="7">
        <f t="shared" ca="1" si="5"/>
        <v>285.10000000000036</v>
      </c>
      <c r="K37" s="7">
        <f t="shared" ca="1" si="7"/>
        <v>1</v>
      </c>
      <c r="L37">
        <f t="shared" ca="1" si="0"/>
        <v>284</v>
      </c>
      <c r="M37">
        <f t="shared" ca="1" si="4"/>
        <v>1</v>
      </c>
      <c r="N37">
        <f t="shared" ca="1" si="6"/>
        <v>720</v>
      </c>
      <c r="O37">
        <f t="shared" ca="1" si="8"/>
        <v>458.22</v>
      </c>
      <c r="P37" s="7">
        <f t="shared" ca="1" si="9"/>
        <v>1</v>
      </c>
      <c r="Q37">
        <f t="shared" ca="1" si="10"/>
        <v>1</v>
      </c>
      <c r="R37">
        <f t="shared" ca="1" si="11"/>
        <v>0</v>
      </c>
      <c r="S37" t="str">
        <f t="shared" ca="1" si="12"/>
        <v>N/A</v>
      </c>
      <c r="T37">
        <f t="shared" ca="1" si="13"/>
        <v>0</v>
      </c>
      <c r="U37" t="str">
        <f t="shared" ca="1" si="14"/>
        <v>OUT</v>
      </c>
      <c r="V37">
        <f t="shared" ca="1" si="15"/>
        <v>0</v>
      </c>
    </row>
    <row r="38" spans="1:22" ht="16.5" x14ac:dyDescent="0.25">
      <c r="A38" s="1">
        <v>40879</v>
      </c>
      <c r="B38">
        <v>12022.4</v>
      </c>
      <c r="C38">
        <v>12019.4</v>
      </c>
      <c r="D38">
        <f t="shared" si="2"/>
        <v>12022.4</v>
      </c>
      <c r="E38">
        <f t="shared" si="3"/>
        <v>12019.4</v>
      </c>
      <c r="F38">
        <v>11</v>
      </c>
      <c r="G38">
        <v>0.22</v>
      </c>
      <c r="H38" s="6">
        <f ca="1">SUM(F38:OFFSET(F38,$X$1,0))</f>
        <v>86</v>
      </c>
      <c r="I38" s="6">
        <f ca="1">SUM(G38:OFFSET(G38,$X$1,0))</f>
        <v>1.8074000000000001</v>
      </c>
      <c r="J38" s="7">
        <f t="shared" ca="1" si="5"/>
        <v>375</v>
      </c>
      <c r="K38" s="7">
        <f t="shared" ca="1" si="7"/>
        <v>1</v>
      </c>
      <c r="L38">
        <f t="shared" ca="1" si="0"/>
        <v>172</v>
      </c>
      <c r="M38">
        <f t="shared" ca="1" si="4"/>
        <v>1</v>
      </c>
      <c r="N38">
        <f t="shared" ca="1" si="6"/>
        <v>860</v>
      </c>
      <c r="O38">
        <f t="shared" ca="1" si="8"/>
        <v>542.22</v>
      </c>
      <c r="P38" s="7">
        <f t="shared" ca="1" si="9"/>
        <v>1</v>
      </c>
      <c r="Q38">
        <f t="shared" ca="1" si="10"/>
        <v>1</v>
      </c>
      <c r="R38">
        <f t="shared" ca="1" si="11"/>
        <v>1</v>
      </c>
      <c r="S38">
        <f t="shared" ca="1" si="12"/>
        <v>1</v>
      </c>
      <c r="T38">
        <f t="shared" ca="1" si="13"/>
        <v>375</v>
      </c>
      <c r="U38" t="str">
        <f t="shared" ca="1" si="14"/>
        <v>SHORT</v>
      </c>
      <c r="V38">
        <f t="shared" ca="1" si="15"/>
        <v>375</v>
      </c>
    </row>
    <row r="39" spans="1:22" ht="16.5" x14ac:dyDescent="0.25">
      <c r="A39" s="1">
        <v>40880</v>
      </c>
      <c r="B39" t="s">
        <v>4</v>
      </c>
      <c r="C39" t="s">
        <v>4</v>
      </c>
      <c r="D39">
        <f t="shared" si="2"/>
        <v>12022.4</v>
      </c>
      <c r="E39">
        <f t="shared" si="3"/>
        <v>12019.4</v>
      </c>
      <c r="F39">
        <v>5</v>
      </c>
      <c r="G39">
        <v>0.1</v>
      </c>
      <c r="H39" s="6">
        <f ca="1">SUM(F39:OFFSET(F39,$X$1,0))</f>
        <v>85</v>
      </c>
      <c r="I39" s="6">
        <f ca="1">SUM(G39:OFFSET(G39,$X$1,0))</f>
        <v>1.7874000000000003</v>
      </c>
      <c r="J39" s="7">
        <f t="shared" ca="1" si="5"/>
        <v>396.44999999999891</v>
      </c>
      <c r="K39" s="7">
        <f t="shared" ca="1" si="7"/>
        <v>1</v>
      </c>
      <c r="L39">
        <f t="shared" ca="1" si="0"/>
        <v>180</v>
      </c>
      <c r="M39">
        <f t="shared" ca="1" si="4"/>
        <v>1</v>
      </c>
      <c r="N39">
        <f t="shared" ca="1" si="6"/>
        <v>850</v>
      </c>
      <c r="O39">
        <f t="shared" ca="1" si="8"/>
        <v>536.22000000000014</v>
      </c>
      <c r="P39" s="7">
        <f t="shared" ca="1" si="9"/>
        <v>1</v>
      </c>
      <c r="Q39">
        <f t="shared" ca="1" si="10"/>
        <v>1</v>
      </c>
      <c r="R39">
        <f t="shared" ca="1" si="11"/>
        <v>1</v>
      </c>
      <c r="S39">
        <f t="shared" ca="1" si="12"/>
        <v>1</v>
      </c>
      <c r="T39">
        <f t="shared" ca="1" si="13"/>
        <v>396.44999999999891</v>
      </c>
      <c r="U39" t="str">
        <f t="shared" ca="1" si="14"/>
        <v>SHORT</v>
      </c>
      <c r="V39">
        <f t="shared" ca="1" si="15"/>
        <v>396.44999999999891</v>
      </c>
    </row>
    <row r="40" spans="1:22" ht="16.5" x14ac:dyDescent="0.25">
      <c r="A40" s="1">
        <v>40881</v>
      </c>
      <c r="B40" t="s">
        <v>4</v>
      </c>
      <c r="C40" t="s">
        <v>4</v>
      </c>
      <c r="D40">
        <f t="shared" si="2"/>
        <v>12021.95</v>
      </c>
      <c r="E40">
        <f t="shared" si="3"/>
        <v>12058.599999999999</v>
      </c>
      <c r="F40">
        <v>4</v>
      </c>
      <c r="G40">
        <v>0.08</v>
      </c>
      <c r="H40" s="6">
        <f ca="1">SUM(F40:OFFSET(F40,$X$1,0))</f>
        <v>85</v>
      </c>
      <c r="I40" s="6">
        <f ca="1">SUM(G40:OFFSET(G40,$X$1,0))</f>
        <v>1.7462000000000004</v>
      </c>
      <c r="J40" s="7">
        <f t="shared" ca="1" si="5"/>
        <v>394.20000000000073</v>
      </c>
      <c r="K40" s="7">
        <f t="shared" ca="1" si="7"/>
        <v>1</v>
      </c>
      <c r="L40">
        <f t="shared" ca="1" si="0"/>
        <v>180</v>
      </c>
      <c r="M40">
        <f t="shared" ca="1" si="4"/>
        <v>1</v>
      </c>
      <c r="N40">
        <f t="shared" ca="1" si="6"/>
        <v>850</v>
      </c>
      <c r="O40">
        <f t="shared" ca="1" si="8"/>
        <v>523.86000000000013</v>
      </c>
      <c r="P40" s="7">
        <f t="shared" ca="1" si="9"/>
        <v>1</v>
      </c>
      <c r="Q40">
        <f t="shared" ca="1" si="10"/>
        <v>1</v>
      </c>
      <c r="R40">
        <f t="shared" ca="1" si="11"/>
        <v>1</v>
      </c>
      <c r="S40">
        <f t="shared" ca="1" si="12"/>
        <v>1</v>
      </c>
      <c r="T40">
        <f t="shared" ca="1" si="13"/>
        <v>394.20000000000073</v>
      </c>
      <c r="U40" t="str">
        <f t="shared" ca="1" si="14"/>
        <v>SHORT</v>
      </c>
      <c r="V40">
        <f t="shared" ca="1" si="15"/>
        <v>394.20000000000073</v>
      </c>
    </row>
    <row r="41" spans="1:22" ht="16.5" x14ac:dyDescent="0.25">
      <c r="A41" s="1">
        <v>40882</v>
      </c>
      <c r="B41">
        <v>12021.5</v>
      </c>
      <c r="C41">
        <v>12097.8</v>
      </c>
      <c r="D41">
        <f t="shared" si="2"/>
        <v>12021.5</v>
      </c>
      <c r="E41">
        <f t="shared" si="3"/>
        <v>12097.8</v>
      </c>
      <c r="F41">
        <v>2</v>
      </c>
      <c r="G41">
        <v>0.04</v>
      </c>
      <c r="H41" s="6">
        <f ca="1">SUM(F41:OFFSET(F41,$X$1,0))</f>
        <v>75</v>
      </c>
      <c r="I41" s="6">
        <f ca="1">SUM(G41:OFFSET(G41,$X$1,0))</f>
        <v>1.5195000000000003</v>
      </c>
      <c r="J41" s="7">
        <f t="shared" ca="1" si="5"/>
        <v>262.10000000000036</v>
      </c>
      <c r="K41" s="7">
        <f t="shared" ca="1" si="7"/>
        <v>1</v>
      </c>
      <c r="L41">
        <f t="shared" ca="1" si="0"/>
        <v>260</v>
      </c>
      <c r="M41">
        <f t="shared" ca="1" si="4"/>
        <v>1</v>
      </c>
      <c r="N41">
        <f t="shared" ca="1" si="6"/>
        <v>750</v>
      </c>
      <c r="O41">
        <f t="shared" ca="1" si="8"/>
        <v>455.85000000000008</v>
      </c>
      <c r="P41" s="7">
        <f t="shared" ca="1" si="9"/>
        <v>1</v>
      </c>
      <c r="Q41">
        <f t="shared" ca="1" si="10"/>
        <v>1</v>
      </c>
      <c r="R41">
        <f t="shared" ca="1" si="11"/>
        <v>0</v>
      </c>
      <c r="S41" t="str">
        <f t="shared" ca="1" si="12"/>
        <v>N/A</v>
      </c>
      <c r="T41">
        <f t="shared" ca="1" si="13"/>
        <v>0</v>
      </c>
      <c r="U41" t="str">
        <f t="shared" ca="1" si="14"/>
        <v>OUT</v>
      </c>
      <c r="V41">
        <f t="shared" ca="1" si="15"/>
        <v>0</v>
      </c>
    </row>
    <row r="42" spans="1:22" ht="16.5" x14ac:dyDescent="0.25">
      <c r="A42" s="1">
        <v>40883</v>
      </c>
      <c r="B42">
        <v>12097.8</v>
      </c>
      <c r="C42">
        <v>12150.1</v>
      </c>
      <c r="D42">
        <f t="shared" si="2"/>
        <v>12097.8</v>
      </c>
      <c r="E42">
        <f t="shared" si="3"/>
        <v>12150.1</v>
      </c>
      <c r="F42">
        <v>-2</v>
      </c>
      <c r="G42">
        <v>-0.04</v>
      </c>
      <c r="H42" s="6">
        <f ca="1">SUM(F42:OFFSET(F42,$X$1,0))</f>
        <v>71</v>
      </c>
      <c r="I42" s="6">
        <f ca="1">SUM(G42:OFFSET(G42,$X$1,0))</f>
        <v>1.4395000000000002</v>
      </c>
      <c r="J42" s="7">
        <f t="shared" ca="1" si="5"/>
        <v>215.5</v>
      </c>
      <c r="K42" s="7">
        <f t="shared" ca="1" si="7"/>
        <v>1</v>
      </c>
      <c r="L42">
        <f t="shared" ca="1" si="0"/>
        <v>292</v>
      </c>
      <c r="M42">
        <f t="shared" ca="1" si="4"/>
        <v>1</v>
      </c>
      <c r="N42">
        <f t="shared" ca="1" si="6"/>
        <v>710</v>
      </c>
      <c r="O42">
        <f t="shared" ca="1" si="8"/>
        <v>431.85000000000008</v>
      </c>
      <c r="P42" s="7">
        <f t="shared" ca="1" si="9"/>
        <v>1</v>
      </c>
      <c r="Q42">
        <f t="shared" ca="1" si="10"/>
        <v>1</v>
      </c>
      <c r="R42">
        <f t="shared" ca="1" si="11"/>
        <v>0</v>
      </c>
      <c r="S42" t="str">
        <f t="shared" ca="1" si="12"/>
        <v>N/A</v>
      </c>
      <c r="T42">
        <f t="shared" ca="1" si="13"/>
        <v>0</v>
      </c>
      <c r="U42" t="str">
        <f t="shared" ca="1" si="14"/>
        <v>OUT</v>
      </c>
      <c r="V42">
        <f t="shared" ca="1" si="15"/>
        <v>0</v>
      </c>
    </row>
    <row r="43" spans="1:22" ht="16.5" x14ac:dyDescent="0.25">
      <c r="A43" s="1">
        <v>40884</v>
      </c>
      <c r="B43">
        <v>12144.4</v>
      </c>
      <c r="C43">
        <v>12196.4</v>
      </c>
      <c r="D43">
        <f t="shared" si="2"/>
        <v>12144.4</v>
      </c>
      <c r="E43">
        <f t="shared" si="3"/>
        <v>12196.4</v>
      </c>
      <c r="F43">
        <v>5</v>
      </c>
      <c r="G43">
        <v>0.1</v>
      </c>
      <c r="H43" s="6">
        <f ca="1">SUM(F43:OFFSET(F43,$X$1,0))</f>
        <v>71</v>
      </c>
      <c r="I43" s="6">
        <f ca="1">SUM(G43:OFFSET(G43,$X$1,0))</f>
        <v>1.4375000000000004</v>
      </c>
      <c r="J43" s="7">
        <f t="shared" ca="1" si="5"/>
        <v>180.39999999999964</v>
      </c>
      <c r="K43" s="7">
        <f t="shared" ca="1" si="7"/>
        <v>1</v>
      </c>
      <c r="L43">
        <f t="shared" ca="1" si="0"/>
        <v>292</v>
      </c>
      <c r="M43">
        <f t="shared" ca="1" si="4"/>
        <v>1</v>
      </c>
      <c r="N43">
        <f t="shared" ca="1" si="6"/>
        <v>710</v>
      </c>
      <c r="O43">
        <f t="shared" ca="1" si="8"/>
        <v>431.25000000000011</v>
      </c>
      <c r="P43" s="7">
        <f t="shared" ca="1" si="9"/>
        <v>1</v>
      </c>
      <c r="Q43">
        <f t="shared" ca="1" si="10"/>
        <v>1</v>
      </c>
      <c r="R43">
        <f t="shared" ca="1" si="11"/>
        <v>0</v>
      </c>
      <c r="S43" t="str">
        <f t="shared" ca="1" si="12"/>
        <v>N/A</v>
      </c>
      <c r="T43">
        <f t="shared" ca="1" si="13"/>
        <v>0</v>
      </c>
      <c r="U43" t="str">
        <f t="shared" ca="1" si="14"/>
        <v>OUT</v>
      </c>
      <c r="V43">
        <f t="shared" ca="1" si="15"/>
        <v>0</v>
      </c>
    </row>
    <row r="44" spans="1:22" ht="16.5" x14ac:dyDescent="0.25">
      <c r="A44" s="1">
        <v>40885</v>
      </c>
      <c r="B44">
        <v>12195.9</v>
      </c>
      <c r="C44">
        <v>11997.7</v>
      </c>
      <c r="D44">
        <f t="shared" si="2"/>
        <v>12195.9</v>
      </c>
      <c r="E44">
        <f t="shared" si="3"/>
        <v>11997.7</v>
      </c>
      <c r="F44">
        <v>-4</v>
      </c>
      <c r="G44">
        <v>-8.3299999999999999E-2</v>
      </c>
      <c r="H44" s="6">
        <f ca="1">SUM(F44:OFFSET(F44,$X$1,0))</f>
        <v>68</v>
      </c>
      <c r="I44" s="6">
        <f ca="1">SUM(G44:OFFSET(G44,$X$1,0))</f>
        <v>1.3742000000000005</v>
      </c>
      <c r="J44" s="7">
        <f t="shared" ca="1" si="5"/>
        <v>396.70000000000073</v>
      </c>
      <c r="K44" s="7">
        <f t="shared" ca="1" si="7"/>
        <v>1</v>
      </c>
      <c r="L44">
        <f t="shared" ca="1" si="0"/>
        <v>316</v>
      </c>
      <c r="M44">
        <f t="shared" ca="1" si="4"/>
        <v>1</v>
      </c>
      <c r="N44">
        <f t="shared" ca="1" si="6"/>
        <v>680</v>
      </c>
      <c r="O44">
        <f t="shared" ca="1" si="8"/>
        <v>412.26000000000016</v>
      </c>
      <c r="P44" s="7">
        <f t="shared" ca="1" si="9"/>
        <v>1</v>
      </c>
      <c r="Q44">
        <f t="shared" ca="1" si="10"/>
        <v>1</v>
      </c>
      <c r="R44">
        <f t="shared" ca="1" si="11"/>
        <v>0</v>
      </c>
      <c r="S44" t="str">
        <f t="shared" ca="1" si="12"/>
        <v>N/A</v>
      </c>
      <c r="T44">
        <f t="shared" ca="1" si="13"/>
        <v>0</v>
      </c>
      <c r="U44" t="str">
        <f t="shared" ca="1" si="14"/>
        <v>OUT</v>
      </c>
      <c r="V44">
        <f t="shared" ca="1" si="15"/>
        <v>0</v>
      </c>
    </row>
    <row r="45" spans="1:22" ht="16.5" x14ac:dyDescent="0.25">
      <c r="A45" s="1">
        <v>40886</v>
      </c>
      <c r="B45">
        <v>11996</v>
      </c>
      <c r="C45">
        <v>12184.3</v>
      </c>
      <c r="D45">
        <f t="shared" si="2"/>
        <v>11996</v>
      </c>
      <c r="E45">
        <f t="shared" si="3"/>
        <v>12184.3</v>
      </c>
      <c r="F45">
        <v>3</v>
      </c>
      <c r="G45">
        <v>6.25E-2</v>
      </c>
      <c r="H45" s="6">
        <f ca="1">SUM(F45:OFFSET(F45,$X$1,0))</f>
        <v>70</v>
      </c>
      <c r="I45" s="6">
        <f ca="1">SUM(G45:OFFSET(G45,$X$1,0))</f>
        <v>1.4145000000000003</v>
      </c>
      <c r="J45" s="7">
        <f t="shared" ca="1" si="5"/>
        <v>466.5</v>
      </c>
      <c r="K45" s="7">
        <f t="shared" ca="1" si="7"/>
        <v>1</v>
      </c>
      <c r="L45">
        <f t="shared" ca="1" si="0"/>
        <v>300</v>
      </c>
      <c r="M45">
        <f t="shared" ca="1" si="4"/>
        <v>1</v>
      </c>
      <c r="N45">
        <f t="shared" ca="1" si="6"/>
        <v>700</v>
      </c>
      <c r="O45">
        <f t="shared" ca="1" si="8"/>
        <v>424.35000000000008</v>
      </c>
      <c r="P45" s="7">
        <f t="shared" ca="1" si="9"/>
        <v>1</v>
      </c>
      <c r="Q45">
        <f t="shared" ca="1" si="10"/>
        <v>1</v>
      </c>
      <c r="R45">
        <f t="shared" ca="1" si="11"/>
        <v>0</v>
      </c>
      <c r="S45" t="str">
        <f t="shared" ca="1" si="12"/>
        <v>N/A</v>
      </c>
      <c r="T45">
        <f t="shared" ca="1" si="13"/>
        <v>0</v>
      </c>
      <c r="U45" t="str">
        <f t="shared" ca="1" si="14"/>
        <v>OUT</v>
      </c>
      <c r="V45">
        <f t="shared" ca="1" si="15"/>
        <v>0</v>
      </c>
    </row>
    <row r="46" spans="1:22" ht="16.5" x14ac:dyDescent="0.25">
      <c r="A46" s="1">
        <v>40887</v>
      </c>
      <c r="B46" t="s">
        <v>4</v>
      </c>
      <c r="C46" t="s">
        <v>4</v>
      </c>
      <c r="D46">
        <f t="shared" si="2"/>
        <v>11996</v>
      </c>
      <c r="E46">
        <f t="shared" si="3"/>
        <v>12184.3</v>
      </c>
      <c r="F46">
        <v>10</v>
      </c>
      <c r="G46">
        <v>0.21279999999999999</v>
      </c>
      <c r="H46" s="6">
        <f ca="1">SUM(F46:OFFSET(F46,$X$1,0))</f>
        <v>79</v>
      </c>
      <c r="I46" s="6">
        <f ca="1">SUM(G46:OFFSET(G46,$X$1,0))</f>
        <v>1.6073000000000004</v>
      </c>
      <c r="J46" s="7">
        <f t="shared" ca="1" si="5"/>
        <v>360.95000000000073</v>
      </c>
      <c r="K46" s="7">
        <f t="shared" ca="1" si="7"/>
        <v>1</v>
      </c>
      <c r="L46">
        <f t="shared" ca="1" si="0"/>
        <v>228</v>
      </c>
      <c r="M46">
        <f t="shared" ca="1" si="4"/>
        <v>1</v>
      </c>
      <c r="N46">
        <f t="shared" ca="1" si="6"/>
        <v>790</v>
      </c>
      <c r="O46">
        <f t="shared" ca="1" si="8"/>
        <v>482.19000000000011</v>
      </c>
      <c r="P46" s="7">
        <f t="shared" ca="1" si="9"/>
        <v>1</v>
      </c>
      <c r="Q46">
        <f t="shared" ca="1" si="10"/>
        <v>1</v>
      </c>
      <c r="R46">
        <f t="shared" ca="1" si="11"/>
        <v>0</v>
      </c>
      <c r="S46" t="str">
        <f t="shared" ca="1" si="12"/>
        <v>N/A</v>
      </c>
      <c r="T46">
        <f t="shared" ca="1" si="13"/>
        <v>0</v>
      </c>
      <c r="U46" t="str">
        <f t="shared" ca="1" si="14"/>
        <v>OUT</v>
      </c>
      <c r="V46">
        <f t="shared" ca="1" si="15"/>
        <v>0</v>
      </c>
    </row>
    <row r="47" spans="1:22" ht="16.5" x14ac:dyDescent="0.25">
      <c r="A47" s="1">
        <v>40888</v>
      </c>
      <c r="B47" t="s">
        <v>4</v>
      </c>
      <c r="C47" t="s">
        <v>4</v>
      </c>
      <c r="D47">
        <f t="shared" si="2"/>
        <v>12088.55</v>
      </c>
      <c r="E47">
        <f t="shared" si="3"/>
        <v>12102.849999999999</v>
      </c>
      <c r="F47">
        <v>-5</v>
      </c>
      <c r="G47">
        <v>-0.1163</v>
      </c>
      <c r="H47" s="6">
        <f ca="1">SUM(F47:OFFSET(F47,$X$1,0))</f>
        <v>68</v>
      </c>
      <c r="I47" s="6">
        <f ca="1">SUM(G47:OFFSET(G47,$X$1,0))</f>
        <v>1.3660000000000003</v>
      </c>
      <c r="J47" s="7">
        <f t="shared" ca="1" si="5"/>
        <v>289.89999999999964</v>
      </c>
      <c r="K47" s="7">
        <f t="shared" ca="1" si="7"/>
        <v>1</v>
      </c>
      <c r="L47">
        <f t="shared" ca="1" si="0"/>
        <v>316</v>
      </c>
      <c r="M47">
        <f t="shared" ca="1" si="4"/>
        <v>1</v>
      </c>
      <c r="N47">
        <f t="shared" ca="1" si="6"/>
        <v>680</v>
      </c>
      <c r="O47">
        <f t="shared" ca="1" si="8"/>
        <v>409.80000000000013</v>
      </c>
      <c r="P47" s="7">
        <f t="shared" ca="1" si="9"/>
        <v>1</v>
      </c>
      <c r="Q47">
        <f t="shared" ca="1" si="10"/>
        <v>1</v>
      </c>
      <c r="R47">
        <f t="shared" ca="1" si="11"/>
        <v>0</v>
      </c>
      <c r="S47" t="str">
        <f t="shared" ca="1" si="12"/>
        <v>N/A</v>
      </c>
      <c r="T47">
        <f t="shared" ca="1" si="13"/>
        <v>0</v>
      </c>
      <c r="U47" t="str">
        <f t="shared" ca="1" si="14"/>
        <v>OUT</v>
      </c>
      <c r="V47">
        <f t="shared" ca="1" si="15"/>
        <v>0</v>
      </c>
    </row>
    <row r="48" spans="1:22" ht="16.5" x14ac:dyDescent="0.25">
      <c r="A48" s="1">
        <v>40889</v>
      </c>
      <c r="B48">
        <v>12181.1</v>
      </c>
      <c r="C48">
        <v>12021.4</v>
      </c>
      <c r="D48">
        <f t="shared" si="2"/>
        <v>12181.1</v>
      </c>
      <c r="E48">
        <f t="shared" si="3"/>
        <v>12021.4</v>
      </c>
      <c r="F48">
        <v>5</v>
      </c>
      <c r="G48">
        <v>0.1</v>
      </c>
      <c r="H48" s="6">
        <f ca="1">SUM(F48:OFFSET(F48,$X$1,0))</f>
        <v>79</v>
      </c>
      <c r="I48" s="6">
        <f ca="1">SUM(G48:OFFSET(G48,$X$1,0))</f>
        <v>1.6024000000000005</v>
      </c>
      <c r="J48" s="7">
        <f t="shared" ca="1" si="5"/>
        <v>403.39999999999964</v>
      </c>
      <c r="K48" s="7">
        <f t="shared" ca="1" si="7"/>
        <v>1</v>
      </c>
      <c r="L48">
        <f t="shared" ca="1" si="0"/>
        <v>228</v>
      </c>
      <c r="M48">
        <f t="shared" ca="1" si="4"/>
        <v>1</v>
      </c>
      <c r="N48">
        <f t="shared" ca="1" si="6"/>
        <v>790</v>
      </c>
      <c r="O48">
        <f t="shared" ca="1" si="8"/>
        <v>480.72000000000014</v>
      </c>
      <c r="P48" s="7">
        <f t="shared" ca="1" si="9"/>
        <v>1</v>
      </c>
      <c r="Q48">
        <f t="shared" ca="1" si="10"/>
        <v>1</v>
      </c>
      <c r="R48">
        <f t="shared" ca="1" si="11"/>
        <v>0</v>
      </c>
      <c r="S48" t="str">
        <f t="shared" ca="1" si="12"/>
        <v>N/A</v>
      </c>
      <c r="T48">
        <f t="shared" ca="1" si="13"/>
        <v>0</v>
      </c>
      <c r="U48" t="str">
        <f t="shared" ca="1" si="14"/>
        <v>OUT</v>
      </c>
      <c r="V48">
        <f t="shared" ca="1" si="15"/>
        <v>0</v>
      </c>
    </row>
    <row r="49" spans="1:22" ht="16.5" x14ac:dyDescent="0.25">
      <c r="A49" s="1">
        <v>40890</v>
      </c>
      <c r="B49">
        <v>12018.7</v>
      </c>
      <c r="C49">
        <v>11954.9</v>
      </c>
      <c r="D49">
        <f t="shared" si="2"/>
        <v>12018.7</v>
      </c>
      <c r="E49">
        <f t="shared" si="3"/>
        <v>11954.9</v>
      </c>
      <c r="F49">
        <v>2</v>
      </c>
      <c r="G49">
        <v>4.3499999999999997E-2</v>
      </c>
      <c r="H49" s="6">
        <f ca="1">SUM(F49:OFFSET(F49,$X$1,0))</f>
        <v>77</v>
      </c>
      <c r="I49" s="6">
        <f ca="1">SUM(G49:OFFSET(G49,$X$1,0))</f>
        <v>1.5659000000000005</v>
      </c>
      <c r="J49" s="7">
        <f t="shared" ca="1" si="5"/>
        <v>472.39999999999964</v>
      </c>
      <c r="K49" s="7">
        <f t="shared" ca="1" si="7"/>
        <v>1</v>
      </c>
      <c r="L49">
        <f t="shared" ca="1" si="0"/>
        <v>244</v>
      </c>
      <c r="M49">
        <f t="shared" ca="1" si="4"/>
        <v>1</v>
      </c>
      <c r="N49">
        <f t="shared" ca="1" si="6"/>
        <v>770</v>
      </c>
      <c r="O49">
        <f t="shared" ca="1" si="8"/>
        <v>469.77000000000015</v>
      </c>
      <c r="P49" s="7">
        <f t="shared" ca="1" si="9"/>
        <v>1</v>
      </c>
      <c r="Q49">
        <f t="shared" ca="1" si="10"/>
        <v>1</v>
      </c>
      <c r="R49">
        <f t="shared" ca="1" si="11"/>
        <v>0</v>
      </c>
      <c r="S49" t="str">
        <f t="shared" ca="1" si="12"/>
        <v>N/A</v>
      </c>
      <c r="T49">
        <f t="shared" ca="1" si="13"/>
        <v>0</v>
      </c>
      <c r="U49" t="str">
        <f t="shared" ca="1" si="14"/>
        <v>OUT</v>
      </c>
      <c r="V49">
        <f t="shared" ca="1" si="15"/>
        <v>0</v>
      </c>
    </row>
    <row r="50" spans="1:22" ht="16.5" x14ac:dyDescent="0.25">
      <c r="A50" s="1">
        <v>40891</v>
      </c>
      <c r="B50">
        <v>11949.7</v>
      </c>
      <c r="C50">
        <v>11823.5</v>
      </c>
      <c r="D50">
        <f t="shared" si="2"/>
        <v>11949.7</v>
      </c>
      <c r="E50">
        <f t="shared" si="3"/>
        <v>11823.5</v>
      </c>
      <c r="F50">
        <v>4</v>
      </c>
      <c r="G50">
        <v>0.08</v>
      </c>
      <c r="H50" s="6">
        <f ca="1">SUM(F50:OFFSET(F50,$X$1,0))</f>
        <v>76</v>
      </c>
      <c r="I50" s="6">
        <f ca="1">SUM(G50:OFFSET(G50,$X$1,0))</f>
        <v>1.5459000000000005</v>
      </c>
      <c r="J50" s="7">
        <f t="shared" ca="1" si="5"/>
        <v>596.80000000000109</v>
      </c>
      <c r="K50" s="7">
        <f t="shared" ca="1" si="7"/>
        <v>1</v>
      </c>
      <c r="L50">
        <f t="shared" ca="1" si="0"/>
        <v>252</v>
      </c>
      <c r="M50">
        <f t="shared" ca="1" si="4"/>
        <v>1</v>
      </c>
      <c r="N50">
        <f t="shared" ca="1" si="6"/>
        <v>760</v>
      </c>
      <c r="O50">
        <f t="shared" ca="1" si="8"/>
        <v>463.77000000000015</v>
      </c>
      <c r="P50" s="7">
        <f t="shared" ca="1" si="9"/>
        <v>1</v>
      </c>
      <c r="Q50">
        <f t="shared" ca="1" si="10"/>
        <v>1</v>
      </c>
      <c r="R50">
        <f t="shared" ca="1" si="11"/>
        <v>0</v>
      </c>
      <c r="S50" t="str">
        <f t="shared" ca="1" si="12"/>
        <v>N/A</v>
      </c>
      <c r="T50">
        <f t="shared" ca="1" si="13"/>
        <v>0</v>
      </c>
      <c r="U50" t="str">
        <f t="shared" ca="1" si="14"/>
        <v>OUT</v>
      </c>
      <c r="V50">
        <f t="shared" ca="1" si="15"/>
        <v>0</v>
      </c>
    </row>
    <row r="51" spans="1:22" ht="16.5" x14ac:dyDescent="0.25">
      <c r="A51" s="1">
        <v>40892</v>
      </c>
      <c r="B51">
        <v>11825.3</v>
      </c>
      <c r="C51">
        <v>11868.8</v>
      </c>
      <c r="D51">
        <f t="shared" si="2"/>
        <v>11825.3</v>
      </c>
      <c r="E51">
        <f t="shared" si="3"/>
        <v>11868.8</v>
      </c>
      <c r="F51">
        <v>0</v>
      </c>
      <c r="G51">
        <v>0</v>
      </c>
      <c r="H51" s="6">
        <f ca="1">SUM(F51:OFFSET(F51,$X$1,0))</f>
        <v>72</v>
      </c>
      <c r="I51" s="6">
        <f ca="1">SUM(G51:OFFSET(G51,$X$1,0))</f>
        <v>1.4659000000000004</v>
      </c>
      <c r="J51" s="7">
        <f t="shared" ca="1" si="5"/>
        <v>581.80000000000109</v>
      </c>
      <c r="K51" s="7">
        <f t="shared" ca="1" si="7"/>
        <v>1</v>
      </c>
      <c r="L51">
        <f t="shared" ca="1" si="0"/>
        <v>284</v>
      </c>
      <c r="M51">
        <f t="shared" ca="1" si="4"/>
        <v>1</v>
      </c>
      <c r="N51">
        <f t="shared" ca="1" si="6"/>
        <v>720</v>
      </c>
      <c r="O51">
        <f t="shared" ca="1" si="8"/>
        <v>439.77000000000015</v>
      </c>
      <c r="P51" s="7">
        <f t="shared" ca="1" si="9"/>
        <v>1</v>
      </c>
      <c r="Q51">
        <f t="shared" ca="1" si="10"/>
        <v>1</v>
      </c>
      <c r="R51">
        <f t="shared" ca="1" si="11"/>
        <v>0</v>
      </c>
      <c r="S51" t="str">
        <f t="shared" ca="1" si="12"/>
        <v>N/A</v>
      </c>
      <c r="T51">
        <f t="shared" ca="1" si="13"/>
        <v>0</v>
      </c>
      <c r="U51" t="str">
        <f t="shared" ca="1" si="14"/>
        <v>OUT</v>
      </c>
      <c r="V51">
        <f t="shared" ca="1" si="15"/>
        <v>0</v>
      </c>
    </row>
    <row r="52" spans="1:22" ht="16.5" x14ac:dyDescent="0.25">
      <c r="A52" s="1">
        <v>40893</v>
      </c>
      <c r="B52">
        <v>11870.3</v>
      </c>
      <c r="C52">
        <v>11866.4</v>
      </c>
      <c r="D52">
        <f t="shared" si="2"/>
        <v>11870.3</v>
      </c>
      <c r="E52">
        <f t="shared" si="3"/>
        <v>11866.4</v>
      </c>
      <c r="F52">
        <v>3</v>
      </c>
      <c r="G52">
        <v>6.1199999999999997E-2</v>
      </c>
      <c r="H52" s="6">
        <f ca="1">SUM(F52:OFFSET(F52,$X$1,0))</f>
        <v>75</v>
      </c>
      <c r="I52" s="6">
        <f ca="1">SUM(G52:OFFSET(G52,$X$1,0))</f>
        <v>1.5271000000000003</v>
      </c>
      <c r="J52" s="7">
        <f t="shared" ca="1" si="5"/>
        <v>611.80000000000109</v>
      </c>
      <c r="K52" s="7">
        <f t="shared" ca="1" si="7"/>
        <v>1</v>
      </c>
      <c r="L52">
        <f t="shared" ca="1" si="0"/>
        <v>260</v>
      </c>
      <c r="M52">
        <f t="shared" ca="1" si="4"/>
        <v>1</v>
      </c>
      <c r="N52">
        <f t="shared" ca="1" si="6"/>
        <v>750</v>
      </c>
      <c r="O52">
        <f t="shared" ca="1" si="8"/>
        <v>458.13000000000011</v>
      </c>
      <c r="P52" s="7">
        <f t="shared" ca="1" si="9"/>
        <v>1</v>
      </c>
      <c r="Q52">
        <f t="shared" ca="1" si="10"/>
        <v>1</v>
      </c>
      <c r="R52">
        <f t="shared" ca="1" si="11"/>
        <v>0</v>
      </c>
      <c r="S52" t="str">
        <f t="shared" ca="1" si="12"/>
        <v>N/A</v>
      </c>
      <c r="T52">
        <f t="shared" ca="1" si="13"/>
        <v>0</v>
      </c>
      <c r="U52" t="str">
        <f t="shared" ca="1" si="14"/>
        <v>OUT</v>
      </c>
      <c r="V52">
        <f t="shared" ca="1" si="15"/>
        <v>0</v>
      </c>
    </row>
    <row r="53" spans="1:22" ht="16.5" x14ac:dyDescent="0.25">
      <c r="A53" s="1">
        <v>40894</v>
      </c>
      <c r="B53" t="s">
        <v>4</v>
      </c>
      <c r="C53" t="s">
        <v>4</v>
      </c>
      <c r="D53">
        <f t="shared" si="2"/>
        <v>11870.3</v>
      </c>
      <c r="E53">
        <f t="shared" si="3"/>
        <v>11866.4</v>
      </c>
      <c r="F53">
        <v>15</v>
      </c>
      <c r="G53">
        <v>0.3125</v>
      </c>
      <c r="H53" s="6">
        <f ca="1">SUM(F53:OFFSET(F53,$X$1,0))</f>
        <v>98</v>
      </c>
      <c r="I53" s="6">
        <f ca="1">SUM(G53:OFFSET(G53,$X$1,0))</f>
        <v>2.0063000000000004</v>
      </c>
      <c r="J53" s="7">
        <f t="shared" ca="1" si="5"/>
        <v>710.60000000000036</v>
      </c>
      <c r="K53" s="7">
        <f t="shared" ca="1" si="7"/>
        <v>1</v>
      </c>
      <c r="L53">
        <f t="shared" ca="1" si="0"/>
        <v>76</v>
      </c>
      <c r="M53">
        <f t="shared" ca="1" si="4"/>
        <v>1</v>
      </c>
      <c r="N53">
        <f t="shared" ca="1" si="6"/>
        <v>980</v>
      </c>
      <c r="O53">
        <f t="shared" ca="1" si="8"/>
        <v>601.8900000000001</v>
      </c>
      <c r="P53" s="7">
        <f t="shared" ca="1" si="9"/>
        <v>1</v>
      </c>
      <c r="Q53">
        <f t="shared" ca="1" si="10"/>
        <v>1</v>
      </c>
      <c r="R53">
        <f t="shared" ca="1" si="11"/>
        <v>1</v>
      </c>
      <c r="S53">
        <f t="shared" ca="1" si="12"/>
        <v>1</v>
      </c>
      <c r="T53">
        <f t="shared" ca="1" si="13"/>
        <v>710.60000000000036</v>
      </c>
      <c r="U53" t="str">
        <f t="shared" ca="1" si="14"/>
        <v>SHORT</v>
      </c>
      <c r="V53">
        <f t="shared" ca="1" si="15"/>
        <v>710.60000000000036</v>
      </c>
    </row>
    <row r="54" spans="1:22" ht="16.5" x14ac:dyDescent="0.25">
      <c r="A54" s="1">
        <v>40895</v>
      </c>
      <c r="B54" t="s">
        <v>4</v>
      </c>
      <c r="C54" t="s">
        <v>4</v>
      </c>
      <c r="D54">
        <f t="shared" si="2"/>
        <v>11868.4</v>
      </c>
      <c r="E54">
        <f t="shared" si="3"/>
        <v>11816.349999999999</v>
      </c>
      <c r="F54">
        <v>8</v>
      </c>
      <c r="G54">
        <v>0.17019999999999999</v>
      </c>
      <c r="H54" s="6">
        <f ca="1">SUM(F54:OFFSET(F54,$X$1,0))</f>
        <v>100</v>
      </c>
      <c r="I54" s="6">
        <f ca="1">SUM(G54:OFFSET(G54,$X$1,0))</f>
        <v>2.0401000000000002</v>
      </c>
      <c r="J54" s="7">
        <f t="shared" ca="1" si="5"/>
        <v>757.5</v>
      </c>
      <c r="K54" s="7">
        <f t="shared" ca="1" si="7"/>
        <v>1</v>
      </c>
      <c r="L54">
        <f t="shared" ca="1" si="0"/>
        <v>60</v>
      </c>
      <c r="M54">
        <f t="shared" ca="1" si="4"/>
        <v>1</v>
      </c>
      <c r="N54">
        <f t="shared" ca="1" si="6"/>
        <v>1000</v>
      </c>
      <c r="O54">
        <f t="shared" ca="1" si="8"/>
        <v>612.03000000000009</v>
      </c>
      <c r="P54" s="7">
        <f t="shared" ca="1" si="9"/>
        <v>1</v>
      </c>
      <c r="Q54">
        <f t="shared" ca="1" si="10"/>
        <v>1</v>
      </c>
      <c r="R54">
        <f t="shared" ca="1" si="11"/>
        <v>1</v>
      </c>
      <c r="S54">
        <f t="shared" ca="1" si="12"/>
        <v>1</v>
      </c>
      <c r="T54">
        <f t="shared" ca="1" si="13"/>
        <v>757.5</v>
      </c>
      <c r="U54" t="str">
        <f t="shared" ca="1" si="14"/>
        <v>SHORT</v>
      </c>
      <c r="V54">
        <f t="shared" ca="1" si="15"/>
        <v>757.5</v>
      </c>
    </row>
    <row r="55" spans="1:22" ht="16.5" x14ac:dyDescent="0.25">
      <c r="A55" s="1">
        <v>40896</v>
      </c>
      <c r="B55">
        <v>11866.5</v>
      </c>
      <c r="C55">
        <v>11766.3</v>
      </c>
      <c r="D55">
        <f t="shared" si="2"/>
        <v>11866.5</v>
      </c>
      <c r="E55">
        <f t="shared" si="3"/>
        <v>11766.3</v>
      </c>
      <c r="F55">
        <v>1</v>
      </c>
      <c r="G55">
        <v>0.02</v>
      </c>
      <c r="H55" s="6">
        <f ca="1">SUM(F55:OFFSET(F55,$X$1,0))</f>
        <v>100</v>
      </c>
      <c r="I55" s="6">
        <f ca="1">SUM(G55:OFFSET(G55,$X$1,0))</f>
        <v>2.0231000000000003</v>
      </c>
      <c r="J55" s="7">
        <f t="shared" ca="1" si="5"/>
        <v>951.29999999999927</v>
      </c>
      <c r="K55" s="7">
        <f t="shared" ca="1" si="7"/>
        <v>1</v>
      </c>
      <c r="L55">
        <f t="shared" ca="1" si="0"/>
        <v>60</v>
      </c>
      <c r="M55">
        <f t="shared" ca="1" si="4"/>
        <v>1</v>
      </c>
      <c r="N55">
        <f t="shared" ca="1" si="6"/>
        <v>1000</v>
      </c>
      <c r="O55">
        <f t="shared" ca="1" si="8"/>
        <v>606.93000000000006</v>
      </c>
      <c r="P55" s="7">
        <f t="shared" ca="1" si="9"/>
        <v>1</v>
      </c>
      <c r="Q55">
        <f t="shared" ca="1" si="10"/>
        <v>1</v>
      </c>
      <c r="R55">
        <f t="shared" ca="1" si="11"/>
        <v>1</v>
      </c>
      <c r="S55">
        <f t="shared" ca="1" si="12"/>
        <v>1</v>
      </c>
      <c r="T55">
        <f t="shared" ca="1" si="13"/>
        <v>951.29999999999927</v>
      </c>
      <c r="U55" t="str">
        <f t="shared" ca="1" si="14"/>
        <v>SHORT</v>
      </c>
      <c r="V55">
        <f t="shared" ca="1" si="15"/>
        <v>951.29999999999927</v>
      </c>
    </row>
    <row r="56" spans="1:22" ht="16.5" x14ac:dyDescent="0.25">
      <c r="A56" s="1">
        <v>40897</v>
      </c>
      <c r="B56">
        <v>11769.2</v>
      </c>
      <c r="C56">
        <v>12103.6</v>
      </c>
      <c r="D56">
        <f t="shared" si="2"/>
        <v>11769.2</v>
      </c>
      <c r="E56">
        <f t="shared" si="3"/>
        <v>12103.6</v>
      </c>
      <c r="F56">
        <v>5</v>
      </c>
      <c r="G56">
        <v>0.1</v>
      </c>
      <c r="H56" s="6">
        <f ca="1">SUM(F56:OFFSET(F56,$X$1,0))</f>
        <v>109</v>
      </c>
      <c r="I56" s="6">
        <f ca="1">SUM(G56:OFFSET(G56,$X$1,0))</f>
        <v>2.2031000000000005</v>
      </c>
      <c r="J56" s="7">
        <f t="shared" ca="1" si="5"/>
        <v>616.89999999999964</v>
      </c>
      <c r="K56" s="7">
        <f t="shared" ca="1" si="7"/>
        <v>1</v>
      </c>
      <c r="L56">
        <f t="shared" ca="1" si="0"/>
        <v>-12</v>
      </c>
      <c r="M56">
        <f t="shared" ca="1" si="4"/>
        <v>0</v>
      </c>
      <c r="N56">
        <f t="shared" ca="1" si="6"/>
        <v>1090</v>
      </c>
      <c r="O56">
        <f t="shared" ca="1" si="8"/>
        <v>660.93000000000018</v>
      </c>
      <c r="P56" s="7">
        <f t="shared" ca="1" si="9"/>
        <v>1</v>
      </c>
      <c r="Q56">
        <f t="shared" ca="1" si="10"/>
        <v>1</v>
      </c>
      <c r="R56">
        <f t="shared" ca="1" si="11"/>
        <v>1</v>
      </c>
      <c r="S56">
        <f t="shared" ca="1" si="12"/>
        <v>1</v>
      </c>
      <c r="T56">
        <f t="shared" ca="1" si="13"/>
        <v>616.89999999999964</v>
      </c>
      <c r="U56" t="str">
        <f t="shared" ca="1" si="14"/>
        <v>SHORT</v>
      </c>
      <c r="V56">
        <f t="shared" ca="1" si="15"/>
        <v>616.89999999999964</v>
      </c>
    </row>
    <row r="57" spans="1:22" ht="16.5" x14ac:dyDescent="0.25">
      <c r="A57" s="1">
        <v>40898</v>
      </c>
      <c r="B57">
        <v>12103.6</v>
      </c>
      <c r="C57">
        <v>12107.7</v>
      </c>
      <c r="D57">
        <f t="shared" si="2"/>
        <v>12103.6</v>
      </c>
      <c r="E57">
        <f t="shared" si="3"/>
        <v>12107.7</v>
      </c>
      <c r="F57">
        <v>0</v>
      </c>
      <c r="G57">
        <v>0</v>
      </c>
      <c r="H57" s="6">
        <f ca="1">SUM(F57:OFFSET(F57,$X$1,0))</f>
        <v>93</v>
      </c>
      <c r="I57" s="6">
        <f ca="1">SUM(G57:OFFSET(G57,$X$1,0))</f>
        <v>1.8831</v>
      </c>
      <c r="J57" s="7">
        <f t="shared" ca="1" si="5"/>
        <v>607.04999999999927</v>
      </c>
      <c r="K57" s="7">
        <f t="shared" ca="1" si="7"/>
        <v>1</v>
      </c>
      <c r="L57">
        <f t="shared" ca="1" si="0"/>
        <v>116</v>
      </c>
      <c r="M57">
        <f t="shared" ca="1" si="4"/>
        <v>1</v>
      </c>
      <c r="N57">
        <f t="shared" ca="1" si="6"/>
        <v>930</v>
      </c>
      <c r="O57">
        <f t="shared" ca="1" si="8"/>
        <v>564.92999999999995</v>
      </c>
      <c r="P57" s="7">
        <f t="shared" ca="1" si="9"/>
        <v>1</v>
      </c>
      <c r="Q57">
        <f t="shared" ca="1" si="10"/>
        <v>1</v>
      </c>
      <c r="R57">
        <f t="shared" ca="1" si="11"/>
        <v>1</v>
      </c>
      <c r="S57">
        <f t="shared" ca="1" si="12"/>
        <v>1</v>
      </c>
      <c r="T57">
        <f t="shared" ca="1" si="13"/>
        <v>607.04999999999927</v>
      </c>
      <c r="U57" t="str">
        <f t="shared" ca="1" si="14"/>
        <v>SHORT</v>
      </c>
      <c r="V57">
        <f t="shared" ca="1" si="15"/>
        <v>607.04999999999927</v>
      </c>
    </row>
    <row r="58" spans="1:22" ht="16.5" x14ac:dyDescent="0.25">
      <c r="A58" s="1">
        <v>40899</v>
      </c>
      <c r="B58">
        <v>12107.6</v>
      </c>
      <c r="C58">
        <v>12169.7</v>
      </c>
      <c r="D58">
        <f t="shared" si="2"/>
        <v>12107.6</v>
      </c>
      <c r="E58">
        <f t="shared" si="3"/>
        <v>12169.7</v>
      </c>
      <c r="F58">
        <v>6</v>
      </c>
      <c r="G58">
        <v>0.12239999999999999</v>
      </c>
      <c r="H58" s="6">
        <f ca="1">SUM(F58:OFFSET(F58,$X$1,0))</f>
        <v>82</v>
      </c>
      <c r="I58" s="6">
        <f ca="1">SUM(G58:OFFSET(G58,$X$1,0))</f>
        <v>1.6655000000000002</v>
      </c>
      <c r="J58" s="7">
        <f t="shared" ca="1" si="5"/>
        <v>538.89999999999964</v>
      </c>
      <c r="K58" s="7">
        <f t="shared" ca="1" si="7"/>
        <v>1</v>
      </c>
      <c r="L58">
        <f t="shared" ca="1" si="0"/>
        <v>204</v>
      </c>
      <c r="M58">
        <f t="shared" ca="1" si="4"/>
        <v>1</v>
      </c>
      <c r="N58">
        <f t="shared" ca="1" si="6"/>
        <v>820</v>
      </c>
      <c r="O58">
        <f t="shared" ca="1" si="8"/>
        <v>499.65000000000003</v>
      </c>
      <c r="P58" s="7">
        <f t="shared" ca="1" si="9"/>
        <v>1</v>
      </c>
      <c r="Q58">
        <f t="shared" ca="1" si="10"/>
        <v>1</v>
      </c>
      <c r="R58">
        <f t="shared" ca="1" si="11"/>
        <v>0</v>
      </c>
      <c r="S58" t="str">
        <f t="shared" ca="1" si="12"/>
        <v>N/A</v>
      </c>
      <c r="T58">
        <f t="shared" ca="1" si="13"/>
        <v>0</v>
      </c>
      <c r="U58" t="str">
        <f t="shared" ca="1" si="14"/>
        <v>OUT</v>
      </c>
      <c r="V58">
        <f t="shared" ca="1" si="15"/>
        <v>0</v>
      </c>
    </row>
    <row r="59" spans="1:22" ht="16.5" x14ac:dyDescent="0.25">
      <c r="A59" s="1">
        <v>40900</v>
      </c>
      <c r="B59">
        <v>12169.9</v>
      </c>
      <c r="C59">
        <v>12294</v>
      </c>
      <c r="D59">
        <f t="shared" si="2"/>
        <v>12169.9</v>
      </c>
      <c r="E59">
        <f t="shared" si="3"/>
        <v>12294</v>
      </c>
      <c r="F59">
        <v>5</v>
      </c>
      <c r="G59">
        <v>0.1042</v>
      </c>
      <c r="H59" s="6">
        <f ca="1">SUM(F59:OFFSET(F59,$X$1,0))</f>
        <v>83</v>
      </c>
      <c r="I59" s="6">
        <f ca="1">SUM(G59:OFFSET(G59,$X$1,0))</f>
        <v>1.6897</v>
      </c>
      <c r="J59" s="7">
        <f t="shared" ca="1" si="5"/>
        <v>505.89999999999964</v>
      </c>
      <c r="K59" s="7">
        <f t="shared" ca="1" si="7"/>
        <v>1</v>
      </c>
      <c r="L59">
        <f t="shared" ca="1" si="0"/>
        <v>196</v>
      </c>
      <c r="M59">
        <f t="shared" ca="1" si="4"/>
        <v>1</v>
      </c>
      <c r="N59">
        <f t="shared" ca="1" si="6"/>
        <v>830</v>
      </c>
      <c r="O59">
        <f t="shared" ca="1" si="8"/>
        <v>506.90999999999997</v>
      </c>
      <c r="P59" s="7">
        <f t="shared" ca="1" si="9"/>
        <v>1</v>
      </c>
      <c r="Q59">
        <f t="shared" ca="1" si="10"/>
        <v>1</v>
      </c>
      <c r="R59">
        <f t="shared" ca="1" si="11"/>
        <v>1</v>
      </c>
      <c r="S59">
        <f t="shared" ca="1" si="12"/>
        <v>1</v>
      </c>
      <c r="T59">
        <f t="shared" ca="1" si="13"/>
        <v>505.89999999999964</v>
      </c>
      <c r="U59" t="str">
        <f t="shared" ca="1" si="14"/>
        <v>SHORT</v>
      </c>
      <c r="V59">
        <f t="shared" ca="1" si="15"/>
        <v>505.89999999999964</v>
      </c>
    </row>
    <row r="60" spans="1:22" ht="16.5" x14ac:dyDescent="0.25">
      <c r="A60" s="1">
        <v>40901</v>
      </c>
      <c r="B60" t="s">
        <v>4</v>
      </c>
      <c r="C60" t="s">
        <v>4</v>
      </c>
      <c r="D60">
        <f t="shared" si="2"/>
        <v>12169.9</v>
      </c>
      <c r="E60">
        <f t="shared" si="3"/>
        <v>12294</v>
      </c>
      <c r="F60">
        <v>10</v>
      </c>
      <c r="G60">
        <v>0.2326</v>
      </c>
      <c r="H60" s="6">
        <f ca="1">SUM(F60:OFFSET(F60,$X$1,0))</f>
        <v>82</v>
      </c>
      <c r="I60" s="6">
        <f ca="1">SUM(G60:OFFSET(G60,$X$1,0))</f>
        <v>1.7023000000000001</v>
      </c>
      <c r="J60" s="7">
        <f t="shared" ca="1" si="5"/>
        <v>589</v>
      </c>
      <c r="K60" s="7">
        <f t="shared" ca="1" si="7"/>
        <v>1</v>
      </c>
      <c r="L60">
        <f t="shared" ca="1" si="0"/>
        <v>204</v>
      </c>
      <c r="M60">
        <f t="shared" ca="1" si="4"/>
        <v>1</v>
      </c>
      <c r="N60">
        <f t="shared" ca="1" si="6"/>
        <v>820</v>
      </c>
      <c r="O60">
        <f t="shared" ca="1" si="8"/>
        <v>510.69000000000005</v>
      </c>
      <c r="P60" s="7">
        <f t="shared" ca="1" si="9"/>
        <v>1</v>
      </c>
      <c r="Q60">
        <f t="shared" ca="1" si="10"/>
        <v>1</v>
      </c>
      <c r="R60">
        <f t="shared" ca="1" si="11"/>
        <v>1</v>
      </c>
      <c r="S60">
        <f t="shared" ca="1" si="12"/>
        <v>1</v>
      </c>
      <c r="T60">
        <f t="shared" ca="1" si="13"/>
        <v>589</v>
      </c>
      <c r="U60" t="str">
        <f t="shared" ca="1" si="14"/>
        <v>SHORT</v>
      </c>
      <c r="V60">
        <f t="shared" ca="1" si="15"/>
        <v>589</v>
      </c>
    </row>
    <row r="61" spans="1:22" ht="16.5" x14ac:dyDescent="0.25">
      <c r="A61" s="1">
        <v>40902</v>
      </c>
      <c r="B61" t="s">
        <v>4</v>
      </c>
      <c r="C61" t="s">
        <v>4</v>
      </c>
      <c r="D61">
        <f t="shared" si="2"/>
        <v>12169.9</v>
      </c>
      <c r="E61">
        <f t="shared" si="3"/>
        <v>12294</v>
      </c>
      <c r="F61">
        <v>-3</v>
      </c>
      <c r="G61">
        <v>-0.13639999999999999</v>
      </c>
      <c r="H61" s="6">
        <f ca="1">SUM(F61:OFFSET(F61,$X$1,0))</f>
        <v>74</v>
      </c>
      <c r="I61" s="6">
        <f ca="1">SUM(G61:OFFSET(G61,$X$1,0))</f>
        <v>1.4659</v>
      </c>
      <c r="J61" s="7">
        <f t="shared" ca="1" si="5"/>
        <v>502.89999999999964</v>
      </c>
      <c r="K61" s="7">
        <f t="shared" ca="1" si="7"/>
        <v>1</v>
      </c>
      <c r="L61">
        <f t="shared" ca="1" si="0"/>
        <v>268</v>
      </c>
      <c r="M61">
        <f t="shared" ca="1" si="4"/>
        <v>1</v>
      </c>
      <c r="N61">
        <f t="shared" ca="1" si="6"/>
        <v>740</v>
      </c>
      <c r="O61">
        <f t="shared" ca="1" si="8"/>
        <v>439.77</v>
      </c>
      <c r="P61" s="7">
        <f t="shared" ca="1" si="9"/>
        <v>1</v>
      </c>
      <c r="Q61">
        <f t="shared" ca="1" si="10"/>
        <v>1</v>
      </c>
      <c r="R61">
        <f t="shared" ca="1" si="11"/>
        <v>0</v>
      </c>
      <c r="S61" t="str">
        <f t="shared" ca="1" si="12"/>
        <v>N/A</v>
      </c>
      <c r="T61">
        <f t="shared" ca="1" si="13"/>
        <v>0</v>
      </c>
      <c r="U61" t="str">
        <f t="shared" ca="1" si="14"/>
        <v>OUT</v>
      </c>
      <c r="V61">
        <f t="shared" ca="1" si="15"/>
        <v>0</v>
      </c>
    </row>
    <row r="62" spans="1:22" ht="16.5" x14ac:dyDescent="0.25">
      <c r="A62" s="1">
        <v>40903</v>
      </c>
      <c r="B62" t="s">
        <v>4</v>
      </c>
      <c r="C62" t="s">
        <v>4</v>
      </c>
      <c r="D62">
        <f t="shared" si="2"/>
        <v>12231.7</v>
      </c>
      <c r="E62">
        <f t="shared" si="3"/>
        <v>12292.7</v>
      </c>
      <c r="F62">
        <v>-1</v>
      </c>
      <c r="G62">
        <v>-2.9399999999999999E-2</v>
      </c>
      <c r="H62" s="6">
        <f ca="1">SUM(F62:OFFSET(F62,$X$1,0))</f>
        <v>69</v>
      </c>
      <c r="I62" s="6">
        <f ca="1">SUM(G62:OFFSET(G62,$X$1,0))</f>
        <v>1.3564999999999998</v>
      </c>
      <c r="J62" s="7">
        <f t="shared" ca="1" si="5"/>
        <v>367</v>
      </c>
      <c r="K62" s="7">
        <f t="shared" ca="1" si="7"/>
        <v>1</v>
      </c>
      <c r="L62">
        <f t="shared" ca="1" si="0"/>
        <v>308</v>
      </c>
      <c r="M62">
        <f t="shared" ca="1" si="4"/>
        <v>1</v>
      </c>
      <c r="N62">
        <f t="shared" ca="1" si="6"/>
        <v>690</v>
      </c>
      <c r="O62">
        <f t="shared" ca="1" si="8"/>
        <v>406.94999999999993</v>
      </c>
      <c r="P62" s="7">
        <f t="shared" ca="1" si="9"/>
        <v>1</v>
      </c>
      <c r="Q62">
        <f t="shared" ca="1" si="10"/>
        <v>1</v>
      </c>
      <c r="R62">
        <f t="shared" ca="1" si="11"/>
        <v>0</v>
      </c>
      <c r="S62" t="str">
        <f t="shared" ca="1" si="12"/>
        <v>N/A</v>
      </c>
      <c r="T62">
        <f t="shared" ca="1" si="13"/>
        <v>0</v>
      </c>
      <c r="U62" t="str">
        <f t="shared" ca="1" si="14"/>
        <v>OUT</v>
      </c>
      <c r="V62">
        <f t="shared" ca="1" si="15"/>
        <v>0</v>
      </c>
    </row>
    <row r="63" spans="1:22" ht="16.5" x14ac:dyDescent="0.25">
      <c r="A63" s="1">
        <v>40904</v>
      </c>
      <c r="B63">
        <v>12293.5</v>
      </c>
      <c r="C63">
        <v>12291.4</v>
      </c>
      <c r="D63">
        <f t="shared" si="2"/>
        <v>12293.5</v>
      </c>
      <c r="E63">
        <f t="shared" si="3"/>
        <v>12291.4</v>
      </c>
      <c r="F63">
        <v>0</v>
      </c>
      <c r="G63">
        <v>0</v>
      </c>
      <c r="H63" s="6">
        <f ca="1">SUM(F63:OFFSET(F63,$X$1,0))</f>
        <v>67</v>
      </c>
      <c r="I63" s="6">
        <f ca="1">SUM(G63:OFFSET(G63,$X$1,0))</f>
        <v>1.3165</v>
      </c>
      <c r="J63" s="7">
        <f t="shared" ca="1" si="5"/>
        <v>371.60000000000036</v>
      </c>
      <c r="K63" s="7">
        <f t="shared" ca="1" si="7"/>
        <v>1</v>
      </c>
      <c r="L63">
        <f t="shared" ca="1" si="0"/>
        <v>324</v>
      </c>
      <c r="M63">
        <f t="shared" ca="1" si="4"/>
        <v>1</v>
      </c>
      <c r="N63">
        <f t="shared" ca="1" si="6"/>
        <v>670</v>
      </c>
      <c r="O63">
        <f t="shared" ca="1" si="8"/>
        <v>394.95</v>
      </c>
      <c r="P63" s="7">
        <f t="shared" ca="1" si="9"/>
        <v>1</v>
      </c>
      <c r="Q63">
        <f t="shared" ca="1" si="10"/>
        <v>1</v>
      </c>
      <c r="R63">
        <f t="shared" ca="1" si="11"/>
        <v>0</v>
      </c>
      <c r="S63" t="str">
        <f t="shared" ca="1" si="12"/>
        <v>N/A</v>
      </c>
      <c r="T63">
        <f t="shared" ca="1" si="13"/>
        <v>0</v>
      </c>
      <c r="U63" t="str">
        <f t="shared" ca="1" si="14"/>
        <v>OUT</v>
      </c>
      <c r="V63">
        <f t="shared" ca="1" si="15"/>
        <v>0</v>
      </c>
    </row>
    <row r="64" spans="1:22" ht="16.5" x14ac:dyDescent="0.25">
      <c r="A64" s="1">
        <v>40905</v>
      </c>
      <c r="B64">
        <v>12288.9</v>
      </c>
      <c r="C64">
        <v>12151.4</v>
      </c>
      <c r="D64">
        <f t="shared" si="2"/>
        <v>12288.9</v>
      </c>
      <c r="E64">
        <f t="shared" si="3"/>
        <v>12151.4</v>
      </c>
      <c r="F64">
        <v>3</v>
      </c>
      <c r="G64">
        <v>6.25E-2</v>
      </c>
      <c r="H64" s="6">
        <f ca="1">SUM(F64:OFFSET(F64,$X$1,0))</f>
        <v>72</v>
      </c>
      <c r="I64" s="6">
        <f ca="1">SUM(G64:OFFSET(G64,$X$1,0))</f>
        <v>1.4189999999999998</v>
      </c>
      <c r="J64" s="7">
        <f t="shared" ca="1" si="5"/>
        <v>504.80000000000109</v>
      </c>
      <c r="K64" s="7">
        <f t="shared" ca="1" si="7"/>
        <v>1</v>
      </c>
      <c r="L64">
        <f t="shared" ca="1" si="0"/>
        <v>284</v>
      </c>
      <c r="M64">
        <f t="shared" ca="1" si="4"/>
        <v>1</v>
      </c>
      <c r="N64">
        <f t="shared" ca="1" si="6"/>
        <v>720</v>
      </c>
      <c r="O64">
        <f t="shared" ca="1" si="8"/>
        <v>425.69999999999993</v>
      </c>
      <c r="P64" s="7">
        <f t="shared" ca="1" si="9"/>
        <v>1</v>
      </c>
      <c r="Q64">
        <f t="shared" ca="1" si="10"/>
        <v>1</v>
      </c>
      <c r="R64">
        <f t="shared" ca="1" si="11"/>
        <v>0</v>
      </c>
      <c r="S64" t="str">
        <f t="shared" ca="1" si="12"/>
        <v>N/A</v>
      </c>
      <c r="T64">
        <f t="shared" ca="1" si="13"/>
        <v>0</v>
      </c>
      <c r="U64" t="str">
        <f t="shared" ca="1" si="14"/>
        <v>OUT</v>
      </c>
      <c r="V64">
        <f t="shared" ca="1" si="15"/>
        <v>0</v>
      </c>
    </row>
    <row r="65" spans="1:22" ht="16.5" x14ac:dyDescent="0.25">
      <c r="A65" s="1">
        <v>40906</v>
      </c>
      <c r="B65">
        <v>12152.3</v>
      </c>
      <c r="C65">
        <v>12287</v>
      </c>
      <c r="D65">
        <f t="shared" si="2"/>
        <v>12152.3</v>
      </c>
      <c r="E65">
        <f t="shared" si="3"/>
        <v>12287</v>
      </c>
      <c r="F65">
        <v>-1</v>
      </c>
      <c r="G65">
        <v>-0.02</v>
      </c>
      <c r="H65" s="6">
        <f ca="1">SUM(F65:OFFSET(F65,$X$1,0))</f>
        <v>66</v>
      </c>
      <c r="I65" s="6">
        <f ca="1">SUM(G65:OFFSET(G65,$X$1,0))</f>
        <v>1.2989999999999999</v>
      </c>
      <c r="J65" s="7">
        <f t="shared" ca="1" si="5"/>
        <v>367.40000000000146</v>
      </c>
      <c r="K65" s="7">
        <f t="shared" ca="1" si="7"/>
        <v>1</v>
      </c>
      <c r="L65">
        <f t="shared" ca="1" si="0"/>
        <v>332</v>
      </c>
      <c r="M65">
        <f t="shared" ca="1" si="4"/>
        <v>1</v>
      </c>
      <c r="N65">
        <f t="shared" ca="1" si="6"/>
        <v>660</v>
      </c>
      <c r="O65">
        <f t="shared" ca="1" si="8"/>
        <v>389.7</v>
      </c>
      <c r="P65" s="7">
        <f t="shared" ca="1" si="9"/>
        <v>1</v>
      </c>
      <c r="Q65">
        <f t="shared" ca="1" si="10"/>
        <v>1</v>
      </c>
      <c r="R65">
        <f t="shared" ca="1" si="11"/>
        <v>0</v>
      </c>
      <c r="S65" t="str">
        <f t="shared" ca="1" si="12"/>
        <v>N/A</v>
      </c>
      <c r="T65">
        <f t="shared" ca="1" si="13"/>
        <v>0</v>
      </c>
      <c r="U65" t="str">
        <f t="shared" ca="1" si="14"/>
        <v>OUT</v>
      </c>
      <c r="V65">
        <f t="shared" ca="1" si="15"/>
        <v>0</v>
      </c>
    </row>
    <row r="66" spans="1:22" ht="16.5" x14ac:dyDescent="0.25">
      <c r="A66" s="1">
        <v>40907</v>
      </c>
      <c r="B66">
        <v>12286.3</v>
      </c>
      <c r="C66">
        <v>12217.6</v>
      </c>
      <c r="D66">
        <f t="shared" si="2"/>
        <v>12286.3</v>
      </c>
      <c r="E66">
        <f t="shared" si="3"/>
        <v>12217.6</v>
      </c>
      <c r="F66">
        <v>-10</v>
      </c>
      <c r="G66">
        <v>-0.2</v>
      </c>
      <c r="H66" s="6">
        <f ca="1">SUM(F66:OFFSET(F66,$X$1,0))</f>
        <v>60</v>
      </c>
      <c r="I66" s="6">
        <f ca="1">SUM(G66:OFFSET(G66,$X$1,0))</f>
        <v>1.1822999999999999</v>
      </c>
      <c r="J66" s="7">
        <f t="shared" ca="1" si="5"/>
        <v>346.60000000000036</v>
      </c>
      <c r="K66" s="7">
        <f t="shared" ca="1" si="7"/>
        <v>1</v>
      </c>
      <c r="L66">
        <f t="shared" ref="L66:L129" ca="1" si="16">-8*H66+860</f>
        <v>380</v>
      </c>
      <c r="M66">
        <f t="shared" ref="M66:M97" ca="1" si="17">IF(SIGN(J66)=SIGN(L66), 1, 0)</f>
        <v>1</v>
      </c>
      <c r="N66">
        <f t="shared" ca="1" si="6"/>
        <v>600</v>
      </c>
      <c r="O66">
        <f t="shared" ca="1" si="8"/>
        <v>354.69</v>
      </c>
      <c r="P66" s="7">
        <f t="shared" ca="1" si="9"/>
        <v>1</v>
      </c>
      <c r="Q66">
        <f t="shared" ca="1" si="10"/>
        <v>1</v>
      </c>
      <c r="R66">
        <f t="shared" ca="1" si="11"/>
        <v>0</v>
      </c>
      <c r="S66" t="str">
        <f t="shared" ca="1" si="12"/>
        <v>N/A</v>
      </c>
      <c r="T66">
        <f t="shared" ca="1" si="13"/>
        <v>0</v>
      </c>
      <c r="U66" t="str">
        <f t="shared" ca="1" si="14"/>
        <v>OUT</v>
      </c>
      <c r="V66">
        <f t="shared" ca="1" si="15"/>
        <v>0</v>
      </c>
    </row>
    <row r="67" spans="1:22" ht="16.5" x14ac:dyDescent="0.25">
      <c r="A67" s="1">
        <v>40908</v>
      </c>
      <c r="B67" t="s">
        <v>4</v>
      </c>
      <c r="C67" t="s">
        <v>4</v>
      </c>
      <c r="D67">
        <f t="shared" si="2"/>
        <v>12286.3</v>
      </c>
      <c r="E67">
        <f t="shared" si="3"/>
        <v>12217.6</v>
      </c>
      <c r="F67">
        <v>5</v>
      </c>
      <c r="G67">
        <v>0.12820000000000001</v>
      </c>
      <c r="H67" s="6">
        <f ca="1">SUM(F67:OFFSET(F67,$X$1,0))</f>
        <v>62</v>
      </c>
      <c r="I67" s="6">
        <f ca="1">SUM(G67:OFFSET(G67,$X$1,0))</f>
        <v>1.248</v>
      </c>
      <c r="J67" s="7">
        <f t="shared" ca="1" si="5"/>
        <v>430.20000000000073</v>
      </c>
      <c r="K67" s="7">
        <f t="shared" ca="1" si="7"/>
        <v>1</v>
      </c>
      <c r="L67">
        <f t="shared" ca="1" si="16"/>
        <v>364</v>
      </c>
      <c r="M67">
        <f t="shared" ref="M67:M130" ca="1" si="18">IF(SIGN(J67)=SIGN(L67), 1, 0)</f>
        <v>1</v>
      </c>
      <c r="N67">
        <f t="shared" ca="1" si="6"/>
        <v>620</v>
      </c>
      <c r="O67">
        <f t="shared" ca="1" si="8"/>
        <v>374.4</v>
      </c>
      <c r="P67" s="7">
        <f t="shared" ca="1" si="9"/>
        <v>1</v>
      </c>
      <c r="Q67">
        <f t="shared" ca="1" si="10"/>
        <v>1</v>
      </c>
      <c r="R67">
        <f t="shared" ca="1" si="11"/>
        <v>0</v>
      </c>
      <c r="S67" t="str">
        <f t="shared" ca="1" si="12"/>
        <v>N/A</v>
      </c>
      <c r="T67">
        <f t="shared" ca="1" si="13"/>
        <v>0</v>
      </c>
      <c r="U67" t="str">
        <f t="shared" ca="1" si="14"/>
        <v>OUT</v>
      </c>
      <c r="V67">
        <f t="shared" ca="1" si="15"/>
        <v>0</v>
      </c>
    </row>
    <row r="68" spans="1:22" ht="16.5" x14ac:dyDescent="0.25">
      <c r="A68" s="1">
        <v>40909</v>
      </c>
      <c r="B68" t="s">
        <v>4</v>
      </c>
      <c r="C68" t="s">
        <v>4</v>
      </c>
      <c r="D68">
        <f t="shared" ref="D68:D131" si="19">IF(B68="NULL", AVERAGE(D67,B69), B68)</f>
        <v>12286.3</v>
      </c>
      <c r="E68">
        <f t="shared" ref="E68:E131" si="20">IF(C68="NULL", AVERAGE(E67,C69), C68)</f>
        <v>12217.6</v>
      </c>
      <c r="F68">
        <v>2</v>
      </c>
      <c r="G68">
        <v>6.6699999999999995E-2</v>
      </c>
      <c r="H68" s="6">
        <f ca="1">SUM(F68:OFFSET(F68,$X$1,0))</f>
        <v>54</v>
      </c>
      <c r="I68" s="6">
        <f ca="1">SUM(G68:OFFSET(G68,$X$1,0))</f>
        <v>1.1018999999999999</v>
      </c>
      <c r="J68" s="7">
        <f t="shared" ca="1" si="5"/>
        <v>462.75</v>
      </c>
      <c r="K68" s="7">
        <f t="shared" ca="1" si="7"/>
        <v>1</v>
      </c>
      <c r="L68">
        <f t="shared" ca="1" si="16"/>
        <v>428</v>
      </c>
      <c r="M68">
        <f t="shared" ca="1" si="18"/>
        <v>1</v>
      </c>
      <c r="N68">
        <f t="shared" ca="1" si="6"/>
        <v>540</v>
      </c>
      <c r="O68">
        <f t="shared" ca="1" si="8"/>
        <v>330.56999999999994</v>
      </c>
      <c r="P68" s="7">
        <f t="shared" ca="1" si="9"/>
        <v>1</v>
      </c>
      <c r="Q68">
        <f t="shared" ca="1" si="10"/>
        <v>1</v>
      </c>
      <c r="R68">
        <f t="shared" ca="1" si="11"/>
        <v>0</v>
      </c>
      <c r="S68" t="str">
        <f t="shared" ca="1" si="12"/>
        <v>N/A</v>
      </c>
      <c r="T68">
        <f t="shared" ca="1" si="13"/>
        <v>0</v>
      </c>
      <c r="U68" t="str">
        <f t="shared" ca="1" si="14"/>
        <v>OUT</v>
      </c>
      <c r="V68">
        <f t="shared" ca="1" si="15"/>
        <v>0</v>
      </c>
    </row>
    <row r="69" spans="1:22" ht="16.5" x14ac:dyDescent="0.25">
      <c r="A69" s="1">
        <v>40910</v>
      </c>
      <c r="B69" t="s">
        <v>4</v>
      </c>
      <c r="C69" t="s">
        <v>4</v>
      </c>
      <c r="D69">
        <f t="shared" si="19"/>
        <v>12253.75</v>
      </c>
      <c r="E69">
        <f t="shared" si="20"/>
        <v>12307.5</v>
      </c>
      <c r="F69">
        <v>0</v>
      </c>
      <c r="G69">
        <v>0</v>
      </c>
      <c r="H69" s="6">
        <f ca="1">SUM(F69:OFFSET(F69,$X$1,0))</f>
        <v>59</v>
      </c>
      <c r="I69" s="6">
        <f ca="1">SUM(G69:OFFSET(G69,$X$1,0))</f>
        <v>1.2181999999999999</v>
      </c>
      <c r="J69" s="7">
        <f t="shared" ca="1" si="5"/>
        <v>559.59999999999854</v>
      </c>
      <c r="K69" s="7">
        <f t="shared" ca="1" si="7"/>
        <v>1</v>
      </c>
      <c r="L69">
        <f t="shared" ca="1" si="16"/>
        <v>388</v>
      </c>
      <c r="M69">
        <f t="shared" ca="1" si="18"/>
        <v>1</v>
      </c>
      <c r="N69">
        <f t="shared" ca="1" si="6"/>
        <v>590</v>
      </c>
      <c r="O69">
        <f t="shared" ca="1" si="8"/>
        <v>365.46</v>
      </c>
      <c r="P69" s="7">
        <f t="shared" ca="1" si="9"/>
        <v>1</v>
      </c>
      <c r="Q69">
        <f t="shared" ca="1" si="10"/>
        <v>1</v>
      </c>
      <c r="R69">
        <f t="shared" ca="1" si="11"/>
        <v>0</v>
      </c>
      <c r="S69" t="str">
        <f t="shared" ca="1" si="12"/>
        <v>N/A</v>
      </c>
      <c r="T69">
        <f t="shared" ca="1" si="13"/>
        <v>0</v>
      </c>
      <c r="U69" t="str">
        <f t="shared" ca="1" si="14"/>
        <v>OUT</v>
      </c>
      <c r="V69">
        <f t="shared" ca="1" si="15"/>
        <v>0</v>
      </c>
    </row>
    <row r="70" spans="1:22" ht="16.5" x14ac:dyDescent="0.25">
      <c r="A70" s="1">
        <v>40911</v>
      </c>
      <c r="B70">
        <v>12221.2</v>
      </c>
      <c r="C70">
        <v>12397.4</v>
      </c>
      <c r="D70">
        <f t="shared" si="19"/>
        <v>12221.2</v>
      </c>
      <c r="E70">
        <f t="shared" si="20"/>
        <v>12397.4</v>
      </c>
      <c r="F70">
        <v>11</v>
      </c>
      <c r="G70">
        <v>0.22450000000000001</v>
      </c>
      <c r="H70" s="6">
        <f ca="1">SUM(F70:OFFSET(F70,$X$1,0))</f>
        <v>65</v>
      </c>
      <c r="I70" s="6">
        <f ca="1">SUM(G70:OFFSET(G70,$X$1,0))</f>
        <v>1.3426999999999998</v>
      </c>
      <c r="J70" s="7">
        <f t="shared" ca="1" si="5"/>
        <v>452.60000000000036</v>
      </c>
      <c r="K70" s="7">
        <f t="shared" ca="1" si="7"/>
        <v>1</v>
      </c>
      <c r="L70">
        <f t="shared" ca="1" si="16"/>
        <v>340</v>
      </c>
      <c r="M70">
        <f t="shared" ca="1" si="18"/>
        <v>1</v>
      </c>
      <c r="N70">
        <f t="shared" ca="1" si="6"/>
        <v>650</v>
      </c>
      <c r="O70">
        <f t="shared" ca="1" si="8"/>
        <v>402.80999999999995</v>
      </c>
      <c r="P70" s="7">
        <f t="shared" ca="1" si="9"/>
        <v>1</v>
      </c>
      <c r="Q70">
        <f t="shared" ca="1" si="10"/>
        <v>1</v>
      </c>
      <c r="R70">
        <f t="shared" ca="1" si="11"/>
        <v>0</v>
      </c>
      <c r="S70" t="str">
        <f t="shared" ca="1" si="12"/>
        <v>N/A</v>
      </c>
      <c r="T70">
        <f t="shared" ca="1" si="13"/>
        <v>0</v>
      </c>
      <c r="U70" t="str">
        <f t="shared" ca="1" si="14"/>
        <v>OUT</v>
      </c>
      <c r="V70">
        <f t="shared" ca="1" si="15"/>
        <v>0</v>
      </c>
    </row>
    <row r="71" spans="1:22" ht="16.5" x14ac:dyDescent="0.25">
      <c r="A71" s="1">
        <v>40912</v>
      </c>
      <c r="B71">
        <v>12392.5</v>
      </c>
      <c r="C71">
        <v>12418.4</v>
      </c>
      <c r="D71">
        <f t="shared" si="19"/>
        <v>12392.5</v>
      </c>
      <c r="E71">
        <f t="shared" si="20"/>
        <v>12418.4</v>
      </c>
      <c r="F71">
        <v>1</v>
      </c>
      <c r="G71">
        <v>2.0400000000000001E-2</v>
      </c>
      <c r="H71" s="6">
        <f ca="1">SUM(F71:OFFSET(F71,$X$1,0))</f>
        <v>64</v>
      </c>
      <c r="I71" s="6">
        <f ca="1">SUM(G71:OFFSET(G71,$X$1,0))</f>
        <v>1.3195999999999997</v>
      </c>
      <c r="J71" s="7">
        <f t="shared" ca="1" si="5"/>
        <v>459.80000000000109</v>
      </c>
      <c r="K71" s="7">
        <f t="shared" ca="1" si="7"/>
        <v>1</v>
      </c>
      <c r="L71">
        <f t="shared" ca="1" si="16"/>
        <v>348</v>
      </c>
      <c r="M71">
        <f t="shared" ca="1" si="18"/>
        <v>1</v>
      </c>
      <c r="N71">
        <f t="shared" ca="1" si="6"/>
        <v>640</v>
      </c>
      <c r="O71">
        <f t="shared" ca="1" si="8"/>
        <v>395.87999999999988</v>
      </c>
      <c r="P71" s="7">
        <f t="shared" ca="1" si="9"/>
        <v>1</v>
      </c>
      <c r="Q71">
        <f t="shared" ca="1" si="10"/>
        <v>1</v>
      </c>
      <c r="R71">
        <f t="shared" ca="1" si="11"/>
        <v>0</v>
      </c>
      <c r="S71" t="str">
        <f t="shared" ca="1" si="12"/>
        <v>N/A</v>
      </c>
      <c r="T71">
        <f t="shared" ca="1" si="13"/>
        <v>0</v>
      </c>
      <c r="U71" t="str">
        <f t="shared" ca="1" si="14"/>
        <v>OUT</v>
      </c>
      <c r="V71">
        <f t="shared" ca="1" si="15"/>
        <v>0</v>
      </c>
    </row>
    <row r="72" spans="1:22" ht="16.5" x14ac:dyDescent="0.25">
      <c r="A72" s="1">
        <v>40913</v>
      </c>
      <c r="B72">
        <v>12418.4</v>
      </c>
      <c r="C72">
        <v>12415.7</v>
      </c>
      <c r="D72">
        <f t="shared" si="19"/>
        <v>12418.4</v>
      </c>
      <c r="E72">
        <f t="shared" si="20"/>
        <v>12415.7</v>
      </c>
      <c r="F72">
        <v>4</v>
      </c>
      <c r="G72">
        <v>0.08</v>
      </c>
      <c r="H72" s="6">
        <f ca="1">SUM(F72:OFFSET(F72,$X$1,0))</f>
        <v>64</v>
      </c>
      <c r="I72" s="6">
        <f ca="1">SUM(G72:OFFSET(G72,$X$1,0))</f>
        <v>1.3195999999999999</v>
      </c>
      <c r="J72" s="7">
        <f t="shared" ca="1" si="5"/>
        <v>476.5</v>
      </c>
      <c r="K72" s="7">
        <f t="shared" ca="1" si="7"/>
        <v>1</v>
      </c>
      <c r="L72">
        <f t="shared" ca="1" si="16"/>
        <v>348</v>
      </c>
      <c r="M72">
        <f t="shared" ca="1" si="18"/>
        <v>1</v>
      </c>
      <c r="N72">
        <f t="shared" ca="1" si="6"/>
        <v>640</v>
      </c>
      <c r="O72">
        <f t="shared" ca="1" si="8"/>
        <v>395.87999999999994</v>
      </c>
      <c r="P72" s="7">
        <f t="shared" ca="1" si="9"/>
        <v>1</v>
      </c>
      <c r="Q72">
        <f t="shared" ca="1" si="10"/>
        <v>1</v>
      </c>
      <c r="R72">
        <f t="shared" ca="1" si="11"/>
        <v>0</v>
      </c>
      <c r="S72" t="str">
        <f t="shared" ca="1" si="12"/>
        <v>N/A</v>
      </c>
      <c r="T72">
        <f t="shared" ca="1" si="13"/>
        <v>0</v>
      </c>
      <c r="U72" t="str">
        <f t="shared" ca="1" si="14"/>
        <v>OUT</v>
      </c>
      <c r="V72">
        <f t="shared" ca="1" si="15"/>
        <v>0</v>
      </c>
    </row>
    <row r="73" spans="1:22" ht="16.5" x14ac:dyDescent="0.25">
      <c r="A73" s="1">
        <v>40914</v>
      </c>
      <c r="B73">
        <v>12407.5</v>
      </c>
      <c r="C73">
        <v>12359.9</v>
      </c>
      <c r="D73">
        <f t="shared" si="19"/>
        <v>12407.5</v>
      </c>
      <c r="E73">
        <f t="shared" si="20"/>
        <v>12359.9</v>
      </c>
      <c r="F73">
        <v>2</v>
      </c>
      <c r="G73">
        <v>0.04</v>
      </c>
      <c r="H73" s="6">
        <f ca="1">SUM(F73:OFFSET(F73,$X$1,0))</f>
        <v>66</v>
      </c>
      <c r="I73" s="6">
        <f ca="1">SUM(G73:OFFSET(G73,$X$1,0))</f>
        <v>1.3595999999999999</v>
      </c>
      <c r="J73" s="7">
        <f t="shared" ca="1" si="5"/>
        <v>483</v>
      </c>
      <c r="K73" s="7">
        <f t="shared" ca="1" si="7"/>
        <v>1</v>
      </c>
      <c r="L73">
        <f t="shared" ca="1" si="16"/>
        <v>332</v>
      </c>
      <c r="M73">
        <f t="shared" ca="1" si="18"/>
        <v>1</v>
      </c>
      <c r="N73">
        <f t="shared" ca="1" si="6"/>
        <v>660</v>
      </c>
      <c r="O73">
        <f t="shared" ca="1" si="8"/>
        <v>407.88</v>
      </c>
      <c r="P73" s="7">
        <f t="shared" ca="1" si="9"/>
        <v>1</v>
      </c>
      <c r="Q73">
        <f t="shared" ca="1" si="10"/>
        <v>1</v>
      </c>
      <c r="R73">
        <f t="shared" ca="1" si="11"/>
        <v>0</v>
      </c>
      <c r="S73" t="str">
        <f t="shared" ca="1" si="12"/>
        <v>N/A</v>
      </c>
      <c r="T73">
        <f t="shared" ca="1" si="13"/>
        <v>0</v>
      </c>
      <c r="U73" t="str">
        <f t="shared" ca="1" si="14"/>
        <v>OUT</v>
      </c>
      <c r="V73">
        <f t="shared" ca="1" si="15"/>
        <v>0</v>
      </c>
    </row>
    <row r="74" spans="1:22" ht="16.5" x14ac:dyDescent="0.25">
      <c r="A74" s="1">
        <v>40915</v>
      </c>
      <c r="B74" t="s">
        <v>4</v>
      </c>
      <c r="C74" t="s">
        <v>4</v>
      </c>
      <c r="D74">
        <f t="shared" si="19"/>
        <v>12407.5</v>
      </c>
      <c r="E74">
        <f t="shared" si="20"/>
        <v>12359.9</v>
      </c>
      <c r="F74">
        <v>6</v>
      </c>
      <c r="G74">
        <v>0.2</v>
      </c>
      <c r="H74" s="6">
        <f ca="1">SUM(F74:OFFSET(F74,$X$1,0))</f>
        <v>69</v>
      </c>
      <c r="I74" s="6">
        <f ca="1">SUM(G74:OFFSET(G74,$X$1,0))</f>
        <v>1.4984</v>
      </c>
      <c r="J74" s="7">
        <f t="shared" ca="1" si="5"/>
        <v>417.80000000000109</v>
      </c>
      <c r="K74" s="7">
        <f t="shared" ca="1" si="7"/>
        <v>1</v>
      </c>
      <c r="L74">
        <f t="shared" ca="1" si="16"/>
        <v>308</v>
      </c>
      <c r="M74">
        <f t="shared" ca="1" si="18"/>
        <v>1</v>
      </c>
      <c r="N74">
        <f t="shared" ca="1" si="6"/>
        <v>690</v>
      </c>
      <c r="O74">
        <f t="shared" ca="1" si="8"/>
        <v>449.52</v>
      </c>
      <c r="P74" s="7">
        <f t="shared" ca="1" si="9"/>
        <v>1</v>
      </c>
      <c r="Q74">
        <f t="shared" ca="1" si="10"/>
        <v>1</v>
      </c>
      <c r="R74">
        <f t="shared" ca="1" si="11"/>
        <v>0</v>
      </c>
      <c r="S74" t="str">
        <f t="shared" ca="1" si="12"/>
        <v>N/A</v>
      </c>
      <c r="T74">
        <f t="shared" ca="1" si="13"/>
        <v>0</v>
      </c>
      <c r="U74" t="str">
        <f t="shared" ca="1" si="14"/>
        <v>OUT</v>
      </c>
      <c r="V74">
        <f t="shared" ca="1" si="15"/>
        <v>0</v>
      </c>
    </row>
    <row r="75" spans="1:22" ht="16.5" x14ac:dyDescent="0.25">
      <c r="A75" s="1">
        <v>40916</v>
      </c>
      <c r="B75" t="s">
        <v>4</v>
      </c>
      <c r="C75" t="s">
        <v>4</v>
      </c>
      <c r="D75">
        <f t="shared" si="19"/>
        <v>12383.4</v>
      </c>
      <c r="E75">
        <f t="shared" si="20"/>
        <v>12376.3</v>
      </c>
      <c r="F75">
        <v>-7</v>
      </c>
      <c r="G75">
        <v>-0.14000000000000001</v>
      </c>
      <c r="H75" s="6">
        <f ca="1">SUM(F75:OFFSET(F75,$X$1,0))</f>
        <v>47</v>
      </c>
      <c r="I75" s="6">
        <f ca="1">SUM(G75:OFFSET(G75,$X$1,0))</f>
        <v>1.0459000000000001</v>
      </c>
      <c r="J75" s="7">
        <f t="shared" ca="1" si="5"/>
        <v>441.90000000000146</v>
      </c>
      <c r="K75" s="7">
        <f t="shared" ca="1" si="7"/>
        <v>1</v>
      </c>
      <c r="L75">
        <f t="shared" ca="1" si="16"/>
        <v>484</v>
      </c>
      <c r="M75">
        <f t="shared" ca="1" si="18"/>
        <v>1</v>
      </c>
      <c r="N75">
        <f t="shared" ca="1" si="6"/>
        <v>470</v>
      </c>
      <c r="O75">
        <f t="shared" ca="1" si="8"/>
        <v>313.77000000000004</v>
      </c>
      <c r="P75" s="7">
        <f t="shared" ca="1" si="9"/>
        <v>1</v>
      </c>
      <c r="Q75">
        <f t="shared" ca="1" si="10"/>
        <v>1</v>
      </c>
      <c r="R75">
        <f t="shared" ca="1" si="11"/>
        <v>0</v>
      </c>
      <c r="S75" t="str">
        <f t="shared" ca="1" si="12"/>
        <v>N/A</v>
      </c>
      <c r="T75">
        <f t="shared" ca="1" si="13"/>
        <v>0</v>
      </c>
      <c r="U75" t="str">
        <f t="shared" ca="1" si="14"/>
        <v>OUT</v>
      </c>
      <c r="V75">
        <f t="shared" ca="1" si="15"/>
        <v>0</v>
      </c>
    </row>
    <row r="76" spans="1:22" ht="16.5" x14ac:dyDescent="0.25">
      <c r="A76" s="1">
        <v>40917</v>
      </c>
      <c r="B76">
        <v>12359.3</v>
      </c>
      <c r="C76">
        <v>12392.7</v>
      </c>
      <c r="D76">
        <f t="shared" si="19"/>
        <v>12359.3</v>
      </c>
      <c r="E76">
        <f t="shared" si="20"/>
        <v>12392.7</v>
      </c>
      <c r="F76">
        <v>7</v>
      </c>
      <c r="G76">
        <v>0.14000000000000001</v>
      </c>
      <c r="H76" s="6">
        <f ca="1">SUM(F76:OFFSET(F76,$X$1,0))</f>
        <v>46</v>
      </c>
      <c r="I76" s="6">
        <f ca="1">SUM(G76:OFFSET(G76,$X$1,0))</f>
        <v>1.0157</v>
      </c>
      <c r="J76" s="7">
        <f t="shared" ca="1" si="5"/>
        <v>443.10000000000036</v>
      </c>
      <c r="K76" s="7">
        <f t="shared" ca="1" si="7"/>
        <v>1</v>
      </c>
      <c r="L76">
        <f t="shared" ca="1" si="16"/>
        <v>492</v>
      </c>
      <c r="M76">
        <f t="shared" ca="1" si="18"/>
        <v>1</v>
      </c>
      <c r="N76">
        <f t="shared" ca="1" si="6"/>
        <v>460</v>
      </c>
      <c r="O76">
        <f t="shared" ca="1" si="8"/>
        <v>304.71000000000004</v>
      </c>
      <c r="P76" s="7">
        <f t="shared" ca="1" si="9"/>
        <v>1</v>
      </c>
      <c r="Q76">
        <f t="shared" ca="1" si="10"/>
        <v>1</v>
      </c>
      <c r="R76">
        <f t="shared" ca="1" si="11"/>
        <v>0</v>
      </c>
      <c r="S76" t="str">
        <f t="shared" ca="1" si="12"/>
        <v>N/A</v>
      </c>
      <c r="T76">
        <f t="shared" ca="1" si="13"/>
        <v>0</v>
      </c>
      <c r="U76" t="str">
        <f t="shared" ca="1" si="14"/>
        <v>OUT</v>
      </c>
      <c r="V76">
        <f t="shared" ca="1" si="15"/>
        <v>0</v>
      </c>
    </row>
    <row r="77" spans="1:22" ht="16.5" x14ac:dyDescent="0.25">
      <c r="A77" s="1">
        <v>40918</v>
      </c>
      <c r="B77">
        <v>12394.5</v>
      </c>
      <c r="C77">
        <v>12462.5</v>
      </c>
      <c r="D77">
        <f t="shared" si="19"/>
        <v>12394.5</v>
      </c>
      <c r="E77">
        <f t="shared" si="20"/>
        <v>12462.5</v>
      </c>
      <c r="F77">
        <v>-8</v>
      </c>
      <c r="G77">
        <v>-0.16</v>
      </c>
      <c r="H77" s="6">
        <f ca="1">SUM(F77:OFFSET(F77,$X$1,0))</f>
        <v>37</v>
      </c>
      <c r="I77" s="6">
        <f ca="1">SUM(G77:OFFSET(G77,$X$1,0))</f>
        <v>0.8357</v>
      </c>
      <c r="J77" s="7">
        <f t="shared" ca="1" si="5"/>
        <v>414.5</v>
      </c>
      <c r="K77" s="7">
        <f t="shared" ca="1" si="7"/>
        <v>1</v>
      </c>
      <c r="L77">
        <f t="shared" ca="1" si="16"/>
        <v>564</v>
      </c>
      <c r="M77">
        <f t="shared" ca="1" si="18"/>
        <v>1</v>
      </c>
      <c r="N77">
        <f t="shared" ca="1" si="6"/>
        <v>370</v>
      </c>
      <c r="O77">
        <f t="shared" ca="1" si="8"/>
        <v>250.71</v>
      </c>
      <c r="P77" s="7">
        <f t="shared" ca="1" si="9"/>
        <v>1</v>
      </c>
      <c r="Q77">
        <f t="shared" ca="1" si="10"/>
        <v>1</v>
      </c>
      <c r="R77">
        <f t="shared" ca="1" si="11"/>
        <v>0</v>
      </c>
      <c r="S77" t="str">
        <f t="shared" ca="1" si="12"/>
        <v>N/A</v>
      </c>
      <c r="T77">
        <f t="shared" ca="1" si="13"/>
        <v>0</v>
      </c>
      <c r="U77" t="str">
        <f t="shared" ca="1" si="14"/>
        <v>OUT</v>
      </c>
      <c r="V77">
        <f t="shared" ca="1" si="15"/>
        <v>0</v>
      </c>
    </row>
    <row r="78" spans="1:22" ht="16.5" x14ac:dyDescent="0.25">
      <c r="A78" s="1">
        <v>40919</v>
      </c>
      <c r="B78">
        <v>12459.5</v>
      </c>
      <c r="C78">
        <v>12449.5</v>
      </c>
      <c r="D78">
        <f t="shared" si="19"/>
        <v>12459.5</v>
      </c>
      <c r="E78">
        <f t="shared" si="20"/>
        <v>12449.5</v>
      </c>
      <c r="F78">
        <v>6</v>
      </c>
      <c r="G78">
        <v>0.12</v>
      </c>
      <c r="H78" s="6">
        <f ca="1">SUM(F78:OFFSET(F78,$X$1,0))</f>
        <v>38</v>
      </c>
      <c r="I78" s="6">
        <f ca="1">SUM(G78:OFFSET(G78,$X$1,0))</f>
        <v>0.85569999999999991</v>
      </c>
      <c r="J78" s="7">
        <f t="shared" ca="1" si="5"/>
        <v>428.39999999999964</v>
      </c>
      <c r="K78" s="7">
        <f t="shared" ca="1" si="7"/>
        <v>1</v>
      </c>
      <c r="L78">
        <f t="shared" ca="1" si="16"/>
        <v>556</v>
      </c>
      <c r="M78">
        <f t="shared" ca="1" si="18"/>
        <v>1</v>
      </c>
      <c r="N78">
        <f t="shared" ca="1" si="6"/>
        <v>380</v>
      </c>
      <c r="O78">
        <f t="shared" ca="1" si="8"/>
        <v>256.70999999999998</v>
      </c>
      <c r="P78" s="7">
        <f t="shared" ca="1" si="9"/>
        <v>1</v>
      </c>
      <c r="Q78">
        <f t="shared" ca="1" si="10"/>
        <v>1</v>
      </c>
      <c r="R78">
        <f t="shared" ca="1" si="11"/>
        <v>0</v>
      </c>
      <c r="S78" t="str">
        <f t="shared" ca="1" si="12"/>
        <v>N/A</v>
      </c>
      <c r="T78">
        <f t="shared" ca="1" si="13"/>
        <v>0</v>
      </c>
      <c r="U78" t="str">
        <f t="shared" ca="1" si="14"/>
        <v>OUT</v>
      </c>
      <c r="V78">
        <f t="shared" ca="1" si="15"/>
        <v>0</v>
      </c>
    </row>
    <row r="79" spans="1:22" ht="16.5" x14ac:dyDescent="0.25">
      <c r="A79" s="1">
        <v>40920</v>
      </c>
      <c r="B79">
        <v>12449.9</v>
      </c>
      <c r="C79">
        <v>12471</v>
      </c>
      <c r="D79">
        <f t="shared" si="19"/>
        <v>12449.9</v>
      </c>
      <c r="E79">
        <f t="shared" si="20"/>
        <v>12471</v>
      </c>
      <c r="F79">
        <v>4</v>
      </c>
      <c r="G79">
        <v>8.1600000000000006E-2</v>
      </c>
      <c r="H79" s="6">
        <f ca="1">SUM(F79:OFFSET(F79,$X$1,0))</f>
        <v>42</v>
      </c>
      <c r="I79" s="6">
        <f ca="1">SUM(G79:OFFSET(G79,$X$1,0))</f>
        <v>0.93729999999999991</v>
      </c>
      <c r="J79" s="7">
        <f t="shared" ca="1" si="5"/>
        <v>311</v>
      </c>
      <c r="K79" s="7">
        <f t="shared" ca="1" si="7"/>
        <v>1</v>
      </c>
      <c r="L79">
        <f t="shared" ca="1" si="16"/>
        <v>524</v>
      </c>
      <c r="M79">
        <f t="shared" ca="1" si="18"/>
        <v>1</v>
      </c>
      <c r="N79">
        <f t="shared" ca="1" si="6"/>
        <v>420</v>
      </c>
      <c r="O79">
        <f t="shared" ca="1" si="8"/>
        <v>281.19</v>
      </c>
      <c r="P79" s="7">
        <f t="shared" ca="1" si="9"/>
        <v>1</v>
      </c>
      <c r="Q79">
        <f t="shared" ca="1" si="10"/>
        <v>1</v>
      </c>
      <c r="R79">
        <f t="shared" ca="1" si="11"/>
        <v>0</v>
      </c>
      <c r="S79" t="str">
        <f t="shared" ca="1" si="12"/>
        <v>N/A</v>
      </c>
      <c r="T79">
        <f t="shared" ca="1" si="13"/>
        <v>0</v>
      </c>
      <c r="U79" t="str">
        <f t="shared" ca="1" si="14"/>
        <v>OUT</v>
      </c>
      <c r="V79">
        <f t="shared" ca="1" si="15"/>
        <v>0</v>
      </c>
    </row>
    <row r="80" spans="1:22" ht="16.5" x14ac:dyDescent="0.25">
      <c r="A80" s="1">
        <v>40921</v>
      </c>
      <c r="B80">
        <v>12470</v>
      </c>
      <c r="C80">
        <v>12422.1</v>
      </c>
      <c r="D80">
        <f t="shared" si="19"/>
        <v>12470</v>
      </c>
      <c r="E80">
        <f t="shared" si="20"/>
        <v>12422.1</v>
      </c>
      <c r="F80">
        <v>9</v>
      </c>
      <c r="G80">
        <v>0.18</v>
      </c>
      <c r="H80" s="6">
        <f ca="1">SUM(F80:OFFSET(F80,$X$1,0))</f>
        <v>45</v>
      </c>
      <c r="I80" s="6">
        <f ca="1">SUM(G80:OFFSET(G80,$X$1,0))</f>
        <v>0.9948999999999999</v>
      </c>
      <c r="J80" s="7">
        <f t="shared" ca="1" si="5"/>
        <v>434.10000000000036</v>
      </c>
      <c r="K80" s="7">
        <f t="shared" ca="1" si="7"/>
        <v>1</v>
      </c>
      <c r="L80">
        <f t="shared" ca="1" si="16"/>
        <v>500</v>
      </c>
      <c r="M80">
        <f t="shared" ca="1" si="18"/>
        <v>1</v>
      </c>
      <c r="N80">
        <f t="shared" ca="1" si="6"/>
        <v>450</v>
      </c>
      <c r="O80">
        <f t="shared" ca="1" si="8"/>
        <v>298.46999999999997</v>
      </c>
      <c r="P80" s="7">
        <f t="shared" ca="1" si="9"/>
        <v>1</v>
      </c>
      <c r="Q80">
        <f t="shared" ca="1" si="10"/>
        <v>1</v>
      </c>
      <c r="R80">
        <f t="shared" ca="1" si="11"/>
        <v>0</v>
      </c>
      <c r="S80" t="str">
        <f t="shared" ca="1" si="12"/>
        <v>N/A</v>
      </c>
      <c r="T80">
        <f t="shared" ca="1" si="13"/>
        <v>0</v>
      </c>
      <c r="U80" t="str">
        <f t="shared" ca="1" si="14"/>
        <v>OUT</v>
      </c>
      <c r="V80">
        <f t="shared" ca="1" si="15"/>
        <v>0</v>
      </c>
    </row>
    <row r="81" spans="1:22" ht="16.5" x14ac:dyDescent="0.25">
      <c r="A81" s="1">
        <v>40922</v>
      </c>
      <c r="B81" t="s">
        <v>4</v>
      </c>
      <c r="C81" t="s">
        <v>4</v>
      </c>
      <c r="D81">
        <f t="shared" si="19"/>
        <v>12470</v>
      </c>
      <c r="E81">
        <f t="shared" si="20"/>
        <v>12422.1</v>
      </c>
      <c r="F81">
        <v>12</v>
      </c>
      <c r="G81">
        <v>0.25</v>
      </c>
      <c r="H81" s="6">
        <f ca="1">SUM(F81:OFFSET(F81,$X$1,0))</f>
        <v>52</v>
      </c>
      <c r="I81" s="6">
        <f ca="1">SUM(G81:OFFSET(G81,$X$1,0))</f>
        <v>1.1407</v>
      </c>
      <c r="J81" s="7">
        <f t="shared" ca="1" si="5"/>
        <v>479.89999999999964</v>
      </c>
      <c r="K81" s="7">
        <f t="shared" ca="1" si="7"/>
        <v>1</v>
      </c>
      <c r="L81">
        <f t="shared" ca="1" si="16"/>
        <v>444</v>
      </c>
      <c r="M81">
        <f t="shared" ca="1" si="18"/>
        <v>1</v>
      </c>
      <c r="N81">
        <f t="shared" ca="1" si="6"/>
        <v>520</v>
      </c>
      <c r="O81">
        <f t="shared" ca="1" si="8"/>
        <v>342.21000000000004</v>
      </c>
      <c r="P81" s="7">
        <f t="shared" ca="1" si="9"/>
        <v>1</v>
      </c>
      <c r="Q81">
        <f t="shared" ca="1" si="10"/>
        <v>1</v>
      </c>
      <c r="R81">
        <f t="shared" ca="1" si="11"/>
        <v>0</v>
      </c>
      <c r="S81" t="str">
        <f t="shared" ca="1" si="12"/>
        <v>N/A</v>
      </c>
      <c r="T81">
        <f t="shared" ca="1" si="13"/>
        <v>0</v>
      </c>
      <c r="U81" t="str">
        <f t="shared" ca="1" si="14"/>
        <v>OUT</v>
      </c>
      <c r="V81">
        <f t="shared" ca="1" si="15"/>
        <v>0</v>
      </c>
    </row>
    <row r="82" spans="1:22" ht="16.5" x14ac:dyDescent="0.25">
      <c r="A82" s="1">
        <v>40923</v>
      </c>
      <c r="B82" t="s">
        <v>4</v>
      </c>
      <c r="C82" t="s">
        <v>4</v>
      </c>
      <c r="D82">
        <f t="shared" si="19"/>
        <v>12470</v>
      </c>
      <c r="E82">
        <f t="shared" si="20"/>
        <v>12422.1</v>
      </c>
      <c r="F82">
        <v>-3</v>
      </c>
      <c r="G82">
        <v>-6.3799999999999996E-2</v>
      </c>
      <c r="H82" s="6">
        <f ca="1">SUM(F82:OFFSET(F82,$X$1,0))</f>
        <v>39</v>
      </c>
      <c r="I82" s="6">
        <f ca="1">SUM(G82:OFFSET(G82,$X$1,0))</f>
        <v>0.84429999999999994</v>
      </c>
      <c r="J82" s="7">
        <f t="shared" ca="1" si="5"/>
        <v>503.35000000000036</v>
      </c>
      <c r="K82" s="7">
        <f t="shared" ca="1" si="7"/>
        <v>1</v>
      </c>
      <c r="L82">
        <f t="shared" ca="1" si="16"/>
        <v>548</v>
      </c>
      <c r="M82">
        <f t="shared" ca="1" si="18"/>
        <v>1</v>
      </c>
      <c r="N82">
        <f t="shared" ca="1" si="6"/>
        <v>390</v>
      </c>
      <c r="O82">
        <f t="shared" ca="1" si="8"/>
        <v>253.29</v>
      </c>
      <c r="P82" s="7">
        <f t="shared" ca="1" si="9"/>
        <v>1</v>
      </c>
      <c r="Q82">
        <f t="shared" ca="1" si="10"/>
        <v>1</v>
      </c>
      <c r="R82">
        <f t="shared" ca="1" si="11"/>
        <v>0</v>
      </c>
      <c r="S82" t="str">
        <f t="shared" ca="1" si="12"/>
        <v>N/A</v>
      </c>
      <c r="T82">
        <f t="shared" ca="1" si="13"/>
        <v>0</v>
      </c>
      <c r="U82" t="str">
        <f t="shared" ca="1" si="14"/>
        <v>OUT</v>
      </c>
      <c r="V82">
        <f t="shared" ca="1" si="15"/>
        <v>0</v>
      </c>
    </row>
    <row r="83" spans="1:22" ht="16.5" x14ac:dyDescent="0.25">
      <c r="A83" s="1">
        <v>40924</v>
      </c>
      <c r="B83" t="s">
        <v>4</v>
      </c>
      <c r="C83" t="s">
        <v>4</v>
      </c>
      <c r="D83">
        <f t="shared" si="19"/>
        <v>12446.55</v>
      </c>
      <c r="E83">
        <f t="shared" si="20"/>
        <v>12452.1</v>
      </c>
      <c r="F83">
        <v>-2</v>
      </c>
      <c r="G83">
        <v>-0.04</v>
      </c>
      <c r="H83" s="6">
        <f ca="1">SUM(F83:OFFSET(F83,$X$1,0))</f>
        <v>40</v>
      </c>
      <c r="I83" s="6">
        <f ca="1">SUM(G83:OFFSET(G83,$X$1,0))</f>
        <v>0.94069999999999998</v>
      </c>
      <c r="J83" s="7">
        <f t="shared" ca="1" si="5"/>
        <v>526.79999999999927</v>
      </c>
      <c r="K83" s="7">
        <f t="shared" ca="1" si="7"/>
        <v>1</v>
      </c>
      <c r="L83">
        <f t="shared" ca="1" si="16"/>
        <v>540</v>
      </c>
      <c r="M83">
        <f t="shared" ca="1" si="18"/>
        <v>1</v>
      </c>
      <c r="N83">
        <f t="shared" ca="1" si="6"/>
        <v>400</v>
      </c>
      <c r="O83">
        <f t="shared" ca="1" si="8"/>
        <v>282.20999999999998</v>
      </c>
      <c r="P83" s="7">
        <f t="shared" ca="1" si="9"/>
        <v>1</v>
      </c>
      <c r="Q83">
        <f t="shared" ca="1" si="10"/>
        <v>1</v>
      </c>
      <c r="R83">
        <f t="shared" ca="1" si="11"/>
        <v>0</v>
      </c>
      <c r="S83" t="str">
        <f t="shared" ca="1" si="12"/>
        <v>N/A</v>
      </c>
      <c r="T83">
        <f t="shared" ca="1" si="13"/>
        <v>0</v>
      </c>
      <c r="U83" t="str">
        <f t="shared" ca="1" si="14"/>
        <v>OUT</v>
      </c>
      <c r="V83">
        <f t="shared" ca="1" si="15"/>
        <v>0</v>
      </c>
    </row>
    <row r="84" spans="1:22" ht="16.5" x14ac:dyDescent="0.25">
      <c r="A84" s="1">
        <v>40925</v>
      </c>
      <c r="B84">
        <v>12423.1</v>
      </c>
      <c r="C84">
        <v>12482.1</v>
      </c>
      <c r="D84">
        <f t="shared" si="19"/>
        <v>12423.1</v>
      </c>
      <c r="E84">
        <f t="shared" si="20"/>
        <v>12482.1</v>
      </c>
      <c r="F84">
        <v>2</v>
      </c>
      <c r="G84">
        <v>0.04</v>
      </c>
      <c r="H84" s="6">
        <f ca="1">SUM(F84:OFFSET(F84,$X$1,0))</f>
        <v>43</v>
      </c>
      <c r="I84" s="6">
        <f ca="1">SUM(G84:OFFSET(G84,$X$1,0))</f>
        <v>1.0101</v>
      </c>
      <c r="J84" s="7">
        <f t="shared" ca="1" si="5"/>
        <v>483.09999999999854</v>
      </c>
      <c r="K84" s="7">
        <f t="shared" ca="1" si="7"/>
        <v>1</v>
      </c>
      <c r="L84">
        <f t="shared" ca="1" si="16"/>
        <v>516</v>
      </c>
      <c r="M84">
        <f t="shared" ca="1" si="18"/>
        <v>1</v>
      </c>
      <c r="N84">
        <f t="shared" ca="1" si="6"/>
        <v>430</v>
      </c>
      <c r="O84">
        <f t="shared" ca="1" si="8"/>
        <v>303.02999999999997</v>
      </c>
      <c r="P84" s="7">
        <f t="shared" ca="1" si="9"/>
        <v>1</v>
      </c>
      <c r="Q84">
        <f t="shared" ca="1" si="10"/>
        <v>1</v>
      </c>
      <c r="R84">
        <f t="shared" ca="1" si="11"/>
        <v>0</v>
      </c>
      <c r="S84" t="str">
        <f t="shared" ca="1" si="12"/>
        <v>N/A</v>
      </c>
      <c r="T84">
        <f t="shared" ca="1" si="13"/>
        <v>0</v>
      </c>
      <c r="U84" t="str">
        <f t="shared" ca="1" si="14"/>
        <v>OUT</v>
      </c>
      <c r="V84">
        <f t="shared" ca="1" si="15"/>
        <v>0</v>
      </c>
    </row>
    <row r="85" spans="1:22" ht="16.5" x14ac:dyDescent="0.25">
      <c r="A85" s="1">
        <v>40926</v>
      </c>
      <c r="B85">
        <v>12474.7</v>
      </c>
      <c r="C85">
        <v>12579</v>
      </c>
      <c r="D85">
        <f t="shared" si="19"/>
        <v>12474.7</v>
      </c>
      <c r="E85">
        <f t="shared" si="20"/>
        <v>12579</v>
      </c>
      <c r="F85">
        <v>-4</v>
      </c>
      <c r="G85">
        <v>-8.1600000000000006E-2</v>
      </c>
      <c r="H85" s="6">
        <f ca="1">SUM(F85:OFFSET(F85,$X$1,0))</f>
        <v>39</v>
      </c>
      <c r="I85" s="6">
        <f ca="1">SUM(G85:OFFSET(G85,$X$1,0))</f>
        <v>0.92849999999999999</v>
      </c>
      <c r="J85" s="7">
        <f t="shared" ca="1" si="5"/>
        <v>387.5</v>
      </c>
      <c r="K85" s="7">
        <f t="shared" ca="1" si="7"/>
        <v>1</v>
      </c>
      <c r="L85">
        <f t="shared" ca="1" si="16"/>
        <v>548</v>
      </c>
      <c r="M85">
        <f t="shared" ca="1" si="18"/>
        <v>1</v>
      </c>
      <c r="N85">
        <f t="shared" ca="1" si="6"/>
        <v>390</v>
      </c>
      <c r="O85">
        <f t="shared" ca="1" si="8"/>
        <v>278.55</v>
      </c>
      <c r="P85" s="7">
        <f t="shared" ca="1" si="9"/>
        <v>1</v>
      </c>
      <c r="Q85">
        <f t="shared" ca="1" si="10"/>
        <v>1</v>
      </c>
      <c r="R85">
        <f t="shared" ca="1" si="11"/>
        <v>0</v>
      </c>
      <c r="S85" t="str">
        <f t="shared" ca="1" si="12"/>
        <v>N/A</v>
      </c>
      <c r="T85">
        <f t="shared" ca="1" si="13"/>
        <v>0</v>
      </c>
      <c r="U85" t="str">
        <f t="shared" ca="1" si="14"/>
        <v>OUT</v>
      </c>
      <c r="V85">
        <f t="shared" ca="1" si="15"/>
        <v>0</v>
      </c>
    </row>
    <row r="86" spans="1:22" ht="16.5" x14ac:dyDescent="0.25">
      <c r="A86" s="1">
        <v>40927</v>
      </c>
      <c r="B86">
        <v>12578.2</v>
      </c>
      <c r="C86">
        <v>12624</v>
      </c>
      <c r="D86">
        <f t="shared" si="19"/>
        <v>12578.2</v>
      </c>
      <c r="E86">
        <f t="shared" si="20"/>
        <v>12624</v>
      </c>
      <c r="F86">
        <v>-7</v>
      </c>
      <c r="G86">
        <v>-0.1429</v>
      </c>
      <c r="H86" s="6">
        <f ca="1">SUM(F86:OFFSET(F86,$X$1,0))</f>
        <v>29</v>
      </c>
      <c r="I86" s="6">
        <f ca="1">SUM(G86:OFFSET(G86,$X$1,0))</f>
        <v>0.72310000000000008</v>
      </c>
      <c r="J86" s="7">
        <f t="shared" ca="1" si="5"/>
        <v>314.90000000000146</v>
      </c>
      <c r="K86" s="7">
        <f t="shared" ca="1" si="7"/>
        <v>1</v>
      </c>
      <c r="L86">
        <f t="shared" ca="1" si="16"/>
        <v>628</v>
      </c>
      <c r="M86">
        <f t="shared" ca="1" si="18"/>
        <v>1</v>
      </c>
      <c r="N86">
        <f t="shared" ca="1" si="6"/>
        <v>290</v>
      </c>
      <c r="O86">
        <f t="shared" ca="1" si="8"/>
        <v>216.93000000000004</v>
      </c>
      <c r="P86" s="7">
        <f t="shared" ca="1" si="9"/>
        <v>1</v>
      </c>
      <c r="Q86">
        <f t="shared" ca="1" si="10"/>
        <v>1</v>
      </c>
      <c r="R86">
        <f t="shared" ca="1" si="11"/>
        <v>0</v>
      </c>
      <c r="S86" t="str">
        <f t="shared" ca="1" si="12"/>
        <v>N/A</v>
      </c>
      <c r="T86">
        <f t="shared" ca="1" si="13"/>
        <v>0</v>
      </c>
      <c r="U86" t="str">
        <f t="shared" ca="1" si="14"/>
        <v>OUT</v>
      </c>
      <c r="V86">
        <f t="shared" ca="1" si="15"/>
        <v>0</v>
      </c>
    </row>
    <row r="87" spans="1:22" ht="16.5" x14ac:dyDescent="0.25">
      <c r="A87" s="1">
        <v>40928</v>
      </c>
      <c r="B87">
        <v>12623.8</v>
      </c>
      <c r="C87">
        <v>12720.5</v>
      </c>
      <c r="D87">
        <f t="shared" si="19"/>
        <v>12623.8</v>
      </c>
      <c r="E87">
        <f t="shared" si="20"/>
        <v>12720.5</v>
      </c>
      <c r="F87">
        <v>8</v>
      </c>
      <c r="G87">
        <v>0.16669999999999999</v>
      </c>
      <c r="H87" s="6">
        <f ca="1">SUM(F87:OFFSET(F87,$X$1,0))</f>
        <v>38</v>
      </c>
      <c r="I87" s="6">
        <f ca="1">SUM(G87:OFFSET(G87,$X$1,0))</f>
        <v>0.90979999999999983</v>
      </c>
      <c r="J87" s="7">
        <f t="shared" ca="1" si="5"/>
        <v>360.90000000000146</v>
      </c>
      <c r="K87" s="7">
        <f t="shared" ca="1" si="7"/>
        <v>1</v>
      </c>
      <c r="L87">
        <f t="shared" ca="1" si="16"/>
        <v>556</v>
      </c>
      <c r="M87">
        <f t="shared" ca="1" si="18"/>
        <v>1</v>
      </c>
      <c r="N87">
        <f t="shared" ca="1" si="6"/>
        <v>380</v>
      </c>
      <c r="O87">
        <f t="shared" ca="1" si="8"/>
        <v>272.93999999999994</v>
      </c>
      <c r="P87" s="7">
        <f t="shared" ca="1" si="9"/>
        <v>1</v>
      </c>
      <c r="Q87">
        <f t="shared" ca="1" si="10"/>
        <v>1</v>
      </c>
      <c r="R87">
        <f t="shared" ca="1" si="11"/>
        <v>0</v>
      </c>
      <c r="S87" t="str">
        <f t="shared" ca="1" si="12"/>
        <v>N/A</v>
      </c>
      <c r="T87">
        <f t="shared" ca="1" si="13"/>
        <v>0</v>
      </c>
      <c r="U87" t="str">
        <f t="shared" ca="1" si="14"/>
        <v>OUT</v>
      </c>
      <c r="V87">
        <f t="shared" ca="1" si="15"/>
        <v>0</v>
      </c>
    </row>
    <row r="88" spans="1:22" ht="16.5" x14ac:dyDescent="0.25">
      <c r="A88" s="1">
        <v>40929</v>
      </c>
      <c r="B88" t="s">
        <v>4</v>
      </c>
      <c r="C88" t="s">
        <v>4</v>
      </c>
      <c r="D88">
        <f t="shared" si="19"/>
        <v>12623.8</v>
      </c>
      <c r="E88">
        <f t="shared" si="20"/>
        <v>12720.5</v>
      </c>
      <c r="F88">
        <v>6</v>
      </c>
      <c r="G88">
        <v>0.12</v>
      </c>
      <c r="H88" s="6">
        <f ca="1">SUM(F88:OFFSET(F88,$X$1,0))</f>
        <v>54</v>
      </c>
      <c r="I88" s="6">
        <f ca="1">SUM(G88:OFFSET(G88,$X$1,0))</f>
        <v>1.2298</v>
      </c>
      <c r="J88" s="7">
        <f t="shared" ca="1" si="5"/>
        <v>310.95000000000073</v>
      </c>
      <c r="K88" s="7">
        <f t="shared" ca="1" si="7"/>
        <v>1</v>
      </c>
      <c r="L88">
        <f t="shared" ca="1" si="16"/>
        <v>428</v>
      </c>
      <c r="M88">
        <f t="shared" ca="1" si="18"/>
        <v>1</v>
      </c>
      <c r="N88">
        <f t="shared" ca="1" si="6"/>
        <v>540</v>
      </c>
      <c r="O88">
        <f t="shared" ca="1" si="8"/>
        <v>368.94</v>
      </c>
      <c r="P88" s="7">
        <f t="shared" ca="1" si="9"/>
        <v>1</v>
      </c>
      <c r="Q88">
        <f t="shared" ca="1" si="10"/>
        <v>1</v>
      </c>
      <c r="R88">
        <f t="shared" ca="1" si="11"/>
        <v>0</v>
      </c>
      <c r="S88" t="str">
        <f t="shared" ca="1" si="12"/>
        <v>N/A</v>
      </c>
      <c r="T88">
        <f t="shared" ca="1" si="13"/>
        <v>0</v>
      </c>
      <c r="U88" t="str">
        <f t="shared" ca="1" si="14"/>
        <v>OUT</v>
      </c>
      <c r="V88">
        <f t="shared" ca="1" si="15"/>
        <v>0</v>
      </c>
    </row>
    <row r="89" spans="1:22" ht="16.5" x14ac:dyDescent="0.25">
      <c r="A89" s="1">
        <v>40930</v>
      </c>
      <c r="B89" t="s">
        <v>4</v>
      </c>
      <c r="C89" t="s">
        <v>4</v>
      </c>
      <c r="D89">
        <f t="shared" si="19"/>
        <v>12672.05</v>
      </c>
      <c r="E89">
        <f t="shared" si="20"/>
        <v>12714.65</v>
      </c>
      <c r="F89">
        <v>6</v>
      </c>
      <c r="G89">
        <v>0.12770000000000001</v>
      </c>
      <c r="H89" s="6">
        <f ca="1">SUM(F89:OFFSET(F89,$X$1,0))</f>
        <v>55</v>
      </c>
      <c r="I89" s="6">
        <f ca="1">SUM(G89:OFFSET(G89,$X$1,0))</f>
        <v>1.2292999999999998</v>
      </c>
      <c r="J89" s="7">
        <f t="shared" ca="1" si="5"/>
        <v>262.70000000000073</v>
      </c>
      <c r="K89" s="7">
        <f t="shared" ca="1" si="7"/>
        <v>1</v>
      </c>
      <c r="L89">
        <f t="shared" ca="1" si="16"/>
        <v>420</v>
      </c>
      <c r="M89">
        <f t="shared" ca="1" si="18"/>
        <v>1</v>
      </c>
      <c r="N89">
        <f t="shared" ca="1" si="6"/>
        <v>550</v>
      </c>
      <c r="O89">
        <f t="shared" ca="1" si="8"/>
        <v>368.78999999999996</v>
      </c>
      <c r="P89" s="7">
        <f t="shared" ca="1" si="9"/>
        <v>1</v>
      </c>
      <c r="Q89">
        <f t="shared" ca="1" si="10"/>
        <v>1</v>
      </c>
      <c r="R89">
        <f t="shared" ca="1" si="11"/>
        <v>0</v>
      </c>
      <c r="S89" t="str">
        <f t="shared" ca="1" si="12"/>
        <v>N/A</v>
      </c>
      <c r="T89">
        <f t="shared" ca="1" si="13"/>
        <v>0</v>
      </c>
      <c r="U89" t="str">
        <f t="shared" ca="1" si="14"/>
        <v>OUT</v>
      </c>
      <c r="V89">
        <f t="shared" ca="1" si="15"/>
        <v>0</v>
      </c>
    </row>
    <row r="90" spans="1:22" ht="16.5" x14ac:dyDescent="0.25">
      <c r="A90" s="1">
        <v>40931</v>
      </c>
      <c r="B90">
        <v>12720.3</v>
      </c>
      <c r="C90">
        <v>12708.8</v>
      </c>
      <c r="D90">
        <f t="shared" si="19"/>
        <v>12720.3</v>
      </c>
      <c r="E90">
        <f t="shared" si="20"/>
        <v>12708.8</v>
      </c>
      <c r="F90">
        <v>7</v>
      </c>
      <c r="G90">
        <v>0.14000000000000001</v>
      </c>
      <c r="H90" s="6">
        <f ca="1">SUM(F90:OFFSET(F90,$X$1,0))</f>
        <v>60</v>
      </c>
      <c r="I90" s="6">
        <f ca="1">SUM(G90:OFFSET(G90,$X$1,0))</f>
        <v>1.3026</v>
      </c>
      <c r="J90" s="7">
        <f t="shared" ca="1" si="5"/>
        <v>273.85000000000036</v>
      </c>
      <c r="K90" s="7">
        <f t="shared" ca="1" si="7"/>
        <v>1</v>
      </c>
      <c r="L90">
        <f t="shared" ca="1" si="16"/>
        <v>380</v>
      </c>
      <c r="M90">
        <f t="shared" ca="1" si="18"/>
        <v>1</v>
      </c>
      <c r="N90">
        <f t="shared" ca="1" si="6"/>
        <v>600</v>
      </c>
      <c r="O90">
        <f t="shared" ca="1" si="8"/>
        <v>390.78</v>
      </c>
      <c r="P90" s="7">
        <f t="shared" ca="1" si="9"/>
        <v>1</v>
      </c>
      <c r="Q90">
        <f t="shared" ca="1" si="10"/>
        <v>1</v>
      </c>
      <c r="R90">
        <f t="shared" ca="1" si="11"/>
        <v>0</v>
      </c>
      <c r="S90" t="str">
        <f t="shared" ca="1" si="12"/>
        <v>N/A</v>
      </c>
      <c r="T90">
        <f t="shared" ca="1" si="13"/>
        <v>0</v>
      </c>
      <c r="U90" t="str">
        <f t="shared" ca="1" si="14"/>
        <v>OUT</v>
      </c>
      <c r="V90">
        <f t="shared" ca="1" si="15"/>
        <v>0</v>
      </c>
    </row>
    <row r="91" spans="1:22" ht="16.5" x14ac:dyDescent="0.25">
      <c r="A91" s="1">
        <v>40932</v>
      </c>
      <c r="B91">
        <v>12708.4</v>
      </c>
      <c r="C91">
        <v>12675.8</v>
      </c>
      <c r="D91">
        <f t="shared" si="19"/>
        <v>12708.4</v>
      </c>
      <c r="E91">
        <f t="shared" si="20"/>
        <v>12675.8</v>
      </c>
      <c r="F91">
        <v>3</v>
      </c>
      <c r="G91">
        <v>0.06</v>
      </c>
      <c r="H91" s="6">
        <f ca="1">SUM(F91:OFFSET(F91,$X$1,0))</f>
        <v>63</v>
      </c>
      <c r="I91" s="6">
        <f ca="1">SUM(G91:OFFSET(G91,$X$1,0))</f>
        <v>1.3626</v>
      </c>
      <c r="J91" s="7">
        <f t="shared" ca="1" si="5"/>
        <v>307.89999999999964</v>
      </c>
      <c r="K91" s="7">
        <f t="shared" ca="1" si="7"/>
        <v>1</v>
      </c>
      <c r="L91">
        <f t="shared" ca="1" si="16"/>
        <v>356</v>
      </c>
      <c r="M91">
        <f t="shared" ca="1" si="18"/>
        <v>1</v>
      </c>
      <c r="N91">
        <f t="shared" ca="1" si="6"/>
        <v>630</v>
      </c>
      <c r="O91">
        <f t="shared" ca="1" si="8"/>
        <v>408.78000000000003</v>
      </c>
      <c r="P91" s="7">
        <f t="shared" ca="1" si="9"/>
        <v>1</v>
      </c>
      <c r="Q91">
        <f t="shared" ca="1" si="10"/>
        <v>1</v>
      </c>
      <c r="R91">
        <f t="shared" ca="1" si="11"/>
        <v>0</v>
      </c>
      <c r="S91" t="str">
        <f t="shared" ca="1" si="12"/>
        <v>N/A</v>
      </c>
      <c r="T91">
        <f t="shared" ca="1" si="13"/>
        <v>0</v>
      </c>
      <c r="U91" t="str">
        <f t="shared" ca="1" si="14"/>
        <v>OUT</v>
      </c>
      <c r="V91">
        <f t="shared" ca="1" si="15"/>
        <v>0</v>
      </c>
    </row>
    <row r="92" spans="1:22" ht="16.5" x14ac:dyDescent="0.25">
      <c r="A92" s="1">
        <v>40933</v>
      </c>
      <c r="B92">
        <v>12673.6</v>
      </c>
      <c r="C92">
        <v>12758.9</v>
      </c>
      <c r="D92">
        <f t="shared" si="19"/>
        <v>12673.6</v>
      </c>
      <c r="E92">
        <f t="shared" si="20"/>
        <v>12758.9</v>
      </c>
      <c r="F92">
        <v>-2</v>
      </c>
      <c r="G92">
        <v>-4.0800000000000003E-2</v>
      </c>
      <c r="H92" s="6">
        <f ca="1">SUM(F92:OFFSET(F92,$X$1,0))</f>
        <v>50</v>
      </c>
      <c r="I92" s="6">
        <f ca="1">SUM(G92:OFFSET(G92,$X$1,0))</f>
        <v>1.0973000000000002</v>
      </c>
      <c r="J92" s="7">
        <f t="shared" ca="1" si="5"/>
        <v>248.10000000000036</v>
      </c>
      <c r="K92" s="7">
        <f t="shared" ca="1" si="7"/>
        <v>1</v>
      </c>
      <c r="L92">
        <f t="shared" ca="1" si="16"/>
        <v>460</v>
      </c>
      <c r="M92">
        <f t="shared" ca="1" si="18"/>
        <v>1</v>
      </c>
      <c r="N92">
        <f t="shared" ca="1" si="6"/>
        <v>500</v>
      </c>
      <c r="O92">
        <f t="shared" ca="1" si="8"/>
        <v>329.19000000000005</v>
      </c>
      <c r="P92" s="7">
        <f t="shared" ca="1" si="9"/>
        <v>1</v>
      </c>
      <c r="Q92">
        <f t="shared" ca="1" si="10"/>
        <v>1</v>
      </c>
      <c r="R92">
        <f t="shared" ca="1" si="11"/>
        <v>0</v>
      </c>
      <c r="S92" t="str">
        <f t="shared" ca="1" si="12"/>
        <v>N/A</v>
      </c>
      <c r="T92">
        <f t="shared" ca="1" si="13"/>
        <v>0</v>
      </c>
      <c r="U92" t="str">
        <f t="shared" ca="1" si="14"/>
        <v>OUT</v>
      </c>
      <c r="V92">
        <f t="shared" ca="1" si="15"/>
        <v>0</v>
      </c>
    </row>
    <row r="93" spans="1:22" ht="16.5" x14ac:dyDescent="0.25">
      <c r="A93" s="1">
        <v>40934</v>
      </c>
      <c r="B93">
        <v>12757</v>
      </c>
      <c r="C93">
        <v>12734.6</v>
      </c>
      <c r="D93">
        <f t="shared" si="19"/>
        <v>12757</v>
      </c>
      <c r="E93">
        <f t="shared" si="20"/>
        <v>12734.6</v>
      </c>
      <c r="F93">
        <v>1</v>
      </c>
      <c r="G93">
        <v>4.3499999999999997E-2</v>
      </c>
      <c r="H93" s="6">
        <f ca="1">SUM(F93:OFFSET(F93,$X$1,0))</f>
        <v>50</v>
      </c>
      <c r="I93" s="6">
        <f ca="1">SUM(G93:OFFSET(G93,$X$1,0))</f>
        <v>1.1204000000000003</v>
      </c>
      <c r="J93" s="7">
        <f t="shared" ca="1" si="5"/>
        <v>218.10000000000036</v>
      </c>
      <c r="K93" s="7">
        <f t="shared" ca="1" si="7"/>
        <v>1</v>
      </c>
      <c r="L93">
        <f t="shared" ca="1" si="16"/>
        <v>460</v>
      </c>
      <c r="M93">
        <f t="shared" ca="1" si="18"/>
        <v>1</v>
      </c>
      <c r="N93">
        <f t="shared" ca="1" si="6"/>
        <v>500</v>
      </c>
      <c r="O93">
        <f t="shared" ca="1" si="8"/>
        <v>336.12000000000006</v>
      </c>
      <c r="P93" s="7">
        <f t="shared" ca="1" si="9"/>
        <v>1</v>
      </c>
      <c r="Q93">
        <f t="shared" ca="1" si="10"/>
        <v>1</v>
      </c>
      <c r="R93">
        <f t="shared" ca="1" si="11"/>
        <v>0</v>
      </c>
      <c r="S93" t="str">
        <f t="shared" ca="1" si="12"/>
        <v>N/A</v>
      </c>
      <c r="T93">
        <f t="shared" ca="1" si="13"/>
        <v>0</v>
      </c>
      <c r="U93" t="str">
        <f t="shared" ca="1" si="14"/>
        <v>OUT</v>
      </c>
      <c r="V93">
        <f t="shared" ca="1" si="15"/>
        <v>0</v>
      </c>
    </row>
    <row r="94" spans="1:22" ht="16.5" x14ac:dyDescent="0.25">
      <c r="A94" s="1">
        <v>40935</v>
      </c>
      <c r="B94">
        <v>12734</v>
      </c>
      <c r="C94">
        <v>12660.5</v>
      </c>
      <c r="D94">
        <f t="shared" si="19"/>
        <v>12734</v>
      </c>
      <c r="E94">
        <f t="shared" si="20"/>
        <v>12660.5</v>
      </c>
      <c r="F94">
        <v>-3</v>
      </c>
      <c r="G94">
        <v>-6.5199999999999994E-2</v>
      </c>
      <c r="H94" s="6">
        <f ca="1">SUM(F94:OFFSET(F94,$X$1,0))</f>
        <v>43</v>
      </c>
      <c r="I94" s="6">
        <f ca="1">SUM(G94:OFFSET(G94,$X$1,0))</f>
        <v>0.97520000000000018</v>
      </c>
      <c r="J94" s="7">
        <f t="shared" ca="1" si="5"/>
        <v>246.29999999999927</v>
      </c>
      <c r="K94" s="7">
        <f t="shared" ca="1" si="7"/>
        <v>1</v>
      </c>
      <c r="L94">
        <f t="shared" ca="1" si="16"/>
        <v>516</v>
      </c>
      <c r="M94">
        <f t="shared" ca="1" si="18"/>
        <v>1</v>
      </c>
      <c r="N94">
        <f t="shared" ca="1" si="6"/>
        <v>430</v>
      </c>
      <c r="O94">
        <f t="shared" ca="1" si="8"/>
        <v>292.56000000000006</v>
      </c>
      <c r="P94" s="7">
        <f t="shared" ca="1" si="9"/>
        <v>1</v>
      </c>
      <c r="Q94">
        <f t="shared" ca="1" si="10"/>
        <v>1</v>
      </c>
      <c r="R94">
        <f t="shared" ca="1" si="11"/>
        <v>0</v>
      </c>
      <c r="S94" t="str">
        <f t="shared" ca="1" si="12"/>
        <v>N/A</v>
      </c>
      <c r="T94">
        <f t="shared" ca="1" si="13"/>
        <v>0</v>
      </c>
      <c r="U94" t="str">
        <f t="shared" ca="1" si="14"/>
        <v>OUT</v>
      </c>
      <c r="V94">
        <f t="shared" ca="1" si="15"/>
        <v>0</v>
      </c>
    </row>
    <row r="95" spans="1:22" ht="16.5" x14ac:dyDescent="0.25">
      <c r="A95" s="1">
        <v>40936</v>
      </c>
      <c r="B95" t="s">
        <v>4</v>
      </c>
      <c r="C95" t="s">
        <v>4</v>
      </c>
      <c r="D95">
        <f t="shared" si="19"/>
        <v>12734</v>
      </c>
      <c r="E95">
        <f t="shared" si="20"/>
        <v>12660.5</v>
      </c>
      <c r="F95">
        <v>1</v>
      </c>
      <c r="G95">
        <v>2.0400000000000001E-2</v>
      </c>
      <c r="H95" s="6">
        <f ca="1">SUM(F95:OFFSET(F95,$X$1,0))</f>
        <v>42</v>
      </c>
      <c r="I95" s="6">
        <f ca="1">SUM(G95:OFFSET(G95,$X$1,0))</f>
        <v>0.95560000000000012</v>
      </c>
      <c r="J95" s="7">
        <f t="shared" ca="1" si="5"/>
        <v>281</v>
      </c>
      <c r="K95" s="7">
        <f t="shared" ca="1" si="7"/>
        <v>1</v>
      </c>
      <c r="L95">
        <f t="shared" ca="1" si="16"/>
        <v>524</v>
      </c>
      <c r="M95">
        <f t="shared" ca="1" si="18"/>
        <v>1</v>
      </c>
      <c r="N95">
        <f t="shared" ca="1" si="6"/>
        <v>420</v>
      </c>
      <c r="O95">
        <f t="shared" ca="1" si="8"/>
        <v>286.68</v>
      </c>
      <c r="P95" s="7">
        <f t="shared" ca="1" si="9"/>
        <v>1</v>
      </c>
      <c r="Q95">
        <f t="shared" ca="1" si="10"/>
        <v>1</v>
      </c>
      <c r="R95">
        <f t="shared" ca="1" si="11"/>
        <v>0</v>
      </c>
      <c r="S95" t="str">
        <f t="shared" ca="1" si="12"/>
        <v>N/A</v>
      </c>
      <c r="T95">
        <f t="shared" ca="1" si="13"/>
        <v>0</v>
      </c>
      <c r="U95" t="str">
        <f t="shared" ca="1" si="14"/>
        <v>OUT</v>
      </c>
      <c r="V95">
        <f t="shared" ca="1" si="15"/>
        <v>0</v>
      </c>
    </row>
    <row r="96" spans="1:22" ht="16.5" x14ac:dyDescent="0.25">
      <c r="A96" s="1">
        <v>40937</v>
      </c>
      <c r="B96" t="s">
        <v>4</v>
      </c>
      <c r="C96" t="s">
        <v>4</v>
      </c>
      <c r="D96">
        <f t="shared" si="19"/>
        <v>12696.6</v>
      </c>
      <c r="E96">
        <f t="shared" si="20"/>
        <v>12657.1</v>
      </c>
      <c r="F96">
        <v>-2</v>
      </c>
      <c r="G96">
        <v>-5.5599999999999997E-2</v>
      </c>
      <c r="H96" s="6">
        <f ca="1">SUM(F96:OFFSET(F96,$X$1,0))</f>
        <v>34</v>
      </c>
      <c r="I96" s="6">
        <f ca="1">SUM(G96:OFFSET(G96,$X$1,0))</f>
        <v>0.70000000000000007</v>
      </c>
      <c r="J96" s="7">
        <f t="shared" ca="1" si="5"/>
        <v>318.39999999999964</v>
      </c>
      <c r="K96" s="7">
        <f t="shared" ca="1" si="7"/>
        <v>1</v>
      </c>
      <c r="L96">
        <f t="shared" ca="1" si="16"/>
        <v>588</v>
      </c>
      <c r="M96">
        <f t="shared" ca="1" si="18"/>
        <v>1</v>
      </c>
      <c r="N96">
        <f t="shared" ca="1" si="6"/>
        <v>340</v>
      </c>
      <c r="O96">
        <f t="shared" ca="1" si="8"/>
        <v>210.00000000000003</v>
      </c>
      <c r="P96" s="7">
        <f t="shared" ca="1" si="9"/>
        <v>1</v>
      </c>
      <c r="Q96">
        <f t="shared" ca="1" si="10"/>
        <v>1</v>
      </c>
      <c r="R96">
        <f t="shared" ca="1" si="11"/>
        <v>0</v>
      </c>
      <c r="S96" t="str">
        <f t="shared" ca="1" si="12"/>
        <v>N/A</v>
      </c>
      <c r="T96">
        <f t="shared" ca="1" si="13"/>
        <v>0</v>
      </c>
      <c r="U96" t="str">
        <f t="shared" ca="1" si="14"/>
        <v>OUT</v>
      </c>
      <c r="V96">
        <f t="shared" ca="1" si="15"/>
        <v>0</v>
      </c>
    </row>
    <row r="97" spans="1:22" ht="16.5" x14ac:dyDescent="0.25">
      <c r="A97" s="1">
        <v>40938</v>
      </c>
      <c r="B97">
        <v>12659.2</v>
      </c>
      <c r="C97">
        <v>12653.7</v>
      </c>
      <c r="D97">
        <f t="shared" si="19"/>
        <v>12659.2</v>
      </c>
      <c r="E97">
        <f t="shared" si="20"/>
        <v>12653.7</v>
      </c>
      <c r="F97">
        <v>0</v>
      </c>
      <c r="G97">
        <v>0</v>
      </c>
      <c r="H97" s="6">
        <f ca="1">SUM(F97:OFFSET(F97,$X$1,0))</f>
        <v>41</v>
      </c>
      <c r="I97" s="6">
        <f ca="1">SUM(G97:OFFSET(G97,$X$1,0))</f>
        <v>0.84</v>
      </c>
      <c r="J97" s="7">
        <f t="shared" ca="1" si="5"/>
        <v>315.40000000000146</v>
      </c>
      <c r="K97" s="7">
        <f t="shared" ca="1" si="7"/>
        <v>1</v>
      </c>
      <c r="L97">
        <f t="shared" ca="1" si="16"/>
        <v>532</v>
      </c>
      <c r="M97">
        <f t="shared" ca="1" si="18"/>
        <v>1</v>
      </c>
      <c r="N97">
        <f t="shared" ca="1" si="6"/>
        <v>410</v>
      </c>
      <c r="O97">
        <f t="shared" ca="1" si="8"/>
        <v>252</v>
      </c>
      <c r="P97" s="7">
        <f t="shared" ca="1" si="9"/>
        <v>1</v>
      </c>
      <c r="Q97">
        <f t="shared" ca="1" si="10"/>
        <v>1</v>
      </c>
      <c r="R97">
        <f t="shared" ca="1" si="11"/>
        <v>0</v>
      </c>
      <c r="S97" t="str">
        <f t="shared" ca="1" si="12"/>
        <v>N/A</v>
      </c>
      <c r="T97">
        <f t="shared" ca="1" si="13"/>
        <v>0</v>
      </c>
      <c r="U97" t="str">
        <f t="shared" ca="1" si="14"/>
        <v>OUT</v>
      </c>
      <c r="V97">
        <f t="shared" ca="1" si="15"/>
        <v>0</v>
      </c>
    </row>
    <row r="98" spans="1:22" ht="16.5" x14ac:dyDescent="0.25">
      <c r="A98" s="1">
        <v>40939</v>
      </c>
      <c r="B98">
        <v>12654.8</v>
      </c>
      <c r="C98">
        <v>12632.9</v>
      </c>
      <c r="D98">
        <f t="shared" si="19"/>
        <v>12654.8</v>
      </c>
      <c r="E98">
        <f t="shared" si="20"/>
        <v>12632.9</v>
      </c>
      <c r="F98">
        <v>-2</v>
      </c>
      <c r="G98">
        <v>-4.0800000000000003E-2</v>
      </c>
      <c r="H98" s="6">
        <f ca="1">SUM(F98:OFFSET(F98,$X$1,0))</f>
        <v>32</v>
      </c>
      <c r="I98" s="6">
        <f ca="1">SUM(G98:OFFSET(G98,$X$1,0))</f>
        <v>0.65920000000000001</v>
      </c>
      <c r="J98" s="7">
        <f t="shared" ca="1" si="5"/>
        <v>330</v>
      </c>
      <c r="K98" s="7">
        <f t="shared" ca="1" si="7"/>
        <v>1</v>
      </c>
      <c r="L98">
        <f t="shared" ca="1" si="16"/>
        <v>604</v>
      </c>
      <c r="M98">
        <f t="shared" ca="1" si="18"/>
        <v>1</v>
      </c>
      <c r="N98">
        <f t="shared" ca="1" si="6"/>
        <v>320</v>
      </c>
      <c r="O98">
        <f t="shared" ca="1" si="8"/>
        <v>197.76</v>
      </c>
      <c r="P98" s="7">
        <f t="shared" ca="1" si="9"/>
        <v>1</v>
      </c>
      <c r="Q98">
        <f t="shared" ca="1" si="10"/>
        <v>1</v>
      </c>
      <c r="R98">
        <f t="shared" ca="1" si="11"/>
        <v>0</v>
      </c>
      <c r="S98" t="str">
        <f t="shared" ca="1" si="12"/>
        <v>N/A</v>
      </c>
      <c r="T98">
        <f t="shared" ca="1" si="13"/>
        <v>0</v>
      </c>
      <c r="U98" t="str">
        <f t="shared" ca="1" si="14"/>
        <v>OUT</v>
      </c>
      <c r="V98">
        <f t="shared" ca="1" si="15"/>
        <v>0</v>
      </c>
    </row>
    <row r="99" spans="1:22" ht="16.5" x14ac:dyDescent="0.25">
      <c r="A99" s="1">
        <v>40940</v>
      </c>
      <c r="B99">
        <v>12632.8</v>
      </c>
      <c r="C99">
        <v>12716.5</v>
      </c>
      <c r="D99">
        <f t="shared" si="19"/>
        <v>12632.8</v>
      </c>
      <c r="E99">
        <f t="shared" si="20"/>
        <v>12716.5</v>
      </c>
      <c r="F99">
        <v>6</v>
      </c>
      <c r="G99">
        <v>0.12</v>
      </c>
      <c r="H99" s="6">
        <f ca="1">SUM(F99:OFFSET(F99,$X$1,0))</f>
        <v>46</v>
      </c>
      <c r="I99" s="6">
        <f ca="1">SUM(G99:OFFSET(G99,$X$1,0))</f>
        <v>0.93919999999999992</v>
      </c>
      <c r="J99" s="7">
        <f t="shared" ref="J99:J162" ca="1" si="21">OFFSET(E100,$X$2,0)-D100</f>
        <v>126.40000000000146</v>
      </c>
      <c r="K99" s="7">
        <f t="shared" ca="1" si="7"/>
        <v>1</v>
      </c>
      <c r="L99">
        <f t="shared" ca="1" si="16"/>
        <v>492</v>
      </c>
      <c r="M99">
        <f t="shared" ca="1" si="18"/>
        <v>1</v>
      </c>
      <c r="N99">
        <f t="shared" ref="N99:N162" ca="1" si="22">H99*10</f>
        <v>460</v>
      </c>
      <c r="O99">
        <f t="shared" ca="1" si="8"/>
        <v>281.76</v>
      </c>
      <c r="P99" s="7">
        <f t="shared" ca="1" si="9"/>
        <v>1</v>
      </c>
      <c r="Q99">
        <f t="shared" ca="1" si="10"/>
        <v>1</v>
      </c>
      <c r="R99">
        <f t="shared" ca="1" si="11"/>
        <v>0</v>
      </c>
      <c r="S99" t="str">
        <f t="shared" ca="1" si="12"/>
        <v>N/A</v>
      </c>
      <c r="T99">
        <f t="shared" ca="1" si="13"/>
        <v>0</v>
      </c>
      <c r="U99" t="str">
        <f t="shared" ca="1" si="14"/>
        <v>OUT</v>
      </c>
      <c r="V99">
        <f t="shared" ca="1" si="15"/>
        <v>0</v>
      </c>
    </row>
    <row r="100" spans="1:22" ht="16.5" x14ac:dyDescent="0.25">
      <c r="A100" s="1">
        <v>40943</v>
      </c>
      <c r="B100" t="s">
        <v>4</v>
      </c>
      <c r="C100" t="s">
        <v>4</v>
      </c>
      <c r="D100">
        <f t="shared" si="19"/>
        <v>12632.8</v>
      </c>
      <c r="E100">
        <f t="shared" si="20"/>
        <v>12716.5</v>
      </c>
      <c r="F100">
        <v>5</v>
      </c>
      <c r="G100">
        <v>0.1</v>
      </c>
      <c r="H100" s="6">
        <f ca="1">SUM(F100:OFFSET(F100,$X$1,0))</f>
        <v>45</v>
      </c>
      <c r="I100" s="6">
        <f ca="1">SUM(G100:OFFSET(G100,$X$1,0))</f>
        <v>0.91920000000000002</v>
      </c>
      <c r="J100" s="7">
        <f t="shared" ca="1" si="21"/>
        <v>90.549999999999272</v>
      </c>
      <c r="K100" s="7">
        <f t="shared" ref="K100:K163" ca="1" si="23">IF(J100&gt;=0,1,0)</f>
        <v>1</v>
      </c>
      <c r="L100">
        <f t="shared" ca="1" si="16"/>
        <v>500</v>
      </c>
      <c r="M100">
        <f t="shared" ca="1" si="18"/>
        <v>1</v>
      </c>
      <c r="N100">
        <f t="shared" ca="1" si="22"/>
        <v>450</v>
      </c>
      <c r="O100">
        <f t="shared" ref="O100:O163" ca="1" si="24">I100*300</f>
        <v>275.76</v>
      </c>
      <c r="P100" s="7">
        <f t="shared" ref="P100:P163" ca="1" si="25">IF(O100&gt;=0,1,0)</f>
        <v>1</v>
      </c>
      <c r="Q100">
        <f t="shared" ref="Q100:Q163" ca="1" si="26">IF(K100=P100,1,0)</f>
        <v>1</v>
      </c>
      <c r="R100">
        <f t="shared" ref="R100:R163" ca="1" si="27">IF(O100&gt;$AA$1,1,0)</f>
        <v>0</v>
      </c>
      <c r="S100" t="str">
        <f t="shared" ref="S100:S163" ca="1" si="28">IF(R100=1,Q100,"N/A")</f>
        <v>N/A</v>
      </c>
      <c r="T100">
        <f t="shared" ref="T100:T163" ca="1" si="29">IF(S100&lt;&gt;"N/A",J100,0)</f>
        <v>0</v>
      </c>
      <c r="U100" t="str">
        <f t="shared" ref="U100:U163" ca="1" si="30">IF(O100&gt;$AA$1,"SHORT","OUT")</f>
        <v>OUT</v>
      </c>
      <c r="V100">
        <f t="shared" ref="V100:V163" ca="1" si="31">IF(U100="SHORT",J100,0)</f>
        <v>0</v>
      </c>
    </row>
    <row r="101" spans="1:22" ht="16.5" x14ac:dyDescent="0.25">
      <c r="A101" s="1">
        <v>40944</v>
      </c>
      <c r="B101" t="s">
        <v>4</v>
      </c>
      <c r="C101" t="s">
        <v>4</v>
      </c>
      <c r="D101">
        <f t="shared" si="19"/>
        <v>12746.75</v>
      </c>
      <c r="E101">
        <f t="shared" si="20"/>
        <v>12780.8</v>
      </c>
      <c r="F101">
        <v>2</v>
      </c>
      <c r="G101">
        <v>4.65E-2</v>
      </c>
      <c r="H101" s="6">
        <f ca="1">SUM(F101:OFFSET(F101,$X$1,0))</f>
        <v>43</v>
      </c>
      <c r="I101" s="6">
        <f ca="1">SUM(G101:OFFSET(G101,$X$1,0))</f>
        <v>0.88409999999999989</v>
      </c>
      <c r="J101" s="7">
        <f t="shared" ca="1" si="21"/>
        <v>47.199999999998909</v>
      </c>
      <c r="K101" s="7">
        <f t="shared" ca="1" si="23"/>
        <v>1</v>
      </c>
      <c r="L101">
        <f t="shared" ca="1" si="16"/>
        <v>516</v>
      </c>
      <c r="M101">
        <f t="shared" ca="1" si="18"/>
        <v>1</v>
      </c>
      <c r="N101">
        <f t="shared" ca="1" si="22"/>
        <v>430</v>
      </c>
      <c r="O101">
        <f t="shared" ca="1" si="24"/>
        <v>265.22999999999996</v>
      </c>
      <c r="P101" s="7">
        <f t="shared" ca="1" si="25"/>
        <v>1</v>
      </c>
      <c r="Q101">
        <f t="shared" ca="1" si="26"/>
        <v>1</v>
      </c>
      <c r="R101">
        <f t="shared" ca="1" si="27"/>
        <v>0</v>
      </c>
      <c r="S101" t="str">
        <f t="shared" ca="1" si="28"/>
        <v>N/A</v>
      </c>
      <c r="T101">
        <f t="shared" ca="1" si="29"/>
        <v>0</v>
      </c>
      <c r="U101" t="str">
        <f t="shared" ca="1" si="30"/>
        <v>OUT</v>
      </c>
      <c r="V101">
        <f t="shared" ca="1" si="31"/>
        <v>0</v>
      </c>
    </row>
    <row r="102" spans="1:22" ht="16.5" x14ac:dyDescent="0.25">
      <c r="A102" s="1">
        <v>40945</v>
      </c>
      <c r="B102">
        <v>12860.7</v>
      </c>
      <c r="C102">
        <v>12845.1</v>
      </c>
      <c r="D102">
        <f t="shared" si="19"/>
        <v>12860.7</v>
      </c>
      <c r="E102">
        <f t="shared" si="20"/>
        <v>12845.1</v>
      </c>
      <c r="F102">
        <v>-1</v>
      </c>
      <c r="G102">
        <v>-0.02</v>
      </c>
      <c r="H102" s="6">
        <f ca="1">SUM(F102:OFFSET(F102,$X$1,0))</f>
        <v>33</v>
      </c>
      <c r="I102" s="6">
        <f ca="1">SUM(G102:OFFSET(G102,$X$1,0))</f>
        <v>0.68410000000000004</v>
      </c>
      <c r="J102" s="7">
        <f t="shared" ca="1" si="21"/>
        <v>77.600000000000364</v>
      </c>
      <c r="K102" s="7">
        <f t="shared" ca="1" si="23"/>
        <v>1</v>
      </c>
      <c r="L102">
        <f t="shared" ca="1" si="16"/>
        <v>596</v>
      </c>
      <c r="M102">
        <f t="shared" ca="1" si="18"/>
        <v>1</v>
      </c>
      <c r="N102">
        <f t="shared" ca="1" si="22"/>
        <v>330</v>
      </c>
      <c r="O102">
        <f t="shared" ca="1" si="24"/>
        <v>205.23000000000002</v>
      </c>
      <c r="P102" s="7">
        <f t="shared" ca="1" si="25"/>
        <v>1</v>
      </c>
      <c r="Q102">
        <f t="shared" ca="1" si="26"/>
        <v>1</v>
      </c>
      <c r="R102">
        <f t="shared" ca="1" si="27"/>
        <v>0</v>
      </c>
      <c r="S102" t="str">
        <f t="shared" ca="1" si="28"/>
        <v>N/A</v>
      </c>
      <c r="T102">
        <f t="shared" ca="1" si="29"/>
        <v>0</v>
      </c>
      <c r="U102" t="str">
        <f t="shared" ca="1" si="30"/>
        <v>OUT</v>
      </c>
      <c r="V102">
        <f t="shared" ca="1" si="31"/>
        <v>0</v>
      </c>
    </row>
    <row r="103" spans="1:22" ht="16.5" x14ac:dyDescent="0.25">
      <c r="A103" s="1">
        <v>40946</v>
      </c>
      <c r="B103">
        <v>12844.4</v>
      </c>
      <c r="C103">
        <v>12878.2</v>
      </c>
      <c r="D103">
        <f t="shared" si="19"/>
        <v>12844.4</v>
      </c>
      <c r="E103">
        <f t="shared" si="20"/>
        <v>12878.2</v>
      </c>
      <c r="F103">
        <v>8</v>
      </c>
      <c r="G103">
        <v>0.16</v>
      </c>
      <c r="H103" s="6">
        <f ca="1">SUM(F103:OFFSET(F103,$X$1,0))</f>
        <v>29</v>
      </c>
      <c r="I103" s="6">
        <f ca="1">SUM(G103:OFFSET(G103,$X$1,0))</f>
        <v>0.59410000000000007</v>
      </c>
      <c r="J103" s="7">
        <f t="shared" ca="1" si="21"/>
        <v>56.200000000000728</v>
      </c>
      <c r="K103" s="7">
        <f t="shared" ca="1" si="23"/>
        <v>1</v>
      </c>
      <c r="L103">
        <f t="shared" ca="1" si="16"/>
        <v>628</v>
      </c>
      <c r="M103">
        <f t="shared" ca="1" si="18"/>
        <v>1</v>
      </c>
      <c r="N103">
        <f t="shared" ca="1" si="22"/>
        <v>290</v>
      </c>
      <c r="O103">
        <f t="shared" ca="1" si="24"/>
        <v>178.23000000000002</v>
      </c>
      <c r="P103" s="7">
        <f t="shared" ca="1" si="25"/>
        <v>1</v>
      </c>
      <c r="Q103">
        <f t="shared" ca="1" si="26"/>
        <v>1</v>
      </c>
      <c r="R103">
        <f t="shared" ca="1" si="27"/>
        <v>0</v>
      </c>
      <c r="S103" t="str">
        <f t="shared" ca="1" si="28"/>
        <v>N/A</v>
      </c>
      <c r="T103">
        <f t="shared" ca="1" si="29"/>
        <v>0</v>
      </c>
      <c r="U103" t="str">
        <f t="shared" ca="1" si="30"/>
        <v>OUT</v>
      </c>
      <c r="V103">
        <f t="shared" ca="1" si="31"/>
        <v>0</v>
      </c>
    </row>
    <row r="104" spans="1:22" ht="16.5" x14ac:dyDescent="0.25">
      <c r="A104" s="1">
        <v>40947</v>
      </c>
      <c r="B104">
        <v>12865.8</v>
      </c>
      <c r="C104">
        <v>12884</v>
      </c>
      <c r="D104">
        <f t="shared" si="19"/>
        <v>12865.8</v>
      </c>
      <c r="E104">
        <f t="shared" si="20"/>
        <v>12884</v>
      </c>
      <c r="F104">
        <v>0</v>
      </c>
      <c r="G104">
        <v>0</v>
      </c>
      <c r="H104" s="6">
        <f ca="1">SUM(F104:OFFSET(F104,$X$1,0))</f>
        <v>32</v>
      </c>
      <c r="I104" s="6">
        <f ca="1">SUM(G104:OFFSET(G104,$X$1,0))</f>
        <v>0.65790000000000004</v>
      </c>
      <c r="J104" s="7">
        <f t="shared" ca="1" si="21"/>
        <v>56.450000000000728</v>
      </c>
      <c r="K104" s="7">
        <f t="shared" ca="1" si="23"/>
        <v>1</v>
      </c>
      <c r="L104">
        <f t="shared" ca="1" si="16"/>
        <v>604</v>
      </c>
      <c r="M104">
        <f t="shared" ca="1" si="18"/>
        <v>1</v>
      </c>
      <c r="N104">
        <f t="shared" ca="1" si="22"/>
        <v>320</v>
      </c>
      <c r="O104">
        <f t="shared" ca="1" si="24"/>
        <v>197.37</v>
      </c>
      <c r="P104" s="7">
        <f t="shared" ca="1" si="25"/>
        <v>1</v>
      </c>
      <c r="Q104">
        <f t="shared" ca="1" si="26"/>
        <v>1</v>
      </c>
      <c r="R104">
        <f t="shared" ca="1" si="27"/>
        <v>0</v>
      </c>
      <c r="S104" t="str">
        <f t="shared" ca="1" si="28"/>
        <v>N/A</v>
      </c>
      <c r="T104">
        <f t="shared" ca="1" si="29"/>
        <v>0</v>
      </c>
      <c r="U104" t="str">
        <f t="shared" ca="1" si="30"/>
        <v>OUT</v>
      </c>
      <c r="V104">
        <f t="shared" ca="1" si="31"/>
        <v>0</v>
      </c>
    </row>
    <row r="105" spans="1:22" ht="16.5" x14ac:dyDescent="0.25">
      <c r="A105" s="1">
        <v>40948</v>
      </c>
      <c r="B105">
        <v>12884.4</v>
      </c>
      <c r="C105">
        <v>12890.5</v>
      </c>
      <c r="D105">
        <f t="shared" si="19"/>
        <v>12884.4</v>
      </c>
      <c r="E105">
        <f t="shared" si="20"/>
        <v>12890.5</v>
      </c>
      <c r="F105">
        <v>-5</v>
      </c>
      <c r="G105">
        <v>-0.1</v>
      </c>
      <c r="H105" s="6">
        <f ca="1">SUM(F105:OFFSET(F105,$X$1,0))</f>
        <v>29</v>
      </c>
      <c r="I105" s="6">
        <f ca="1">SUM(G105:OFFSET(G105,$X$1,0))</f>
        <v>0.5979000000000001</v>
      </c>
      <c r="J105" s="7">
        <f t="shared" ca="1" si="21"/>
        <v>70.100000000000364</v>
      </c>
      <c r="K105" s="7">
        <f t="shared" ca="1" si="23"/>
        <v>1</v>
      </c>
      <c r="L105">
        <f t="shared" ca="1" si="16"/>
        <v>628</v>
      </c>
      <c r="M105">
        <f t="shared" ca="1" si="18"/>
        <v>1</v>
      </c>
      <c r="N105">
        <f t="shared" ca="1" si="22"/>
        <v>290</v>
      </c>
      <c r="O105">
        <f t="shared" ca="1" si="24"/>
        <v>179.37000000000003</v>
      </c>
      <c r="P105" s="7">
        <f t="shared" ca="1" si="25"/>
        <v>1</v>
      </c>
      <c r="Q105">
        <f t="shared" ca="1" si="26"/>
        <v>1</v>
      </c>
      <c r="R105">
        <f t="shared" ca="1" si="27"/>
        <v>0</v>
      </c>
      <c r="S105" t="str">
        <f t="shared" ca="1" si="28"/>
        <v>N/A</v>
      </c>
      <c r="T105">
        <f t="shared" ca="1" si="29"/>
        <v>0</v>
      </c>
      <c r="U105" t="str">
        <f t="shared" ca="1" si="30"/>
        <v>OUT</v>
      </c>
      <c r="V105">
        <f t="shared" ca="1" si="31"/>
        <v>0</v>
      </c>
    </row>
    <row r="106" spans="1:22" ht="16.5" x14ac:dyDescent="0.25">
      <c r="A106" s="1">
        <v>40949</v>
      </c>
      <c r="B106">
        <v>12889.6</v>
      </c>
      <c r="C106">
        <v>12801.2</v>
      </c>
      <c r="D106">
        <f t="shared" si="19"/>
        <v>12889.6</v>
      </c>
      <c r="E106">
        <f t="shared" si="20"/>
        <v>12801.2</v>
      </c>
      <c r="F106">
        <v>-1</v>
      </c>
      <c r="G106">
        <v>-0.02</v>
      </c>
      <c r="H106" s="6">
        <f ca="1">SUM(F106:OFFSET(F106,$X$1,0))</f>
        <v>26</v>
      </c>
      <c r="I106" s="6">
        <f ca="1">SUM(G106:OFFSET(G106,$X$1,0))</f>
        <v>0.53790000000000004</v>
      </c>
      <c r="J106" s="7">
        <f t="shared" ca="1" si="21"/>
        <v>288.10000000000036</v>
      </c>
      <c r="K106" s="7">
        <f t="shared" ca="1" si="23"/>
        <v>1</v>
      </c>
      <c r="L106">
        <f t="shared" ca="1" si="16"/>
        <v>652</v>
      </c>
      <c r="M106">
        <f t="shared" ca="1" si="18"/>
        <v>1</v>
      </c>
      <c r="N106">
        <f t="shared" ca="1" si="22"/>
        <v>260</v>
      </c>
      <c r="O106">
        <f t="shared" ca="1" si="24"/>
        <v>161.37</v>
      </c>
      <c r="P106" s="7">
        <f t="shared" ca="1" si="25"/>
        <v>1</v>
      </c>
      <c r="Q106">
        <f t="shared" ca="1" si="26"/>
        <v>1</v>
      </c>
      <c r="R106">
        <f t="shared" ca="1" si="27"/>
        <v>0</v>
      </c>
      <c r="S106" t="str">
        <f t="shared" ca="1" si="28"/>
        <v>N/A</v>
      </c>
      <c r="T106">
        <f t="shared" ca="1" si="29"/>
        <v>0</v>
      </c>
      <c r="U106" t="str">
        <f t="shared" ca="1" si="30"/>
        <v>OUT</v>
      </c>
      <c r="V106">
        <f t="shared" ca="1" si="31"/>
        <v>0</v>
      </c>
    </row>
    <row r="107" spans="1:22" ht="16.5" x14ac:dyDescent="0.25">
      <c r="A107" s="1">
        <v>40950</v>
      </c>
      <c r="B107" t="s">
        <v>4</v>
      </c>
      <c r="C107" t="s">
        <v>4</v>
      </c>
      <c r="D107">
        <f t="shared" si="19"/>
        <v>12889.6</v>
      </c>
      <c r="E107">
        <f t="shared" si="20"/>
        <v>12801.2</v>
      </c>
      <c r="F107">
        <v>8</v>
      </c>
      <c r="G107">
        <v>0.16</v>
      </c>
      <c r="H107" s="6">
        <f ca="1">SUM(F107:OFFSET(F107,$X$1,0))</f>
        <v>38</v>
      </c>
      <c r="I107" s="6">
        <f ca="1">SUM(G107:OFFSET(G107,$X$1,0))</f>
        <v>0.77950000000000008</v>
      </c>
      <c r="J107" s="7">
        <f t="shared" ca="1" si="21"/>
        <v>349.75</v>
      </c>
      <c r="K107" s="7">
        <f t="shared" ca="1" si="23"/>
        <v>1</v>
      </c>
      <c r="L107">
        <f t="shared" ca="1" si="16"/>
        <v>556</v>
      </c>
      <c r="M107">
        <f t="shared" ca="1" si="18"/>
        <v>1</v>
      </c>
      <c r="N107">
        <f t="shared" ca="1" si="22"/>
        <v>380</v>
      </c>
      <c r="O107">
        <f t="shared" ca="1" si="24"/>
        <v>233.85000000000002</v>
      </c>
      <c r="P107" s="7">
        <f t="shared" ca="1" si="25"/>
        <v>1</v>
      </c>
      <c r="Q107">
        <f t="shared" ca="1" si="26"/>
        <v>1</v>
      </c>
      <c r="R107">
        <f t="shared" ca="1" si="27"/>
        <v>0</v>
      </c>
      <c r="S107" t="str">
        <f t="shared" ca="1" si="28"/>
        <v>N/A</v>
      </c>
      <c r="T107">
        <f t="shared" ca="1" si="29"/>
        <v>0</v>
      </c>
      <c r="U107" t="str">
        <f t="shared" ca="1" si="30"/>
        <v>OUT</v>
      </c>
      <c r="V107">
        <f t="shared" ca="1" si="31"/>
        <v>0</v>
      </c>
    </row>
    <row r="108" spans="1:22" ht="16.5" x14ac:dyDescent="0.25">
      <c r="A108" s="1">
        <v>40951</v>
      </c>
      <c r="B108" t="s">
        <v>4</v>
      </c>
      <c r="C108" t="s">
        <v>4</v>
      </c>
      <c r="D108">
        <f t="shared" si="19"/>
        <v>12844.35</v>
      </c>
      <c r="E108">
        <f t="shared" si="20"/>
        <v>12837.6</v>
      </c>
      <c r="F108">
        <v>6</v>
      </c>
      <c r="G108">
        <v>0.12</v>
      </c>
      <c r="H108" s="6">
        <f ca="1">SUM(F108:OFFSET(F108,$X$1,0))</f>
        <v>51</v>
      </c>
      <c r="I108" s="6">
        <f ca="1">SUM(G108:OFFSET(G108,$X$1,0))</f>
        <v>1.0424000000000002</v>
      </c>
      <c r="J108" s="7">
        <f t="shared" ca="1" si="21"/>
        <v>453.69999999999891</v>
      </c>
      <c r="K108" s="7">
        <f t="shared" ca="1" si="23"/>
        <v>1</v>
      </c>
      <c r="L108">
        <f t="shared" ca="1" si="16"/>
        <v>452</v>
      </c>
      <c r="M108">
        <f t="shared" ca="1" si="18"/>
        <v>1</v>
      </c>
      <c r="N108">
        <f t="shared" ca="1" si="22"/>
        <v>510</v>
      </c>
      <c r="O108">
        <f t="shared" ca="1" si="24"/>
        <v>312.72000000000008</v>
      </c>
      <c r="P108" s="7">
        <f t="shared" ca="1" si="25"/>
        <v>1</v>
      </c>
      <c r="Q108">
        <f t="shared" ca="1" si="26"/>
        <v>1</v>
      </c>
      <c r="R108">
        <f t="shared" ca="1" si="27"/>
        <v>0</v>
      </c>
      <c r="S108" t="str">
        <f t="shared" ca="1" si="28"/>
        <v>N/A</v>
      </c>
      <c r="T108">
        <f t="shared" ca="1" si="29"/>
        <v>0</v>
      </c>
      <c r="U108" t="str">
        <f t="shared" ca="1" si="30"/>
        <v>OUT</v>
      </c>
      <c r="V108">
        <f t="shared" ca="1" si="31"/>
        <v>0</v>
      </c>
    </row>
    <row r="109" spans="1:22" ht="16.5" x14ac:dyDescent="0.25">
      <c r="A109" s="1">
        <v>40952</v>
      </c>
      <c r="B109">
        <v>12799.1</v>
      </c>
      <c r="C109">
        <v>12874</v>
      </c>
      <c r="D109">
        <f t="shared" si="19"/>
        <v>12799.1</v>
      </c>
      <c r="E109">
        <f t="shared" si="20"/>
        <v>12874</v>
      </c>
      <c r="F109">
        <v>2</v>
      </c>
      <c r="G109">
        <v>4.0800000000000003E-2</v>
      </c>
      <c r="H109" s="6">
        <f ca="1">SUM(F109:OFFSET(F109,$X$1,0))</f>
        <v>45</v>
      </c>
      <c r="I109" s="6">
        <f ca="1">SUM(G109:OFFSET(G109,$X$1,0))</f>
        <v>0.91650000000000009</v>
      </c>
      <c r="J109" s="7">
        <f t="shared" ca="1" si="21"/>
        <v>360.80000000000109</v>
      </c>
      <c r="K109" s="7">
        <f t="shared" ca="1" si="23"/>
        <v>1</v>
      </c>
      <c r="L109">
        <f t="shared" ca="1" si="16"/>
        <v>500</v>
      </c>
      <c r="M109">
        <f t="shared" ca="1" si="18"/>
        <v>1</v>
      </c>
      <c r="N109">
        <f t="shared" ca="1" si="22"/>
        <v>450</v>
      </c>
      <c r="O109">
        <f t="shared" ca="1" si="24"/>
        <v>274.95000000000005</v>
      </c>
      <c r="P109" s="7">
        <f t="shared" ca="1" si="25"/>
        <v>1</v>
      </c>
      <c r="Q109">
        <f t="shared" ca="1" si="26"/>
        <v>1</v>
      </c>
      <c r="R109">
        <f t="shared" ca="1" si="27"/>
        <v>0</v>
      </c>
      <c r="S109" t="str">
        <f t="shared" ca="1" si="28"/>
        <v>N/A</v>
      </c>
      <c r="T109">
        <f t="shared" ca="1" si="29"/>
        <v>0</v>
      </c>
      <c r="U109" t="str">
        <f t="shared" ca="1" si="30"/>
        <v>OUT</v>
      </c>
      <c r="V109">
        <f t="shared" ca="1" si="31"/>
        <v>0</v>
      </c>
    </row>
    <row r="110" spans="1:22" ht="16.5" x14ac:dyDescent="0.25">
      <c r="A110" s="1">
        <v>40953</v>
      </c>
      <c r="B110">
        <v>12871.8</v>
      </c>
      <c r="C110">
        <v>12878.3</v>
      </c>
      <c r="D110">
        <f t="shared" si="19"/>
        <v>12871.8</v>
      </c>
      <c r="E110">
        <f t="shared" si="20"/>
        <v>12878.3</v>
      </c>
      <c r="F110">
        <v>4</v>
      </c>
      <c r="G110">
        <v>8.1600000000000006E-2</v>
      </c>
      <c r="H110" s="6">
        <f ca="1">SUM(F110:OFFSET(F110,$X$1,0))</f>
        <v>43</v>
      </c>
      <c r="I110" s="6">
        <f ca="1">SUM(G110:OFFSET(G110,$X$1,0))</f>
        <v>0.87810000000000021</v>
      </c>
      <c r="J110" s="7">
        <f t="shared" ca="1" si="21"/>
        <v>367.89999999999964</v>
      </c>
      <c r="K110" s="7">
        <f t="shared" ca="1" si="23"/>
        <v>1</v>
      </c>
      <c r="L110">
        <f t="shared" ca="1" si="16"/>
        <v>516</v>
      </c>
      <c r="M110">
        <f t="shared" ca="1" si="18"/>
        <v>1</v>
      </c>
      <c r="N110">
        <f t="shared" ca="1" si="22"/>
        <v>430</v>
      </c>
      <c r="O110">
        <f t="shared" ca="1" si="24"/>
        <v>263.43000000000006</v>
      </c>
      <c r="P110" s="7">
        <f t="shared" ca="1" si="25"/>
        <v>1</v>
      </c>
      <c r="Q110">
        <f t="shared" ca="1" si="26"/>
        <v>1</v>
      </c>
      <c r="R110">
        <f t="shared" ca="1" si="27"/>
        <v>0</v>
      </c>
      <c r="S110" t="str">
        <f t="shared" ca="1" si="28"/>
        <v>N/A</v>
      </c>
      <c r="T110">
        <f t="shared" ca="1" si="29"/>
        <v>0</v>
      </c>
      <c r="U110" t="str">
        <f t="shared" ca="1" si="30"/>
        <v>OUT</v>
      </c>
      <c r="V110">
        <f t="shared" ca="1" si="31"/>
        <v>0</v>
      </c>
    </row>
    <row r="111" spans="1:22" ht="16.5" x14ac:dyDescent="0.25">
      <c r="A111" s="1">
        <v>40954</v>
      </c>
      <c r="B111">
        <v>12864.7</v>
      </c>
      <c r="C111">
        <v>12781</v>
      </c>
      <c r="D111">
        <f t="shared" si="19"/>
        <v>12864.7</v>
      </c>
      <c r="E111">
        <f t="shared" si="20"/>
        <v>12781</v>
      </c>
      <c r="F111">
        <v>-5</v>
      </c>
      <c r="G111">
        <v>-0.1</v>
      </c>
      <c r="H111" s="6">
        <f ca="1">SUM(F111:OFFSET(F111,$X$1,0))</f>
        <v>32</v>
      </c>
      <c r="I111" s="6">
        <f ca="1">SUM(G111:OFFSET(G111,$X$1,0))</f>
        <v>0.65040000000000009</v>
      </c>
      <c r="J111" s="7">
        <f t="shared" ca="1" si="21"/>
        <v>456.05000000000109</v>
      </c>
      <c r="K111" s="7">
        <f t="shared" ca="1" si="23"/>
        <v>1</v>
      </c>
      <c r="L111">
        <f t="shared" ca="1" si="16"/>
        <v>604</v>
      </c>
      <c r="M111">
        <f t="shared" ca="1" si="18"/>
        <v>1</v>
      </c>
      <c r="N111">
        <f t="shared" ca="1" si="22"/>
        <v>320</v>
      </c>
      <c r="O111">
        <f t="shared" ca="1" si="24"/>
        <v>195.12000000000003</v>
      </c>
      <c r="P111" s="7">
        <f t="shared" ca="1" si="25"/>
        <v>1</v>
      </c>
      <c r="Q111">
        <f t="shared" ca="1" si="26"/>
        <v>1</v>
      </c>
      <c r="R111">
        <f t="shared" ca="1" si="27"/>
        <v>0</v>
      </c>
      <c r="S111" t="str">
        <f t="shared" ca="1" si="28"/>
        <v>N/A</v>
      </c>
      <c r="T111">
        <f t="shared" ca="1" si="29"/>
        <v>0</v>
      </c>
      <c r="U111" t="str">
        <f t="shared" ca="1" si="30"/>
        <v>OUT</v>
      </c>
      <c r="V111">
        <f t="shared" ca="1" si="31"/>
        <v>0</v>
      </c>
    </row>
    <row r="112" spans="1:22" ht="16.5" x14ac:dyDescent="0.25">
      <c r="A112" s="1">
        <v>40955</v>
      </c>
      <c r="B112">
        <v>12779.8</v>
      </c>
      <c r="C112">
        <v>12904.1</v>
      </c>
      <c r="D112">
        <f t="shared" si="19"/>
        <v>12779.8</v>
      </c>
      <c r="E112">
        <f t="shared" si="20"/>
        <v>12904.1</v>
      </c>
      <c r="F112">
        <v>-9</v>
      </c>
      <c r="G112">
        <v>-0.16070000000000001</v>
      </c>
      <c r="H112" s="6">
        <f ca="1">SUM(F112:OFFSET(F112,$X$1,0))</f>
        <v>16</v>
      </c>
      <c r="I112" s="6">
        <f ca="1">SUM(G112:OFFSET(G112,$X$1,0))</f>
        <v>0.34969999999999996</v>
      </c>
      <c r="J112" s="7">
        <f t="shared" ca="1" si="21"/>
        <v>335.80000000000109</v>
      </c>
      <c r="K112" s="7">
        <f t="shared" ca="1" si="23"/>
        <v>1</v>
      </c>
      <c r="L112">
        <f t="shared" ca="1" si="16"/>
        <v>732</v>
      </c>
      <c r="M112">
        <f t="shared" ca="1" si="18"/>
        <v>1</v>
      </c>
      <c r="N112">
        <f t="shared" ca="1" si="22"/>
        <v>160</v>
      </c>
      <c r="O112">
        <f t="shared" ca="1" si="24"/>
        <v>104.90999999999998</v>
      </c>
      <c r="P112" s="7">
        <f t="shared" ca="1" si="25"/>
        <v>1</v>
      </c>
      <c r="Q112">
        <f t="shared" ca="1" si="26"/>
        <v>1</v>
      </c>
      <c r="R112">
        <f t="shared" ca="1" si="27"/>
        <v>0</v>
      </c>
      <c r="S112" t="str">
        <f t="shared" ca="1" si="28"/>
        <v>N/A</v>
      </c>
      <c r="T112">
        <f t="shared" ca="1" si="29"/>
        <v>0</v>
      </c>
      <c r="U112" t="str">
        <f t="shared" ca="1" si="30"/>
        <v>OUT</v>
      </c>
      <c r="V112">
        <f t="shared" ca="1" si="31"/>
        <v>0</v>
      </c>
    </row>
    <row r="113" spans="1:22" ht="16.5" x14ac:dyDescent="0.25">
      <c r="A113" s="1">
        <v>40956</v>
      </c>
      <c r="B113">
        <v>12903.3</v>
      </c>
      <c r="C113">
        <v>12949.9</v>
      </c>
      <c r="D113">
        <f t="shared" si="19"/>
        <v>12903.3</v>
      </c>
      <c r="E113">
        <f t="shared" si="20"/>
        <v>12949.9</v>
      </c>
      <c r="F113">
        <v>-2</v>
      </c>
      <c r="G113">
        <v>-0.04</v>
      </c>
      <c r="H113" s="6">
        <f ca="1">SUM(F113:OFFSET(F113,$X$1,0))</f>
        <v>11</v>
      </c>
      <c r="I113" s="6">
        <f ca="1">SUM(G113:OFFSET(G113,$X$1,0))</f>
        <v>0.24970000000000001</v>
      </c>
      <c r="J113" s="7">
        <f t="shared" ca="1" si="21"/>
        <v>266.90000000000146</v>
      </c>
      <c r="K113" s="7">
        <f t="shared" ca="1" si="23"/>
        <v>1</v>
      </c>
      <c r="L113">
        <f t="shared" ca="1" si="16"/>
        <v>772</v>
      </c>
      <c r="M113">
        <f t="shared" ca="1" si="18"/>
        <v>1</v>
      </c>
      <c r="N113">
        <f t="shared" ca="1" si="22"/>
        <v>110</v>
      </c>
      <c r="O113">
        <f t="shared" ca="1" si="24"/>
        <v>74.91</v>
      </c>
      <c r="P113" s="7">
        <f t="shared" ca="1" si="25"/>
        <v>1</v>
      </c>
      <c r="Q113">
        <f t="shared" ca="1" si="26"/>
        <v>1</v>
      </c>
      <c r="R113">
        <f t="shared" ca="1" si="27"/>
        <v>0</v>
      </c>
      <c r="S113" t="str">
        <f t="shared" ca="1" si="28"/>
        <v>N/A</v>
      </c>
      <c r="T113">
        <f t="shared" ca="1" si="29"/>
        <v>0</v>
      </c>
      <c r="U113" t="str">
        <f t="shared" ca="1" si="30"/>
        <v>OUT</v>
      </c>
      <c r="V113">
        <f t="shared" ca="1" si="31"/>
        <v>0</v>
      </c>
    </row>
    <row r="114" spans="1:22" ht="16.5" x14ac:dyDescent="0.25">
      <c r="A114" s="1">
        <v>40957</v>
      </c>
      <c r="B114" t="s">
        <v>4</v>
      </c>
      <c r="C114" t="s">
        <v>4</v>
      </c>
      <c r="D114">
        <f t="shared" si="19"/>
        <v>12903.3</v>
      </c>
      <c r="E114">
        <f t="shared" si="20"/>
        <v>12949.9</v>
      </c>
      <c r="F114">
        <v>5</v>
      </c>
      <c r="G114">
        <v>0.10199999999999999</v>
      </c>
      <c r="H114" s="6">
        <f ca="1">SUM(F114:OFFSET(F114,$X$1,0))</f>
        <v>18</v>
      </c>
      <c r="I114" s="6">
        <f ca="1">SUM(G114:OFFSET(G114,$X$1,0))</f>
        <v>0.39250000000000007</v>
      </c>
      <c r="J114" s="7">
        <f t="shared" ca="1" si="21"/>
        <v>221.30000000000109</v>
      </c>
      <c r="K114" s="7">
        <f t="shared" ca="1" si="23"/>
        <v>1</v>
      </c>
      <c r="L114">
        <f t="shared" ca="1" si="16"/>
        <v>716</v>
      </c>
      <c r="M114">
        <f t="shared" ca="1" si="18"/>
        <v>1</v>
      </c>
      <c r="N114">
        <f t="shared" ca="1" si="22"/>
        <v>180</v>
      </c>
      <c r="O114">
        <f t="shared" ca="1" si="24"/>
        <v>117.75000000000003</v>
      </c>
      <c r="P114" s="7">
        <f t="shared" ca="1" si="25"/>
        <v>1</v>
      </c>
      <c r="Q114">
        <f t="shared" ca="1" si="26"/>
        <v>1</v>
      </c>
      <c r="R114">
        <f t="shared" ca="1" si="27"/>
        <v>0</v>
      </c>
      <c r="S114" t="str">
        <f t="shared" ca="1" si="28"/>
        <v>N/A</v>
      </c>
      <c r="T114">
        <f t="shared" ca="1" si="29"/>
        <v>0</v>
      </c>
      <c r="U114" t="str">
        <f t="shared" ca="1" si="30"/>
        <v>OUT</v>
      </c>
      <c r="V114">
        <f t="shared" ca="1" si="31"/>
        <v>0</v>
      </c>
    </row>
    <row r="115" spans="1:22" ht="16.5" x14ac:dyDescent="0.25">
      <c r="A115" s="1">
        <v>40958</v>
      </c>
      <c r="B115" t="s">
        <v>4</v>
      </c>
      <c r="C115" t="s">
        <v>4</v>
      </c>
      <c r="D115">
        <f t="shared" si="19"/>
        <v>12903.3</v>
      </c>
      <c r="E115">
        <f t="shared" si="20"/>
        <v>12949.9</v>
      </c>
      <c r="F115">
        <v>-1</v>
      </c>
      <c r="G115">
        <v>-0.02</v>
      </c>
      <c r="H115" s="6">
        <f ca="1">SUM(F115:OFFSET(F115,$X$1,0))</f>
        <v>16</v>
      </c>
      <c r="I115" s="6">
        <f ca="1">SUM(G115:OFFSET(G115,$X$1,0))</f>
        <v>0.32900000000000007</v>
      </c>
      <c r="J115" s="7">
        <f t="shared" ca="1" si="21"/>
        <v>119.80000000000109</v>
      </c>
      <c r="K115" s="7">
        <f t="shared" ca="1" si="23"/>
        <v>1</v>
      </c>
      <c r="L115">
        <f t="shared" ca="1" si="16"/>
        <v>732</v>
      </c>
      <c r="M115">
        <f t="shared" ca="1" si="18"/>
        <v>1</v>
      </c>
      <c r="N115">
        <f t="shared" ca="1" si="22"/>
        <v>160</v>
      </c>
      <c r="O115">
        <f t="shared" ca="1" si="24"/>
        <v>98.700000000000017</v>
      </c>
      <c r="P115" s="7">
        <f t="shared" ca="1" si="25"/>
        <v>1</v>
      </c>
      <c r="Q115">
        <f t="shared" ca="1" si="26"/>
        <v>1</v>
      </c>
      <c r="R115">
        <f t="shared" ca="1" si="27"/>
        <v>0</v>
      </c>
      <c r="S115" t="str">
        <f t="shared" ca="1" si="28"/>
        <v>N/A</v>
      </c>
      <c r="T115">
        <f t="shared" ca="1" si="29"/>
        <v>0</v>
      </c>
      <c r="U115" t="str">
        <f t="shared" ca="1" si="30"/>
        <v>OUT</v>
      </c>
      <c r="V115">
        <f t="shared" ca="1" si="31"/>
        <v>0</v>
      </c>
    </row>
    <row r="116" spans="1:22" ht="16.5" x14ac:dyDescent="0.25">
      <c r="A116" s="1">
        <v>40959</v>
      </c>
      <c r="B116" t="s">
        <v>4</v>
      </c>
      <c r="C116" t="s">
        <v>4</v>
      </c>
      <c r="D116">
        <f t="shared" si="19"/>
        <v>12926.3</v>
      </c>
      <c r="E116">
        <f t="shared" si="20"/>
        <v>12957.8</v>
      </c>
      <c r="F116">
        <v>-1</v>
      </c>
      <c r="G116">
        <v>-0.02</v>
      </c>
      <c r="H116" s="6">
        <f ca="1">SUM(F116:OFFSET(F116,$X$1,0))</f>
        <v>18</v>
      </c>
      <c r="I116" s="6">
        <f ca="1">SUM(G116:OFFSET(G116,$X$1,0))</f>
        <v>0.37420000000000009</v>
      </c>
      <c r="J116" s="7">
        <f t="shared" ca="1" si="21"/>
        <v>131.40000000000146</v>
      </c>
      <c r="K116" s="7">
        <f t="shared" ca="1" si="23"/>
        <v>1</v>
      </c>
      <c r="L116">
        <f t="shared" ca="1" si="16"/>
        <v>716</v>
      </c>
      <c r="M116">
        <f t="shared" ca="1" si="18"/>
        <v>1</v>
      </c>
      <c r="N116">
        <f t="shared" ca="1" si="22"/>
        <v>180</v>
      </c>
      <c r="O116">
        <f t="shared" ca="1" si="24"/>
        <v>112.26000000000002</v>
      </c>
      <c r="P116" s="7">
        <f t="shared" ca="1" si="25"/>
        <v>1</v>
      </c>
      <c r="Q116">
        <f t="shared" ca="1" si="26"/>
        <v>1</v>
      </c>
      <c r="R116">
        <f t="shared" ca="1" si="27"/>
        <v>0</v>
      </c>
      <c r="S116" t="str">
        <f t="shared" ca="1" si="28"/>
        <v>N/A</v>
      </c>
      <c r="T116">
        <f t="shared" ca="1" si="29"/>
        <v>0</v>
      </c>
      <c r="U116" t="str">
        <f t="shared" ca="1" si="30"/>
        <v>OUT</v>
      </c>
      <c r="V116">
        <f t="shared" ca="1" si="31"/>
        <v>0</v>
      </c>
    </row>
    <row r="117" spans="1:22" ht="16.5" x14ac:dyDescent="0.25">
      <c r="A117" s="1">
        <v>40960</v>
      </c>
      <c r="B117">
        <v>12949.3</v>
      </c>
      <c r="C117">
        <v>12965.7</v>
      </c>
      <c r="D117">
        <f t="shared" si="19"/>
        <v>12949.3</v>
      </c>
      <c r="E117">
        <f t="shared" si="20"/>
        <v>12965.7</v>
      </c>
      <c r="F117">
        <v>-2</v>
      </c>
      <c r="G117">
        <v>-0.04</v>
      </c>
      <c r="H117" s="6">
        <f ca="1">SUM(F117:OFFSET(F117,$X$1,0))</f>
        <v>15</v>
      </c>
      <c r="I117" s="6">
        <f ca="1">SUM(G117:OFFSET(G117,$X$1,0))</f>
        <v>0.31380000000000013</v>
      </c>
      <c r="J117" s="7">
        <f t="shared" ca="1" si="21"/>
        <v>114.5</v>
      </c>
      <c r="K117" s="7">
        <f t="shared" ca="1" si="23"/>
        <v>1</v>
      </c>
      <c r="L117">
        <f t="shared" ca="1" si="16"/>
        <v>740</v>
      </c>
      <c r="M117">
        <f t="shared" ca="1" si="18"/>
        <v>1</v>
      </c>
      <c r="N117">
        <f t="shared" ca="1" si="22"/>
        <v>150</v>
      </c>
      <c r="O117">
        <f t="shared" ca="1" si="24"/>
        <v>94.140000000000043</v>
      </c>
      <c r="P117" s="7">
        <f t="shared" ca="1" si="25"/>
        <v>1</v>
      </c>
      <c r="Q117">
        <f t="shared" ca="1" si="26"/>
        <v>1</v>
      </c>
      <c r="R117">
        <f t="shared" ca="1" si="27"/>
        <v>0</v>
      </c>
      <c r="S117" t="str">
        <f t="shared" ca="1" si="28"/>
        <v>N/A</v>
      </c>
      <c r="T117">
        <f t="shared" ca="1" si="29"/>
        <v>0</v>
      </c>
      <c r="U117" t="str">
        <f t="shared" ca="1" si="30"/>
        <v>OUT</v>
      </c>
      <c r="V117">
        <f t="shared" ca="1" si="31"/>
        <v>0</v>
      </c>
    </row>
    <row r="118" spans="1:22" ht="16.5" x14ac:dyDescent="0.25">
      <c r="A118" s="1">
        <v>40961</v>
      </c>
      <c r="B118">
        <v>12966.2</v>
      </c>
      <c r="C118">
        <v>12938.7</v>
      </c>
      <c r="D118">
        <f t="shared" si="19"/>
        <v>12966.2</v>
      </c>
      <c r="E118">
        <f t="shared" si="20"/>
        <v>12938.7</v>
      </c>
      <c r="F118">
        <v>1</v>
      </c>
      <c r="G118">
        <v>0.02</v>
      </c>
      <c r="H118" s="6">
        <f ca="1">SUM(F118:OFFSET(F118,$X$1,0))</f>
        <v>18</v>
      </c>
      <c r="I118" s="6">
        <f ca="1">SUM(G118:OFFSET(G118,$X$1,0))</f>
        <v>0.38940000000000002</v>
      </c>
      <c r="J118" s="7">
        <f t="shared" ca="1" si="21"/>
        <v>224.05000000000109</v>
      </c>
      <c r="K118" s="7">
        <f t="shared" ca="1" si="23"/>
        <v>1</v>
      </c>
      <c r="L118">
        <f t="shared" ca="1" si="16"/>
        <v>716</v>
      </c>
      <c r="M118">
        <f t="shared" ca="1" si="18"/>
        <v>1</v>
      </c>
      <c r="N118">
        <f t="shared" ca="1" si="22"/>
        <v>180</v>
      </c>
      <c r="O118">
        <f t="shared" ca="1" si="24"/>
        <v>116.82000000000001</v>
      </c>
      <c r="P118" s="7">
        <f t="shared" ca="1" si="25"/>
        <v>1</v>
      </c>
      <c r="Q118">
        <f t="shared" ca="1" si="26"/>
        <v>1</v>
      </c>
      <c r="R118">
        <f t="shared" ca="1" si="27"/>
        <v>0</v>
      </c>
      <c r="S118" t="str">
        <f t="shared" ca="1" si="28"/>
        <v>N/A</v>
      </c>
      <c r="T118">
        <f t="shared" ca="1" si="29"/>
        <v>0</v>
      </c>
      <c r="U118" t="str">
        <f t="shared" ca="1" si="30"/>
        <v>OUT</v>
      </c>
      <c r="V118">
        <f t="shared" ca="1" si="31"/>
        <v>0</v>
      </c>
    </row>
    <row r="119" spans="1:22" ht="16.5" x14ac:dyDescent="0.25">
      <c r="A119" s="1">
        <v>40962</v>
      </c>
      <c r="B119">
        <v>12937.1</v>
      </c>
      <c r="C119">
        <v>12984.7</v>
      </c>
      <c r="D119">
        <f t="shared" si="19"/>
        <v>12937.1</v>
      </c>
      <c r="E119">
        <f t="shared" si="20"/>
        <v>12984.7</v>
      </c>
      <c r="F119">
        <v>4</v>
      </c>
      <c r="G119">
        <v>7.8399999999999997E-2</v>
      </c>
      <c r="H119" s="6">
        <f ca="1">SUM(F119:OFFSET(F119,$X$1,0))</f>
        <v>22</v>
      </c>
      <c r="I119" s="6">
        <f ca="1">SUM(G119:OFFSET(G119,$X$1,0))</f>
        <v>0.46779999999999999</v>
      </c>
      <c r="J119" s="7">
        <f t="shared" ca="1" si="21"/>
        <v>260.39999999999964</v>
      </c>
      <c r="K119" s="7">
        <f t="shared" ca="1" si="23"/>
        <v>1</v>
      </c>
      <c r="L119">
        <f t="shared" ca="1" si="16"/>
        <v>684</v>
      </c>
      <c r="M119">
        <f t="shared" ca="1" si="18"/>
        <v>1</v>
      </c>
      <c r="N119">
        <f t="shared" ca="1" si="22"/>
        <v>220</v>
      </c>
      <c r="O119">
        <f t="shared" ca="1" si="24"/>
        <v>140.34</v>
      </c>
      <c r="P119" s="7">
        <f t="shared" ca="1" si="25"/>
        <v>1</v>
      </c>
      <c r="Q119">
        <f t="shared" ca="1" si="26"/>
        <v>1</v>
      </c>
      <c r="R119">
        <f t="shared" ca="1" si="27"/>
        <v>0</v>
      </c>
      <c r="S119" t="str">
        <f t="shared" ca="1" si="28"/>
        <v>N/A</v>
      </c>
      <c r="T119">
        <f t="shared" ca="1" si="29"/>
        <v>0</v>
      </c>
      <c r="U119" t="str">
        <f t="shared" ca="1" si="30"/>
        <v>OUT</v>
      </c>
      <c r="V119">
        <f t="shared" ca="1" si="31"/>
        <v>0</v>
      </c>
    </row>
    <row r="120" spans="1:22" ht="16.5" x14ac:dyDescent="0.25">
      <c r="A120" s="1">
        <v>40963</v>
      </c>
      <c r="B120">
        <v>12981.2</v>
      </c>
      <c r="C120">
        <v>12983</v>
      </c>
      <c r="D120">
        <f t="shared" si="19"/>
        <v>12981.2</v>
      </c>
      <c r="E120">
        <f t="shared" si="20"/>
        <v>12983</v>
      </c>
      <c r="F120">
        <v>-3</v>
      </c>
      <c r="G120">
        <v>-0.06</v>
      </c>
      <c r="H120" s="6">
        <f ca="1">SUM(F120:OFFSET(F120,$X$1,0))</f>
        <v>21</v>
      </c>
      <c r="I120" s="6">
        <f ca="1">SUM(G120:OFFSET(G120,$X$1,0))</f>
        <v>0.44859999999999994</v>
      </c>
      <c r="J120" s="7">
        <f t="shared" ca="1" si="21"/>
        <v>216.5</v>
      </c>
      <c r="K120" s="7">
        <f t="shared" ca="1" si="23"/>
        <v>1</v>
      </c>
      <c r="L120">
        <f t="shared" ca="1" si="16"/>
        <v>692</v>
      </c>
      <c r="M120">
        <f t="shared" ca="1" si="18"/>
        <v>1</v>
      </c>
      <c r="N120">
        <f t="shared" ca="1" si="22"/>
        <v>210</v>
      </c>
      <c r="O120">
        <f t="shared" ca="1" si="24"/>
        <v>134.57999999999998</v>
      </c>
      <c r="P120" s="7">
        <f t="shared" ca="1" si="25"/>
        <v>1</v>
      </c>
      <c r="Q120">
        <f t="shared" ca="1" si="26"/>
        <v>1</v>
      </c>
      <c r="R120">
        <f t="shared" ca="1" si="27"/>
        <v>0</v>
      </c>
      <c r="S120" t="str">
        <f t="shared" ca="1" si="28"/>
        <v>N/A</v>
      </c>
      <c r="T120">
        <f t="shared" ca="1" si="29"/>
        <v>0</v>
      </c>
      <c r="U120" t="str">
        <f t="shared" ca="1" si="30"/>
        <v>OUT</v>
      </c>
      <c r="V120">
        <f t="shared" ca="1" si="31"/>
        <v>0</v>
      </c>
    </row>
    <row r="121" spans="1:22" ht="16.5" x14ac:dyDescent="0.25">
      <c r="A121" s="1">
        <v>40964</v>
      </c>
      <c r="B121" t="s">
        <v>4</v>
      </c>
      <c r="C121" t="s">
        <v>4</v>
      </c>
      <c r="D121">
        <f t="shared" si="19"/>
        <v>12981.2</v>
      </c>
      <c r="E121">
        <f t="shared" si="20"/>
        <v>12983</v>
      </c>
      <c r="F121">
        <v>1</v>
      </c>
      <c r="G121">
        <v>0.02</v>
      </c>
      <c r="H121" s="6">
        <f ca="1">SUM(F121:OFFSET(F121,$X$1,0))</f>
        <v>16</v>
      </c>
      <c r="I121" s="6">
        <f ca="1">SUM(G121:OFFSET(G121,$X$1,0))</f>
        <v>0.34859999999999997</v>
      </c>
      <c r="J121" s="7">
        <f t="shared" ca="1" si="21"/>
        <v>145.04999999999927</v>
      </c>
      <c r="K121" s="7">
        <f t="shared" ca="1" si="23"/>
        <v>1</v>
      </c>
      <c r="L121">
        <f t="shared" ca="1" si="16"/>
        <v>732</v>
      </c>
      <c r="M121">
        <f t="shared" ca="1" si="18"/>
        <v>1</v>
      </c>
      <c r="N121">
        <f t="shared" ca="1" si="22"/>
        <v>160</v>
      </c>
      <c r="O121">
        <f t="shared" ca="1" si="24"/>
        <v>104.57999999999998</v>
      </c>
      <c r="P121" s="7">
        <f t="shared" ca="1" si="25"/>
        <v>1</v>
      </c>
      <c r="Q121">
        <f t="shared" ca="1" si="26"/>
        <v>1</v>
      </c>
      <c r="R121">
        <f t="shared" ca="1" si="27"/>
        <v>0</v>
      </c>
      <c r="S121" t="str">
        <f t="shared" ca="1" si="28"/>
        <v>N/A</v>
      </c>
      <c r="T121">
        <f t="shared" ca="1" si="29"/>
        <v>0</v>
      </c>
      <c r="U121" t="str">
        <f t="shared" ca="1" si="30"/>
        <v>OUT</v>
      </c>
      <c r="V121">
        <f t="shared" ca="1" si="31"/>
        <v>0</v>
      </c>
    </row>
    <row r="122" spans="1:22" ht="16.5" x14ac:dyDescent="0.25">
      <c r="A122" s="1">
        <v>40965</v>
      </c>
      <c r="B122" t="s">
        <v>4</v>
      </c>
      <c r="C122" t="s">
        <v>4</v>
      </c>
      <c r="D122">
        <f t="shared" si="19"/>
        <v>12981.150000000001</v>
      </c>
      <c r="E122">
        <f t="shared" si="20"/>
        <v>12982.25</v>
      </c>
      <c r="F122">
        <v>15</v>
      </c>
      <c r="G122">
        <v>0.29409999999999997</v>
      </c>
      <c r="H122" s="6">
        <f ca="1">SUM(F122:OFFSET(F122,$X$1,0))</f>
        <v>26</v>
      </c>
      <c r="I122" s="6">
        <f ca="1">SUM(G122:OFFSET(G122,$X$1,0))</f>
        <v>0.54269999999999996</v>
      </c>
      <c r="J122" s="7">
        <f t="shared" ca="1" si="21"/>
        <v>164.69999999999891</v>
      </c>
      <c r="K122" s="7">
        <f t="shared" ca="1" si="23"/>
        <v>1</v>
      </c>
      <c r="L122">
        <f t="shared" ca="1" si="16"/>
        <v>652</v>
      </c>
      <c r="M122">
        <f t="shared" ca="1" si="18"/>
        <v>1</v>
      </c>
      <c r="N122">
        <f t="shared" ca="1" si="22"/>
        <v>260</v>
      </c>
      <c r="O122">
        <f t="shared" ca="1" si="24"/>
        <v>162.81</v>
      </c>
      <c r="P122" s="7">
        <f t="shared" ca="1" si="25"/>
        <v>1</v>
      </c>
      <c r="Q122">
        <f t="shared" ca="1" si="26"/>
        <v>1</v>
      </c>
      <c r="R122">
        <f t="shared" ca="1" si="27"/>
        <v>0</v>
      </c>
      <c r="S122" t="str">
        <f t="shared" ca="1" si="28"/>
        <v>N/A</v>
      </c>
      <c r="T122">
        <f t="shared" ca="1" si="29"/>
        <v>0</v>
      </c>
      <c r="U122" t="str">
        <f t="shared" ca="1" si="30"/>
        <v>OUT</v>
      </c>
      <c r="V122">
        <f t="shared" ca="1" si="31"/>
        <v>0</v>
      </c>
    </row>
    <row r="123" spans="1:22" ht="16.5" x14ac:dyDescent="0.25">
      <c r="A123" s="1">
        <v>40966</v>
      </c>
      <c r="B123">
        <v>12981.1</v>
      </c>
      <c r="C123">
        <v>12981.5</v>
      </c>
      <c r="D123">
        <f t="shared" si="19"/>
        <v>12981.1</v>
      </c>
      <c r="E123">
        <f t="shared" si="20"/>
        <v>12981.5</v>
      </c>
      <c r="F123">
        <v>-11</v>
      </c>
      <c r="G123">
        <v>-0.22</v>
      </c>
      <c r="H123" s="6">
        <f ca="1">SUM(F123:OFFSET(F123,$X$1,0))</f>
        <v>13</v>
      </c>
      <c r="I123" s="6">
        <f ca="1">SUM(G123:OFFSET(G123,$X$1,0))</f>
        <v>0.2762</v>
      </c>
      <c r="J123" s="7">
        <f t="shared" ca="1" si="21"/>
        <v>235.29999999999927</v>
      </c>
      <c r="K123" s="7">
        <f t="shared" ca="1" si="23"/>
        <v>1</v>
      </c>
      <c r="L123">
        <f t="shared" ca="1" si="16"/>
        <v>756</v>
      </c>
      <c r="M123">
        <f t="shared" ca="1" si="18"/>
        <v>1</v>
      </c>
      <c r="N123">
        <f t="shared" ca="1" si="22"/>
        <v>130</v>
      </c>
      <c r="O123">
        <f t="shared" ca="1" si="24"/>
        <v>82.86</v>
      </c>
      <c r="P123" s="7">
        <f t="shared" ca="1" si="25"/>
        <v>1</v>
      </c>
      <c r="Q123">
        <f t="shared" ca="1" si="26"/>
        <v>1</v>
      </c>
      <c r="R123">
        <f t="shared" ca="1" si="27"/>
        <v>0</v>
      </c>
      <c r="S123" t="str">
        <f t="shared" ca="1" si="28"/>
        <v>N/A</v>
      </c>
      <c r="T123">
        <f t="shared" ca="1" si="29"/>
        <v>0</v>
      </c>
      <c r="U123" t="str">
        <f t="shared" ca="1" si="30"/>
        <v>OUT</v>
      </c>
      <c r="V123">
        <f t="shared" ca="1" si="31"/>
        <v>0</v>
      </c>
    </row>
    <row r="124" spans="1:22" ht="16.5" x14ac:dyDescent="0.25">
      <c r="A124" s="1">
        <v>40967</v>
      </c>
      <c r="B124">
        <v>12976.7</v>
      </c>
      <c r="C124">
        <v>13005.1</v>
      </c>
      <c r="D124">
        <f t="shared" si="19"/>
        <v>12976.7</v>
      </c>
      <c r="E124">
        <f t="shared" si="20"/>
        <v>13005.1</v>
      </c>
      <c r="F124">
        <v>-6</v>
      </c>
      <c r="G124">
        <v>-0.1176</v>
      </c>
      <c r="H124" s="6">
        <f ca="1">SUM(F124:OFFSET(F124,$X$1,0))</f>
        <v>8</v>
      </c>
      <c r="I124" s="6">
        <f ca="1">SUM(G124:OFFSET(G124,$X$1,0))</f>
        <v>0.17860000000000004</v>
      </c>
      <c r="J124" s="7">
        <f t="shared" ca="1" si="21"/>
        <v>206.60000000000036</v>
      </c>
      <c r="K124" s="7">
        <f t="shared" ca="1" si="23"/>
        <v>1</v>
      </c>
      <c r="L124">
        <f t="shared" ca="1" si="16"/>
        <v>796</v>
      </c>
      <c r="M124">
        <f t="shared" ca="1" si="18"/>
        <v>1</v>
      </c>
      <c r="N124">
        <f t="shared" ca="1" si="22"/>
        <v>80</v>
      </c>
      <c r="O124">
        <f t="shared" ca="1" si="24"/>
        <v>53.580000000000013</v>
      </c>
      <c r="P124" s="7">
        <f t="shared" ca="1" si="25"/>
        <v>1</v>
      </c>
      <c r="Q124">
        <f t="shared" ca="1" si="26"/>
        <v>1</v>
      </c>
      <c r="R124">
        <f t="shared" ca="1" si="27"/>
        <v>0</v>
      </c>
      <c r="S124" t="str">
        <f t="shared" ca="1" si="28"/>
        <v>N/A</v>
      </c>
      <c r="T124">
        <f t="shared" ca="1" si="29"/>
        <v>0</v>
      </c>
      <c r="U124" t="str">
        <f t="shared" ca="1" si="30"/>
        <v>OUT</v>
      </c>
      <c r="V124">
        <f t="shared" ca="1" si="31"/>
        <v>0</v>
      </c>
    </row>
    <row r="125" spans="1:22" ht="16.5" x14ac:dyDescent="0.25">
      <c r="A125" s="1">
        <v>40968</v>
      </c>
      <c r="B125">
        <v>13005.4</v>
      </c>
      <c r="C125">
        <v>12952.1</v>
      </c>
      <c r="D125">
        <f t="shared" si="19"/>
        <v>13005.4</v>
      </c>
      <c r="E125">
        <f t="shared" si="20"/>
        <v>12952.1</v>
      </c>
      <c r="F125">
        <v>9</v>
      </c>
      <c r="G125">
        <v>0.18</v>
      </c>
      <c r="H125" s="6">
        <f ca="1">SUM(F125:OFFSET(F125,$X$1,0))</f>
        <v>9</v>
      </c>
      <c r="I125" s="6">
        <f ca="1">SUM(G125:OFFSET(G125,$X$1,0))</f>
        <v>0.19859999999999994</v>
      </c>
      <c r="J125" s="7">
        <f t="shared" ca="1" si="21"/>
        <v>285.95000000000073</v>
      </c>
      <c r="K125" s="7">
        <f t="shared" ca="1" si="23"/>
        <v>1</v>
      </c>
      <c r="L125">
        <f t="shared" ca="1" si="16"/>
        <v>788</v>
      </c>
      <c r="M125">
        <f t="shared" ca="1" si="18"/>
        <v>1</v>
      </c>
      <c r="N125">
        <f t="shared" ca="1" si="22"/>
        <v>90</v>
      </c>
      <c r="O125">
        <f t="shared" ca="1" si="24"/>
        <v>59.579999999999984</v>
      </c>
      <c r="P125" s="7">
        <f t="shared" ca="1" si="25"/>
        <v>1</v>
      </c>
      <c r="Q125">
        <f t="shared" ca="1" si="26"/>
        <v>1</v>
      </c>
      <c r="R125">
        <f t="shared" ca="1" si="27"/>
        <v>0</v>
      </c>
      <c r="S125" t="str">
        <f t="shared" ca="1" si="28"/>
        <v>N/A</v>
      </c>
      <c r="T125">
        <f t="shared" ca="1" si="29"/>
        <v>0</v>
      </c>
      <c r="U125" t="str">
        <f t="shared" ca="1" si="30"/>
        <v>OUT</v>
      </c>
      <c r="V125">
        <f t="shared" ca="1" si="31"/>
        <v>0</v>
      </c>
    </row>
    <row r="126" spans="1:22" ht="16.5" x14ac:dyDescent="0.25">
      <c r="A126" s="1">
        <v>40969</v>
      </c>
      <c r="B126">
        <v>12952.3</v>
      </c>
      <c r="C126">
        <v>12980.3</v>
      </c>
      <c r="D126">
        <f t="shared" si="19"/>
        <v>12952.3</v>
      </c>
      <c r="E126">
        <f t="shared" si="20"/>
        <v>12980.3</v>
      </c>
      <c r="F126">
        <v>6</v>
      </c>
      <c r="G126">
        <v>0.1176</v>
      </c>
      <c r="H126" s="6">
        <f ca="1">SUM(F126:OFFSET(F126,$X$1,0))</f>
        <v>15</v>
      </c>
      <c r="I126" s="6">
        <f ca="1">SUM(G126:OFFSET(G126,$X$1,0))</f>
        <v>0.31619999999999993</v>
      </c>
      <c r="J126" s="7">
        <f t="shared" ca="1" si="21"/>
        <v>283.70000000000073</v>
      </c>
      <c r="K126" s="7">
        <f t="shared" ca="1" si="23"/>
        <v>1</v>
      </c>
      <c r="L126">
        <f t="shared" ca="1" si="16"/>
        <v>740</v>
      </c>
      <c r="M126">
        <f t="shared" ca="1" si="18"/>
        <v>1</v>
      </c>
      <c r="N126">
        <f t="shared" ca="1" si="22"/>
        <v>150</v>
      </c>
      <c r="O126">
        <f t="shared" ca="1" si="24"/>
        <v>94.859999999999971</v>
      </c>
      <c r="P126" s="7">
        <f t="shared" ca="1" si="25"/>
        <v>1</v>
      </c>
      <c r="Q126">
        <f t="shared" ca="1" si="26"/>
        <v>1</v>
      </c>
      <c r="R126">
        <f t="shared" ca="1" si="27"/>
        <v>0</v>
      </c>
      <c r="S126" t="str">
        <f t="shared" ca="1" si="28"/>
        <v>N/A</v>
      </c>
      <c r="T126">
        <f t="shared" ca="1" si="29"/>
        <v>0</v>
      </c>
      <c r="U126" t="str">
        <f t="shared" ca="1" si="30"/>
        <v>OUT</v>
      </c>
      <c r="V126">
        <f t="shared" ca="1" si="31"/>
        <v>0</v>
      </c>
    </row>
    <row r="127" spans="1:22" ht="16.5" x14ac:dyDescent="0.25">
      <c r="A127" s="1">
        <v>40970</v>
      </c>
      <c r="B127">
        <v>12980.8</v>
      </c>
      <c r="C127">
        <v>12977.6</v>
      </c>
      <c r="D127">
        <f t="shared" si="19"/>
        <v>12980.8</v>
      </c>
      <c r="E127">
        <f t="shared" si="20"/>
        <v>12977.6</v>
      </c>
      <c r="F127">
        <v>-3</v>
      </c>
      <c r="G127">
        <v>-0.06</v>
      </c>
      <c r="H127" s="6">
        <f ca="1">SUM(F127:OFFSET(F127,$X$1,0))</f>
        <v>17</v>
      </c>
      <c r="I127" s="6">
        <f ca="1">SUM(G127:OFFSET(G127,$X$1,0))</f>
        <v>0.35619999999999991</v>
      </c>
      <c r="J127" s="7">
        <f t="shared" ca="1" si="21"/>
        <v>218.80000000000109</v>
      </c>
      <c r="K127" s="7">
        <f t="shared" ca="1" si="23"/>
        <v>1</v>
      </c>
      <c r="L127">
        <f t="shared" ca="1" si="16"/>
        <v>724</v>
      </c>
      <c r="M127">
        <f t="shared" ca="1" si="18"/>
        <v>1</v>
      </c>
      <c r="N127">
        <f t="shared" ca="1" si="22"/>
        <v>170</v>
      </c>
      <c r="O127">
        <f t="shared" ca="1" si="24"/>
        <v>106.85999999999997</v>
      </c>
      <c r="P127" s="7">
        <f t="shared" ca="1" si="25"/>
        <v>1</v>
      </c>
      <c r="Q127">
        <f t="shared" ca="1" si="26"/>
        <v>1</v>
      </c>
      <c r="R127">
        <f t="shared" ca="1" si="27"/>
        <v>0</v>
      </c>
      <c r="S127" t="str">
        <f t="shared" ca="1" si="28"/>
        <v>N/A</v>
      </c>
      <c r="T127">
        <f t="shared" ca="1" si="29"/>
        <v>0</v>
      </c>
      <c r="U127" t="str">
        <f t="shared" ca="1" si="30"/>
        <v>OUT</v>
      </c>
      <c r="V127">
        <f t="shared" ca="1" si="31"/>
        <v>0</v>
      </c>
    </row>
    <row r="128" spans="1:22" ht="16.5" x14ac:dyDescent="0.25">
      <c r="A128" s="1">
        <v>40971</v>
      </c>
      <c r="B128" t="s">
        <v>4</v>
      </c>
      <c r="C128" t="s">
        <v>4</v>
      </c>
      <c r="D128">
        <f t="shared" si="19"/>
        <v>12980.8</v>
      </c>
      <c r="E128">
        <f t="shared" si="20"/>
        <v>12977.6</v>
      </c>
      <c r="F128">
        <v>5</v>
      </c>
      <c r="G128">
        <v>9.8000000000000004E-2</v>
      </c>
      <c r="H128" s="6">
        <f ca="1">SUM(F128:OFFSET(F128,$X$1,0))</f>
        <v>23</v>
      </c>
      <c r="I128" s="6">
        <f ca="1">SUM(G128:OFFSET(G128,$X$1,0))</f>
        <v>0.47419999999999995</v>
      </c>
      <c r="J128" s="7">
        <f t="shared" ca="1" si="21"/>
        <v>95.75</v>
      </c>
      <c r="K128" s="7">
        <f t="shared" ca="1" si="23"/>
        <v>1</v>
      </c>
      <c r="L128">
        <f t="shared" ca="1" si="16"/>
        <v>676</v>
      </c>
      <c r="M128">
        <f t="shared" ca="1" si="18"/>
        <v>1</v>
      </c>
      <c r="N128">
        <f t="shared" ca="1" si="22"/>
        <v>230</v>
      </c>
      <c r="O128">
        <f t="shared" ca="1" si="24"/>
        <v>142.26</v>
      </c>
      <c r="P128" s="7">
        <f t="shared" ca="1" si="25"/>
        <v>1</v>
      </c>
      <c r="Q128">
        <f t="shared" ca="1" si="26"/>
        <v>1</v>
      </c>
      <c r="R128">
        <f t="shared" ca="1" si="27"/>
        <v>0</v>
      </c>
      <c r="S128" t="str">
        <f t="shared" ca="1" si="28"/>
        <v>N/A</v>
      </c>
      <c r="T128">
        <f t="shared" ca="1" si="29"/>
        <v>0</v>
      </c>
      <c r="U128" t="str">
        <f t="shared" ca="1" si="30"/>
        <v>OUT</v>
      </c>
      <c r="V128">
        <f t="shared" ca="1" si="31"/>
        <v>0</v>
      </c>
    </row>
    <row r="129" spans="1:22" ht="16.5" x14ac:dyDescent="0.25">
      <c r="A129" s="1">
        <v>40972</v>
      </c>
      <c r="B129" t="s">
        <v>4</v>
      </c>
      <c r="C129" t="s">
        <v>4</v>
      </c>
      <c r="D129">
        <f t="shared" si="19"/>
        <v>12979.05</v>
      </c>
      <c r="E129">
        <f t="shared" si="20"/>
        <v>12970.2</v>
      </c>
      <c r="F129">
        <v>6</v>
      </c>
      <c r="G129">
        <v>0.12</v>
      </c>
      <c r="H129" s="6">
        <f ca="1">SUM(F129:OFFSET(F129,$X$1,0))</f>
        <v>21</v>
      </c>
      <c r="I129" s="6">
        <f ca="1">SUM(G129:OFFSET(G129,$X$1,0))</f>
        <v>0.43419999999999992</v>
      </c>
      <c r="J129" s="7">
        <f t="shared" ca="1" si="21"/>
        <v>82.800000000001091</v>
      </c>
      <c r="K129" s="7">
        <f t="shared" ca="1" si="23"/>
        <v>1</v>
      </c>
      <c r="L129">
        <f t="shared" ca="1" si="16"/>
        <v>692</v>
      </c>
      <c r="M129">
        <f t="shared" ca="1" si="18"/>
        <v>1</v>
      </c>
      <c r="N129">
        <f t="shared" ca="1" si="22"/>
        <v>210</v>
      </c>
      <c r="O129">
        <f t="shared" ca="1" si="24"/>
        <v>130.25999999999996</v>
      </c>
      <c r="P129" s="7">
        <f t="shared" ca="1" si="25"/>
        <v>1</v>
      </c>
      <c r="Q129">
        <f t="shared" ca="1" si="26"/>
        <v>1</v>
      </c>
      <c r="R129">
        <f t="shared" ca="1" si="27"/>
        <v>0</v>
      </c>
      <c r="S129" t="str">
        <f t="shared" ca="1" si="28"/>
        <v>N/A</v>
      </c>
      <c r="T129">
        <f t="shared" ca="1" si="29"/>
        <v>0</v>
      </c>
      <c r="U129" t="str">
        <f t="shared" ca="1" si="30"/>
        <v>OUT</v>
      </c>
      <c r="V129">
        <f t="shared" ca="1" si="31"/>
        <v>0</v>
      </c>
    </row>
    <row r="130" spans="1:22" ht="16.5" x14ac:dyDescent="0.25">
      <c r="A130" s="1">
        <v>40973</v>
      </c>
      <c r="B130">
        <v>12977.3</v>
      </c>
      <c r="C130">
        <v>12962.8</v>
      </c>
      <c r="D130">
        <f t="shared" si="19"/>
        <v>12977.3</v>
      </c>
      <c r="E130">
        <f t="shared" si="20"/>
        <v>12962.8</v>
      </c>
      <c r="F130">
        <v>-1</v>
      </c>
      <c r="G130">
        <v>-0.02</v>
      </c>
      <c r="H130" s="6">
        <f ca="1">SUM(F130:OFFSET(F130,$X$1,0))</f>
        <v>14</v>
      </c>
      <c r="I130" s="6">
        <f ca="1">SUM(G130:OFFSET(G130,$X$1,0))</f>
        <v>0.29419999999999991</v>
      </c>
      <c r="J130" s="7">
        <f t="shared" ca="1" si="21"/>
        <v>101.39999999999964</v>
      </c>
      <c r="K130" s="7">
        <f t="shared" ca="1" si="23"/>
        <v>1</v>
      </c>
      <c r="L130">
        <f t="shared" ref="L130:L193" ca="1" si="32">-8*H130+860</f>
        <v>748</v>
      </c>
      <c r="M130">
        <f t="shared" ca="1" si="18"/>
        <v>1</v>
      </c>
      <c r="N130">
        <f t="shared" ca="1" si="22"/>
        <v>140</v>
      </c>
      <c r="O130">
        <f t="shared" ca="1" si="24"/>
        <v>88.259999999999977</v>
      </c>
      <c r="P130" s="7">
        <f t="shared" ca="1" si="25"/>
        <v>1</v>
      </c>
      <c r="Q130">
        <f t="shared" ca="1" si="26"/>
        <v>1</v>
      </c>
      <c r="R130">
        <f t="shared" ca="1" si="27"/>
        <v>0</v>
      </c>
      <c r="S130" t="str">
        <f t="shared" ca="1" si="28"/>
        <v>N/A</v>
      </c>
      <c r="T130">
        <f t="shared" ca="1" si="29"/>
        <v>0</v>
      </c>
      <c r="U130" t="str">
        <f t="shared" ca="1" si="30"/>
        <v>OUT</v>
      </c>
      <c r="V130">
        <f t="shared" ca="1" si="31"/>
        <v>0</v>
      </c>
    </row>
    <row r="131" spans="1:22" ht="16.5" x14ac:dyDescent="0.25">
      <c r="A131" s="1">
        <v>40974</v>
      </c>
      <c r="B131">
        <v>12958.7</v>
      </c>
      <c r="C131">
        <v>12759.2</v>
      </c>
      <c r="D131">
        <f t="shared" si="19"/>
        <v>12958.7</v>
      </c>
      <c r="E131">
        <f t="shared" si="20"/>
        <v>12759.2</v>
      </c>
      <c r="F131">
        <v>-1</v>
      </c>
      <c r="G131">
        <v>-0.02</v>
      </c>
      <c r="H131" s="6">
        <f ca="1">SUM(F131:OFFSET(F131,$X$1,0))</f>
        <v>11</v>
      </c>
      <c r="I131" s="6">
        <f ca="1">SUM(G131:OFFSET(G131,$X$1,0))</f>
        <v>0.23339999999999991</v>
      </c>
      <c r="J131" s="7">
        <f t="shared" ca="1" si="21"/>
        <v>304</v>
      </c>
      <c r="K131" s="7">
        <f t="shared" ca="1" si="23"/>
        <v>1</v>
      </c>
      <c r="L131">
        <f t="shared" ca="1" si="32"/>
        <v>772</v>
      </c>
      <c r="M131">
        <f t="shared" ref="M131:M194" ca="1" si="33">IF(SIGN(J131)=SIGN(L131), 1, 0)</f>
        <v>1</v>
      </c>
      <c r="N131">
        <f t="shared" ca="1" si="22"/>
        <v>110</v>
      </c>
      <c r="O131">
        <f t="shared" ca="1" si="24"/>
        <v>70.019999999999968</v>
      </c>
      <c r="P131" s="7">
        <f t="shared" ca="1" si="25"/>
        <v>1</v>
      </c>
      <c r="Q131">
        <f t="shared" ca="1" si="26"/>
        <v>1</v>
      </c>
      <c r="R131">
        <f t="shared" ca="1" si="27"/>
        <v>0</v>
      </c>
      <c r="S131" t="str">
        <f t="shared" ca="1" si="28"/>
        <v>N/A</v>
      </c>
      <c r="T131">
        <f t="shared" ca="1" si="29"/>
        <v>0</v>
      </c>
      <c r="U131" t="str">
        <f t="shared" ca="1" si="30"/>
        <v>OUT</v>
      </c>
      <c r="V131">
        <f t="shared" ca="1" si="31"/>
        <v>0</v>
      </c>
    </row>
    <row r="132" spans="1:22" ht="16.5" x14ac:dyDescent="0.25">
      <c r="A132" s="1">
        <v>40975</v>
      </c>
      <c r="B132">
        <v>12756.1</v>
      </c>
      <c r="C132">
        <v>12837.3</v>
      </c>
      <c r="D132">
        <f t="shared" ref="D132:D195" si="34">IF(B132="NULL", AVERAGE(D131,B133), B132)</f>
        <v>12756.1</v>
      </c>
      <c r="E132">
        <f t="shared" ref="E132:E195" si="35">IF(C132="NULL", AVERAGE(E131,C133), C132)</f>
        <v>12837.3</v>
      </c>
      <c r="F132">
        <v>-5</v>
      </c>
      <c r="G132">
        <v>-0.1</v>
      </c>
      <c r="H132" s="6">
        <f ca="1">SUM(F132:OFFSET(F132,$X$1,0))</f>
        <v>2</v>
      </c>
      <c r="I132" s="6">
        <f ca="1">SUM(G132:OFFSET(G132,$X$1,0))</f>
        <v>5.1799999999999985E-2</v>
      </c>
      <c r="J132" s="7">
        <f t="shared" ca="1" si="21"/>
        <v>159.35000000000036</v>
      </c>
      <c r="K132" s="7">
        <f t="shared" ca="1" si="23"/>
        <v>1</v>
      </c>
      <c r="L132">
        <f t="shared" ca="1" si="32"/>
        <v>844</v>
      </c>
      <c r="M132">
        <f t="shared" ca="1" si="33"/>
        <v>1</v>
      </c>
      <c r="N132">
        <f t="shared" ca="1" si="22"/>
        <v>20</v>
      </c>
      <c r="O132">
        <f t="shared" ca="1" si="24"/>
        <v>15.539999999999996</v>
      </c>
      <c r="P132" s="7">
        <f t="shared" ca="1" si="25"/>
        <v>1</v>
      </c>
      <c r="Q132">
        <f t="shared" ca="1" si="26"/>
        <v>1</v>
      </c>
      <c r="R132">
        <f t="shared" ca="1" si="27"/>
        <v>0</v>
      </c>
      <c r="S132" t="str">
        <f t="shared" ca="1" si="28"/>
        <v>N/A</v>
      </c>
      <c r="T132">
        <f t="shared" ca="1" si="29"/>
        <v>0</v>
      </c>
      <c r="U132" t="str">
        <f t="shared" ca="1" si="30"/>
        <v>OUT</v>
      </c>
      <c r="V132">
        <f t="shared" ca="1" si="31"/>
        <v>0</v>
      </c>
    </row>
    <row r="133" spans="1:22" ht="16.5" x14ac:dyDescent="0.25">
      <c r="A133" s="1">
        <v>40976</v>
      </c>
      <c r="B133">
        <v>12835.5</v>
      </c>
      <c r="C133">
        <v>12907.9</v>
      </c>
      <c r="D133">
        <f t="shared" si="34"/>
        <v>12835.5</v>
      </c>
      <c r="E133">
        <f t="shared" si="35"/>
        <v>12907.9</v>
      </c>
      <c r="F133">
        <v>-1</v>
      </c>
      <c r="G133">
        <v>-1.9599999999999999E-2</v>
      </c>
      <c r="H133" s="6">
        <f ca="1">SUM(F133:OFFSET(F133,$X$1,0))</f>
        <v>6</v>
      </c>
      <c r="I133" s="6">
        <f ca="1">SUM(G133:OFFSET(G133,$X$1,0))</f>
        <v>0.1321999999999999</v>
      </c>
      <c r="J133" s="7">
        <f t="shared" ca="1" si="21"/>
        <v>21</v>
      </c>
      <c r="K133" s="7">
        <f t="shared" ca="1" si="23"/>
        <v>1</v>
      </c>
      <c r="L133">
        <f t="shared" ca="1" si="32"/>
        <v>812</v>
      </c>
      <c r="M133">
        <f t="shared" ca="1" si="33"/>
        <v>1</v>
      </c>
      <c r="N133">
        <f t="shared" ca="1" si="22"/>
        <v>60</v>
      </c>
      <c r="O133">
        <f t="shared" ca="1" si="24"/>
        <v>39.659999999999968</v>
      </c>
      <c r="P133" s="7">
        <f t="shared" ca="1" si="25"/>
        <v>1</v>
      </c>
      <c r="Q133">
        <f t="shared" ca="1" si="26"/>
        <v>1</v>
      </c>
      <c r="R133">
        <f t="shared" ca="1" si="27"/>
        <v>0</v>
      </c>
      <c r="S133" t="str">
        <f t="shared" ca="1" si="28"/>
        <v>N/A</v>
      </c>
      <c r="T133">
        <f t="shared" ca="1" si="29"/>
        <v>0</v>
      </c>
      <c r="U133" t="str">
        <f t="shared" ca="1" si="30"/>
        <v>OUT</v>
      </c>
      <c r="V133">
        <f t="shared" ca="1" si="31"/>
        <v>0</v>
      </c>
    </row>
    <row r="134" spans="1:22" ht="16.5" x14ac:dyDescent="0.25">
      <c r="A134" s="1">
        <v>40977</v>
      </c>
      <c r="B134">
        <v>12908.6</v>
      </c>
      <c r="C134">
        <v>12922</v>
      </c>
      <c r="D134">
        <f t="shared" si="34"/>
        <v>12908.6</v>
      </c>
      <c r="E134">
        <f t="shared" si="35"/>
        <v>12922</v>
      </c>
      <c r="F134">
        <v>6</v>
      </c>
      <c r="G134">
        <v>0.12</v>
      </c>
      <c r="H134" s="6">
        <f ca="1">SUM(F134:OFFSET(F134,$X$1,0))</f>
        <v>21</v>
      </c>
      <c r="I134" s="6">
        <f ca="1">SUM(G134:OFFSET(G134,$X$1,0))</f>
        <v>0.41289999999999988</v>
      </c>
      <c r="J134" s="7">
        <f t="shared" ca="1" si="21"/>
        <v>-192.70000000000073</v>
      </c>
      <c r="K134" s="7">
        <f t="shared" ca="1" si="23"/>
        <v>0</v>
      </c>
      <c r="L134">
        <f t="shared" ca="1" si="32"/>
        <v>692</v>
      </c>
      <c r="M134">
        <f t="shared" ca="1" si="33"/>
        <v>0</v>
      </c>
      <c r="N134">
        <f t="shared" ca="1" si="22"/>
        <v>210</v>
      </c>
      <c r="O134">
        <f t="shared" ca="1" si="24"/>
        <v>123.86999999999996</v>
      </c>
      <c r="P134" s="7">
        <f t="shared" ca="1" si="25"/>
        <v>1</v>
      </c>
      <c r="Q134">
        <f t="shared" ca="1" si="26"/>
        <v>0</v>
      </c>
      <c r="R134">
        <f t="shared" ca="1" si="27"/>
        <v>0</v>
      </c>
      <c r="S134" t="str">
        <f t="shared" ca="1" si="28"/>
        <v>N/A</v>
      </c>
      <c r="T134">
        <f t="shared" ca="1" si="29"/>
        <v>0</v>
      </c>
      <c r="U134" t="str">
        <f t="shared" ca="1" si="30"/>
        <v>OUT</v>
      </c>
      <c r="V134">
        <f t="shared" ca="1" si="31"/>
        <v>0</v>
      </c>
    </row>
    <row r="135" spans="1:22" ht="16.5" x14ac:dyDescent="0.25">
      <c r="A135" s="1">
        <v>40978</v>
      </c>
      <c r="B135" t="s">
        <v>4</v>
      </c>
      <c r="C135" t="s">
        <v>4</v>
      </c>
      <c r="D135">
        <f t="shared" si="34"/>
        <v>12908.6</v>
      </c>
      <c r="E135">
        <f t="shared" si="35"/>
        <v>12922</v>
      </c>
      <c r="F135">
        <v>4</v>
      </c>
      <c r="G135">
        <v>8.1600000000000006E-2</v>
      </c>
      <c r="H135" s="6">
        <f ca="1">SUM(F135:OFFSET(F135,$X$1,0))</f>
        <v>27</v>
      </c>
      <c r="I135" s="6">
        <f ca="1">SUM(G135:OFFSET(G135,$X$1,0))</f>
        <v>0.53449999999999998</v>
      </c>
      <c r="J135" s="7">
        <f t="shared" ca="1" si="21"/>
        <v>-109.20000000000073</v>
      </c>
      <c r="K135" s="7">
        <f t="shared" ca="1" si="23"/>
        <v>0</v>
      </c>
      <c r="L135">
        <f t="shared" ca="1" si="32"/>
        <v>644</v>
      </c>
      <c r="M135">
        <f t="shared" ca="1" si="33"/>
        <v>0</v>
      </c>
      <c r="N135">
        <f t="shared" ca="1" si="22"/>
        <v>270</v>
      </c>
      <c r="O135">
        <f t="shared" ca="1" si="24"/>
        <v>160.35</v>
      </c>
      <c r="P135" s="7">
        <f t="shared" ca="1" si="25"/>
        <v>1</v>
      </c>
      <c r="Q135">
        <f t="shared" ca="1" si="26"/>
        <v>0</v>
      </c>
      <c r="R135">
        <f t="shared" ca="1" si="27"/>
        <v>0</v>
      </c>
      <c r="S135" t="str">
        <f t="shared" ca="1" si="28"/>
        <v>N/A</v>
      </c>
      <c r="T135">
        <f t="shared" ca="1" si="29"/>
        <v>0</v>
      </c>
      <c r="U135" t="str">
        <f t="shared" ca="1" si="30"/>
        <v>OUT</v>
      </c>
      <c r="V135">
        <f t="shared" ca="1" si="31"/>
        <v>0</v>
      </c>
    </row>
    <row r="136" spans="1:22" ht="16.5" x14ac:dyDescent="0.25">
      <c r="A136" s="1">
        <v>40979</v>
      </c>
      <c r="B136" t="s">
        <v>4</v>
      </c>
      <c r="C136" t="s">
        <v>4</v>
      </c>
      <c r="D136">
        <f t="shared" si="34"/>
        <v>12914.6</v>
      </c>
      <c r="E136">
        <f t="shared" si="35"/>
        <v>12940.85</v>
      </c>
      <c r="F136">
        <v>-6</v>
      </c>
      <c r="G136">
        <v>-0.12</v>
      </c>
      <c r="H136" s="6">
        <f ca="1">SUM(F136:OFFSET(F136,$X$1,0))</f>
        <v>16</v>
      </c>
      <c r="I136" s="6">
        <f ca="1">SUM(G136:OFFSET(G136,$X$1,0))</f>
        <v>0.31249999999999994</v>
      </c>
      <c r="J136" s="7">
        <f t="shared" ca="1" si="21"/>
        <v>66</v>
      </c>
      <c r="K136" s="7">
        <f t="shared" ca="1" si="23"/>
        <v>1</v>
      </c>
      <c r="L136">
        <f t="shared" ca="1" si="32"/>
        <v>732</v>
      </c>
      <c r="M136">
        <f t="shared" ca="1" si="33"/>
        <v>1</v>
      </c>
      <c r="N136">
        <f t="shared" ca="1" si="22"/>
        <v>160</v>
      </c>
      <c r="O136">
        <f t="shared" ca="1" si="24"/>
        <v>93.749999999999986</v>
      </c>
      <c r="P136" s="7">
        <f t="shared" ca="1" si="25"/>
        <v>1</v>
      </c>
      <c r="Q136">
        <f t="shared" ca="1" si="26"/>
        <v>1</v>
      </c>
      <c r="R136">
        <f t="shared" ca="1" si="27"/>
        <v>0</v>
      </c>
      <c r="S136" t="str">
        <f t="shared" ca="1" si="28"/>
        <v>N/A</v>
      </c>
      <c r="T136">
        <f t="shared" ca="1" si="29"/>
        <v>0</v>
      </c>
      <c r="U136" t="str">
        <f t="shared" ca="1" si="30"/>
        <v>OUT</v>
      </c>
      <c r="V136">
        <f t="shared" ca="1" si="31"/>
        <v>0</v>
      </c>
    </row>
    <row r="137" spans="1:22" ht="16.5" x14ac:dyDescent="0.25">
      <c r="A137" s="1">
        <v>40980</v>
      </c>
      <c r="B137">
        <v>12920.6</v>
      </c>
      <c r="C137">
        <v>12959.7</v>
      </c>
      <c r="D137">
        <f t="shared" si="34"/>
        <v>12920.6</v>
      </c>
      <c r="E137">
        <f t="shared" si="35"/>
        <v>12959.7</v>
      </c>
      <c r="F137">
        <v>-3</v>
      </c>
      <c r="G137">
        <v>-5.3600000000000002E-2</v>
      </c>
      <c r="H137" s="6">
        <f ca="1">SUM(F137:OFFSET(F137,$X$1,0))</f>
        <v>14</v>
      </c>
      <c r="I137" s="6">
        <f ca="1">SUM(G137:OFFSET(G137,$X$1,0))</f>
        <v>0.27889999999999998</v>
      </c>
      <c r="J137" s="7">
        <f t="shared" ca="1" si="21"/>
        <v>-103.60000000000036</v>
      </c>
      <c r="K137" s="7">
        <f t="shared" ca="1" si="23"/>
        <v>0</v>
      </c>
      <c r="L137">
        <f t="shared" ca="1" si="32"/>
        <v>748</v>
      </c>
      <c r="M137">
        <f t="shared" ca="1" si="33"/>
        <v>0</v>
      </c>
      <c r="N137">
        <f t="shared" ca="1" si="22"/>
        <v>140</v>
      </c>
      <c r="O137">
        <f t="shared" ca="1" si="24"/>
        <v>83.669999999999987</v>
      </c>
      <c r="P137" s="7">
        <f t="shared" ca="1" si="25"/>
        <v>1</v>
      </c>
      <c r="Q137">
        <f t="shared" ca="1" si="26"/>
        <v>0</v>
      </c>
      <c r="R137">
        <f t="shared" ca="1" si="27"/>
        <v>0</v>
      </c>
      <c r="S137" t="str">
        <f t="shared" ca="1" si="28"/>
        <v>N/A</v>
      </c>
      <c r="T137">
        <f t="shared" ca="1" si="29"/>
        <v>0</v>
      </c>
      <c r="U137" t="str">
        <f t="shared" ca="1" si="30"/>
        <v>OUT</v>
      </c>
      <c r="V137">
        <f t="shared" ca="1" si="31"/>
        <v>0</v>
      </c>
    </row>
    <row r="138" spans="1:22" ht="16.5" x14ac:dyDescent="0.25">
      <c r="A138" s="1">
        <v>40981</v>
      </c>
      <c r="B138">
        <v>12953.2</v>
      </c>
      <c r="C138">
        <v>13177.7</v>
      </c>
      <c r="D138">
        <f t="shared" si="34"/>
        <v>12953.2</v>
      </c>
      <c r="E138">
        <f t="shared" si="35"/>
        <v>13177.7</v>
      </c>
      <c r="F138">
        <v>1</v>
      </c>
      <c r="G138">
        <v>2.1299999999999999E-2</v>
      </c>
      <c r="H138" s="6">
        <f ca="1">SUM(F138:OFFSET(F138,$X$1,0))</f>
        <v>16</v>
      </c>
      <c r="I138" s="6">
        <f ca="1">SUM(G138:OFFSET(G138,$X$1,0))</f>
        <v>0.32019999999999987</v>
      </c>
      <c r="J138" s="7">
        <f t="shared" ca="1" si="21"/>
        <v>-327.60000000000036</v>
      </c>
      <c r="K138" s="7">
        <f t="shared" ca="1" si="23"/>
        <v>0</v>
      </c>
      <c r="L138">
        <f t="shared" ca="1" si="32"/>
        <v>732</v>
      </c>
      <c r="M138">
        <f t="shared" ca="1" si="33"/>
        <v>0</v>
      </c>
      <c r="N138">
        <f t="shared" ca="1" si="22"/>
        <v>160</v>
      </c>
      <c r="O138">
        <f t="shared" ca="1" si="24"/>
        <v>96.05999999999996</v>
      </c>
      <c r="P138" s="7">
        <f t="shared" ca="1" si="25"/>
        <v>1</v>
      </c>
      <c r="Q138">
        <f t="shared" ca="1" si="26"/>
        <v>0</v>
      </c>
      <c r="R138">
        <f t="shared" ca="1" si="27"/>
        <v>0</v>
      </c>
      <c r="S138" t="str">
        <f t="shared" ca="1" si="28"/>
        <v>N/A</v>
      </c>
      <c r="T138">
        <f t="shared" ca="1" si="29"/>
        <v>0</v>
      </c>
      <c r="U138" t="str">
        <f t="shared" ca="1" si="30"/>
        <v>OUT</v>
      </c>
      <c r="V138">
        <f t="shared" ca="1" si="31"/>
        <v>0</v>
      </c>
    </row>
    <row r="139" spans="1:22" ht="16.5" x14ac:dyDescent="0.25">
      <c r="A139" s="1">
        <v>40982</v>
      </c>
      <c r="B139">
        <v>13177.2</v>
      </c>
      <c r="C139">
        <v>13194.1</v>
      </c>
      <c r="D139">
        <f t="shared" si="34"/>
        <v>13177.2</v>
      </c>
      <c r="E139">
        <f t="shared" si="35"/>
        <v>13194.1</v>
      </c>
      <c r="F139">
        <v>-2</v>
      </c>
      <c r="G139">
        <v>-4.0800000000000003E-2</v>
      </c>
      <c r="H139" s="6">
        <f ca="1">SUM(F139:OFFSET(F139,$X$1,0))</f>
        <v>16</v>
      </c>
      <c r="I139" s="6">
        <f ca="1">SUM(G139:OFFSET(G139,$X$1,0))</f>
        <v>0.31939999999999996</v>
      </c>
      <c r="J139" s="7">
        <f t="shared" ca="1" si="21"/>
        <v>-307.5</v>
      </c>
      <c r="K139" s="7">
        <f t="shared" ca="1" si="23"/>
        <v>0</v>
      </c>
      <c r="L139">
        <f t="shared" ca="1" si="32"/>
        <v>732</v>
      </c>
      <c r="M139">
        <f t="shared" ca="1" si="33"/>
        <v>0</v>
      </c>
      <c r="N139">
        <f t="shared" ca="1" si="22"/>
        <v>160</v>
      </c>
      <c r="O139">
        <f t="shared" ca="1" si="24"/>
        <v>95.82</v>
      </c>
      <c r="P139" s="7">
        <f t="shared" ca="1" si="25"/>
        <v>1</v>
      </c>
      <c r="Q139">
        <f t="shared" ca="1" si="26"/>
        <v>0</v>
      </c>
      <c r="R139">
        <f t="shared" ca="1" si="27"/>
        <v>0</v>
      </c>
      <c r="S139" t="str">
        <f t="shared" ca="1" si="28"/>
        <v>N/A</v>
      </c>
      <c r="T139">
        <f t="shared" ca="1" si="29"/>
        <v>0</v>
      </c>
      <c r="U139" t="str">
        <f t="shared" ca="1" si="30"/>
        <v>OUT</v>
      </c>
      <c r="V139">
        <f t="shared" ca="1" si="31"/>
        <v>0</v>
      </c>
    </row>
    <row r="140" spans="1:22" ht="16.5" x14ac:dyDescent="0.25">
      <c r="A140" s="1">
        <v>40983</v>
      </c>
      <c r="B140">
        <v>13193</v>
      </c>
      <c r="C140">
        <v>13252.8</v>
      </c>
      <c r="D140">
        <f t="shared" si="34"/>
        <v>13193</v>
      </c>
      <c r="E140">
        <f t="shared" si="35"/>
        <v>13252.8</v>
      </c>
      <c r="F140">
        <v>4</v>
      </c>
      <c r="G140">
        <v>0.08</v>
      </c>
      <c r="H140" s="6">
        <f ca="1">SUM(F140:OFFSET(F140,$X$1,0))</f>
        <v>19</v>
      </c>
      <c r="I140" s="6">
        <f ca="1">SUM(G140:OFFSET(G140,$X$1,0))</f>
        <v>0.3793999999999999</v>
      </c>
      <c r="J140" s="7">
        <f t="shared" ca="1" si="21"/>
        <v>-332.10000000000036</v>
      </c>
      <c r="K140" s="7">
        <f t="shared" ca="1" si="23"/>
        <v>0</v>
      </c>
      <c r="L140">
        <f t="shared" ca="1" si="32"/>
        <v>708</v>
      </c>
      <c r="M140">
        <f t="shared" ca="1" si="33"/>
        <v>0</v>
      </c>
      <c r="N140">
        <f t="shared" ca="1" si="22"/>
        <v>190</v>
      </c>
      <c r="O140">
        <f t="shared" ca="1" si="24"/>
        <v>113.81999999999996</v>
      </c>
      <c r="P140" s="7">
        <f t="shared" ca="1" si="25"/>
        <v>1</v>
      </c>
      <c r="Q140">
        <f t="shared" ca="1" si="26"/>
        <v>0</v>
      </c>
      <c r="R140">
        <f t="shared" ca="1" si="27"/>
        <v>0</v>
      </c>
      <c r="S140" t="str">
        <f t="shared" ca="1" si="28"/>
        <v>N/A</v>
      </c>
      <c r="T140">
        <f t="shared" ca="1" si="29"/>
        <v>0</v>
      </c>
      <c r="U140" t="str">
        <f t="shared" ca="1" si="30"/>
        <v>OUT</v>
      </c>
      <c r="V140">
        <f t="shared" ca="1" si="31"/>
        <v>0</v>
      </c>
    </row>
    <row r="141" spans="1:22" ht="16.5" x14ac:dyDescent="0.25">
      <c r="A141" s="1">
        <v>40984</v>
      </c>
      <c r="B141">
        <v>13253.5</v>
      </c>
      <c r="C141">
        <v>13232.6</v>
      </c>
      <c r="D141">
        <f t="shared" si="34"/>
        <v>13253.5</v>
      </c>
      <c r="E141">
        <f t="shared" si="35"/>
        <v>13232.6</v>
      </c>
      <c r="F141">
        <v>5</v>
      </c>
      <c r="G141">
        <v>0.1</v>
      </c>
      <c r="H141" s="6">
        <f ca="1">SUM(F141:OFFSET(F141,$X$1,0))</f>
        <v>20</v>
      </c>
      <c r="I141" s="6">
        <f ca="1">SUM(G141:OFFSET(G141,$X$1,0))</f>
        <v>0.40099999999999991</v>
      </c>
      <c r="J141" s="7">
        <f t="shared" ca="1" si="21"/>
        <v>-138</v>
      </c>
      <c r="K141" s="7">
        <f t="shared" ca="1" si="23"/>
        <v>0</v>
      </c>
      <c r="L141">
        <f t="shared" ca="1" si="32"/>
        <v>700</v>
      </c>
      <c r="M141">
        <f t="shared" ca="1" si="33"/>
        <v>0</v>
      </c>
      <c r="N141">
        <f t="shared" ca="1" si="22"/>
        <v>200</v>
      </c>
      <c r="O141">
        <f t="shared" ca="1" si="24"/>
        <v>120.29999999999997</v>
      </c>
      <c r="P141" s="7">
        <f t="shared" ca="1" si="25"/>
        <v>1</v>
      </c>
      <c r="Q141">
        <f t="shared" ca="1" si="26"/>
        <v>0</v>
      </c>
      <c r="R141">
        <f t="shared" ca="1" si="27"/>
        <v>0</v>
      </c>
      <c r="S141" t="str">
        <f t="shared" ca="1" si="28"/>
        <v>N/A</v>
      </c>
      <c r="T141">
        <f t="shared" ca="1" si="29"/>
        <v>0</v>
      </c>
      <c r="U141" t="str">
        <f t="shared" ca="1" si="30"/>
        <v>OUT</v>
      </c>
      <c r="V141">
        <f t="shared" ca="1" si="31"/>
        <v>0</v>
      </c>
    </row>
    <row r="142" spans="1:22" ht="16.5" x14ac:dyDescent="0.25">
      <c r="A142" s="1">
        <v>40985</v>
      </c>
      <c r="B142" t="s">
        <v>4</v>
      </c>
      <c r="C142" t="s">
        <v>4</v>
      </c>
      <c r="D142">
        <f t="shared" si="34"/>
        <v>13253.5</v>
      </c>
      <c r="E142">
        <f t="shared" si="35"/>
        <v>13232.6</v>
      </c>
      <c r="F142">
        <v>2</v>
      </c>
      <c r="G142">
        <v>4.0800000000000003E-2</v>
      </c>
      <c r="H142" s="6">
        <f ca="1">SUM(F142:OFFSET(F142,$X$1,0))</f>
        <v>25</v>
      </c>
      <c r="I142" s="6">
        <f ca="1">SUM(G142:OFFSET(G142,$X$1,0))</f>
        <v>0.50180000000000002</v>
      </c>
      <c r="J142" s="7">
        <f t="shared" ca="1" si="21"/>
        <v>-209.90000000000146</v>
      </c>
      <c r="K142" s="7">
        <f t="shared" ca="1" si="23"/>
        <v>0</v>
      </c>
      <c r="L142">
        <f t="shared" ca="1" si="32"/>
        <v>660</v>
      </c>
      <c r="M142">
        <f t="shared" ca="1" si="33"/>
        <v>0</v>
      </c>
      <c r="N142">
        <f t="shared" ca="1" si="22"/>
        <v>250</v>
      </c>
      <c r="O142">
        <f t="shared" ca="1" si="24"/>
        <v>150.54000000000002</v>
      </c>
      <c r="P142" s="7">
        <f t="shared" ca="1" si="25"/>
        <v>1</v>
      </c>
      <c r="Q142">
        <f t="shared" ca="1" si="26"/>
        <v>0</v>
      </c>
      <c r="R142">
        <f t="shared" ca="1" si="27"/>
        <v>0</v>
      </c>
      <c r="S142" t="str">
        <f t="shared" ca="1" si="28"/>
        <v>N/A</v>
      </c>
      <c r="T142">
        <f t="shared" ca="1" si="29"/>
        <v>0</v>
      </c>
      <c r="U142" t="str">
        <f t="shared" ca="1" si="30"/>
        <v>OUT</v>
      </c>
      <c r="V142">
        <f t="shared" ca="1" si="31"/>
        <v>0</v>
      </c>
    </row>
    <row r="143" spans="1:22" ht="16.5" x14ac:dyDescent="0.25">
      <c r="A143" s="1">
        <v>40986</v>
      </c>
      <c r="B143" t="s">
        <v>4</v>
      </c>
      <c r="C143" t="s">
        <v>4</v>
      </c>
      <c r="D143">
        <f t="shared" si="34"/>
        <v>13242.7</v>
      </c>
      <c r="E143">
        <f t="shared" si="35"/>
        <v>13235.85</v>
      </c>
      <c r="F143">
        <v>4</v>
      </c>
      <c r="G143">
        <v>0.08</v>
      </c>
      <c r="H143" s="6">
        <f ca="1">SUM(F143:OFFSET(F143,$X$1,0))</f>
        <v>28</v>
      </c>
      <c r="I143" s="6">
        <f ca="1">SUM(G143:OFFSET(G143,$X$1,0))</f>
        <v>0.56179999999999997</v>
      </c>
      <c r="J143" s="7">
        <f t="shared" ca="1" si="21"/>
        <v>-267.79999999999927</v>
      </c>
      <c r="K143" s="7">
        <f t="shared" ca="1" si="23"/>
        <v>0</v>
      </c>
      <c r="L143">
        <f t="shared" ca="1" si="32"/>
        <v>636</v>
      </c>
      <c r="M143">
        <f t="shared" ca="1" si="33"/>
        <v>0</v>
      </c>
      <c r="N143">
        <f t="shared" ca="1" si="22"/>
        <v>280</v>
      </c>
      <c r="O143">
        <f t="shared" ca="1" si="24"/>
        <v>168.54</v>
      </c>
      <c r="P143" s="7">
        <f t="shared" ca="1" si="25"/>
        <v>1</v>
      </c>
      <c r="Q143">
        <f t="shared" ca="1" si="26"/>
        <v>0</v>
      </c>
      <c r="R143">
        <f t="shared" ca="1" si="27"/>
        <v>0</v>
      </c>
      <c r="S143" t="str">
        <f t="shared" ca="1" si="28"/>
        <v>N/A</v>
      </c>
      <c r="T143">
        <f t="shared" ca="1" si="29"/>
        <v>0</v>
      </c>
      <c r="U143" t="str">
        <f t="shared" ca="1" si="30"/>
        <v>OUT</v>
      </c>
      <c r="V143">
        <f t="shared" ca="1" si="31"/>
        <v>0</v>
      </c>
    </row>
    <row r="144" spans="1:22" ht="16.5" x14ac:dyDescent="0.25">
      <c r="A144" s="1">
        <v>40987</v>
      </c>
      <c r="B144">
        <v>13231.9</v>
      </c>
      <c r="C144">
        <v>13239.1</v>
      </c>
      <c r="D144">
        <f t="shared" si="34"/>
        <v>13231.9</v>
      </c>
      <c r="E144">
        <f t="shared" si="35"/>
        <v>13239.1</v>
      </c>
      <c r="F144">
        <v>10</v>
      </c>
      <c r="G144">
        <v>0.2</v>
      </c>
      <c r="H144" s="6">
        <f ca="1">SUM(F144:OFFSET(F144,$X$1,0))</f>
        <v>23</v>
      </c>
      <c r="I144" s="6">
        <f ca="1">SUM(G144:OFFSET(G144,$X$1,0))</f>
        <v>0.4677</v>
      </c>
      <c r="J144" s="7">
        <f t="shared" ca="1" si="21"/>
        <v>-209.20000000000073</v>
      </c>
      <c r="K144" s="7">
        <f t="shared" ca="1" si="23"/>
        <v>0</v>
      </c>
      <c r="L144">
        <f t="shared" ca="1" si="32"/>
        <v>676</v>
      </c>
      <c r="M144">
        <f t="shared" ca="1" si="33"/>
        <v>0</v>
      </c>
      <c r="N144">
        <f t="shared" ca="1" si="22"/>
        <v>230</v>
      </c>
      <c r="O144">
        <f t="shared" ca="1" si="24"/>
        <v>140.31</v>
      </c>
      <c r="P144" s="7">
        <f t="shared" ca="1" si="25"/>
        <v>1</v>
      </c>
      <c r="Q144">
        <f t="shared" ca="1" si="26"/>
        <v>0</v>
      </c>
      <c r="R144">
        <f t="shared" ca="1" si="27"/>
        <v>0</v>
      </c>
      <c r="S144" t="str">
        <f t="shared" ca="1" si="28"/>
        <v>N/A</v>
      </c>
      <c r="T144">
        <f t="shared" ca="1" si="29"/>
        <v>0</v>
      </c>
      <c r="U144" t="str">
        <f t="shared" ca="1" si="30"/>
        <v>OUT</v>
      </c>
      <c r="V144">
        <f t="shared" ca="1" si="31"/>
        <v>0</v>
      </c>
    </row>
    <row r="145" spans="1:22" ht="16.5" x14ac:dyDescent="0.25">
      <c r="A145" s="1">
        <v>40988</v>
      </c>
      <c r="B145">
        <v>13238.5</v>
      </c>
      <c r="C145">
        <v>13170.2</v>
      </c>
      <c r="D145">
        <f t="shared" si="34"/>
        <v>13238.5</v>
      </c>
      <c r="E145">
        <f t="shared" si="35"/>
        <v>13170.2</v>
      </c>
      <c r="F145">
        <v>-3</v>
      </c>
      <c r="G145">
        <v>-0.06</v>
      </c>
      <c r="H145" s="6">
        <f ca="1">SUM(F145:OFFSET(F145,$X$1,0))</f>
        <v>31</v>
      </c>
      <c r="I145" s="6">
        <f ca="1">SUM(G145:OFFSET(G145,$X$1,0))</f>
        <v>0.62769999999999992</v>
      </c>
      <c r="J145" s="7">
        <f t="shared" ca="1" si="21"/>
        <v>-141.5</v>
      </c>
      <c r="K145" s="7">
        <f t="shared" ca="1" si="23"/>
        <v>0</v>
      </c>
      <c r="L145">
        <f t="shared" ca="1" si="32"/>
        <v>612</v>
      </c>
      <c r="M145">
        <f t="shared" ca="1" si="33"/>
        <v>0</v>
      </c>
      <c r="N145">
        <f t="shared" ca="1" si="22"/>
        <v>310</v>
      </c>
      <c r="O145">
        <f t="shared" ca="1" si="24"/>
        <v>188.30999999999997</v>
      </c>
      <c r="P145" s="7">
        <f t="shared" ca="1" si="25"/>
        <v>1</v>
      </c>
      <c r="Q145">
        <f t="shared" ca="1" si="26"/>
        <v>0</v>
      </c>
      <c r="R145">
        <f t="shared" ca="1" si="27"/>
        <v>0</v>
      </c>
      <c r="S145" t="str">
        <f t="shared" ca="1" si="28"/>
        <v>N/A</v>
      </c>
      <c r="T145">
        <f t="shared" ca="1" si="29"/>
        <v>0</v>
      </c>
      <c r="U145" t="str">
        <f t="shared" ca="1" si="30"/>
        <v>OUT</v>
      </c>
      <c r="V145">
        <f t="shared" ca="1" si="31"/>
        <v>0</v>
      </c>
    </row>
    <row r="146" spans="1:22" ht="16.5" x14ac:dyDescent="0.25">
      <c r="A146" s="1">
        <v>40989</v>
      </c>
      <c r="B146">
        <v>13170.8</v>
      </c>
      <c r="C146">
        <v>13124.6</v>
      </c>
      <c r="D146">
        <f t="shared" si="34"/>
        <v>13170.8</v>
      </c>
      <c r="E146">
        <f t="shared" si="35"/>
        <v>13124.6</v>
      </c>
      <c r="F146">
        <v>8</v>
      </c>
      <c r="G146">
        <v>0.16</v>
      </c>
      <c r="H146" s="6">
        <f ca="1">SUM(F146:OFFSET(F146,$X$1,0))</f>
        <v>45</v>
      </c>
      <c r="I146" s="6">
        <f ca="1">SUM(G146:OFFSET(G146,$X$1,0))</f>
        <v>0.9053000000000001</v>
      </c>
      <c r="J146" s="7">
        <f t="shared" ca="1" si="21"/>
        <v>-146.14999999999964</v>
      </c>
      <c r="K146" s="7">
        <f t="shared" ca="1" si="23"/>
        <v>0</v>
      </c>
      <c r="L146">
        <f t="shared" ca="1" si="32"/>
        <v>500</v>
      </c>
      <c r="M146">
        <f t="shared" ca="1" si="33"/>
        <v>0</v>
      </c>
      <c r="N146">
        <f t="shared" ca="1" si="22"/>
        <v>450</v>
      </c>
      <c r="O146">
        <f t="shared" ca="1" si="24"/>
        <v>271.59000000000003</v>
      </c>
      <c r="P146" s="7">
        <f t="shared" ca="1" si="25"/>
        <v>1</v>
      </c>
      <c r="Q146">
        <f t="shared" ca="1" si="26"/>
        <v>0</v>
      </c>
      <c r="R146">
        <f t="shared" ca="1" si="27"/>
        <v>0</v>
      </c>
      <c r="S146" t="str">
        <f t="shared" ca="1" si="28"/>
        <v>N/A</v>
      </c>
      <c r="T146">
        <f t="shared" ca="1" si="29"/>
        <v>0</v>
      </c>
      <c r="U146" t="str">
        <f t="shared" ca="1" si="30"/>
        <v>OUT</v>
      </c>
      <c r="V146">
        <f t="shared" ca="1" si="31"/>
        <v>0</v>
      </c>
    </row>
    <row r="147" spans="1:22" ht="16.5" x14ac:dyDescent="0.25">
      <c r="A147" s="1">
        <v>40990</v>
      </c>
      <c r="B147">
        <v>13124.4</v>
      </c>
      <c r="C147">
        <v>13046.1</v>
      </c>
      <c r="D147">
        <f t="shared" si="34"/>
        <v>13124.4</v>
      </c>
      <c r="E147">
        <f t="shared" si="35"/>
        <v>13046.1</v>
      </c>
      <c r="F147">
        <v>0</v>
      </c>
      <c r="G147">
        <v>0</v>
      </c>
      <c r="H147" s="6">
        <f ca="1">SUM(F147:OFFSET(F147,$X$1,0))</f>
        <v>36</v>
      </c>
      <c r="I147" s="6">
        <f ca="1">SUM(G147:OFFSET(G147,$X$1,0))</f>
        <v>0.72529999999999994</v>
      </c>
      <c r="J147" s="7">
        <f t="shared" ca="1" si="21"/>
        <v>-118.79999999999927</v>
      </c>
      <c r="K147" s="7">
        <f t="shared" ca="1" si="23"/>
        <v>0</v>
      </c>
      <c r="L147">
        <f t="shared" ca="1" si="32"/>
        <v>572</v>
      </c>
      <c r="M147">
        <f t="shared" ca="1" si="33"/>
        <v>0</v>
      </c>
      <c r="N147">
        <f t="shared" ca="1" si="22"/>
        <v>360</v>
      </c>
      <c r="O147">
        <f t="shared" ca="1" si="24"/>
        <v>217.58999999999997</v>
      </c>
      <c r="P147" s="7">
        <f t="shared" ca="1" si="25"/>
        <v>1</v>
      </c>
      <c r="Q147">
        <f t="shared" ca="1" si="26"/>
        <v>0</v>
      </c>
      <c r="R147">
        <f t="shared" ca="1" si="27"/>
        <v>0</v>
      </c>
      <c r="S147" t="str">
        <f t="shared" ca="1" si="28"/>
        <v>N/A</v>
      </c>
      <c r="T147">
        <f t="shared" ca="1" si="29"/>
        <v>0</v>
      </c>
      <c r="U147" t="str">
        <f t="shared" ca="1" si="30"/>
        <v>OUT</v>
      </c>
      <c r="V147">
        <f t="shared" ca="1" si="31"/>
        <v>0</v>
      </c>
    </row>
    <row r="148" spans="1:22" ht="16.5" x14ac:dyDescent="0.25">
      <c r="A148" s="1">
        <v>40991</v>
      </c>
      <c r="B148">
        <v>13046</v>
      </c>
      <c r="C148">
        <v>13080.7</v>
      </c>
      <c r="D148">
        <f t="shared" si="34"/>
        <v>13046</v>
      </c>
      <c r="E148">
        <f t="shared" si="35"/>
        <v>13080.7</v>
      </c>
      <c r="F148">
        <v>5</v>
      </c>
      <c r="G148">
        <v>0.1</v>
      </c>
      <c r="H148" s="6">
        <f ca="1">SUM(F148:OFFSET(F148,$X$1,0))</f>
        <v>35</v>
      </c>
      <c r="I148" s="6">
        <f ca="1">SUM(G148:OFFSET(G148,$X$1,0))</f>
        <v>0.7077</v>
      </c>
      <c r="J148" s="7">
        <f t="shared" ca="1" si="21"/>
        <v>-44.399999999999636</v>
      </c>
      <c r="K148" s="7">
        <f t="shared" ca="1" si="23"/>
        <v>0</v>
      </c>
      <c r="L148">
        <f t="shared" ca="1" si="32"/>
        <v>580</v>
      </c>
      <c r="M148">
        <f t="shared" ca="1" si="33"/>
        <v>0</v>
      </c>
      <c r="N148">
        <f t="shared" ca="1" si="22"/>
        <v>350</v>
      </c>
      <c r="O148">
        <f t="shared" ca="1" si="24"/>
        <v>212.31</v>
      </c>
      <c r="P148" s="7">
        <f t="shared" ca="1" si="25"/>
        <v>1</v>
      </c>
      <c r="Q148">
        <f t="shared" ca="1" si="26"/>
        <v>0</v>
      </c>
      <c r="R148">
        <f t="shared" ca="1" si="27"/>
        <v>0</v>
      </c>
      <c r="S148" t="str">
        <f t="shared" ca="1" si="28"/>
        <v>N/A</v>
      </c>
      <c r="T148">
        <f t="shared" ca="1" si="29"/>
        <v>0</v>
      </c>
      <c r="U148" t="str">
        <f t="shared" ca="1" si="30"/>
        <v>OUT</v>
      </c>
      <c r="V148">
        <f t="shared" ca="1" si="31"/>
        <v>0</v>
      </c>
    </row>
    <row r="149" spans="1:22" ht="16.5" x14ac:dyDescent="0.25">
      <c r="A149" s="1">
        <v>40992</v>
      </c>
      <c r="B149" t="s">
        <v>4</v>
      </c>
      <c r="C149" t="s">
        <v>4</v>
      </c>
      <c r="D149">
        <f t="shared" si="34"/>
        <v>13046</v>
      </c>
      <c r="E149">
        <f t="shared" si="35"/>
        <v>13080.7</v>
      </c>
      <c r="F149">
        <v>5</v>
      </c>
      <c r="G149">
        <v>0.10199999999999999</v>
      </c>
      <c r="H149" s="6">
        <f ca="1">SUM(F149:OFFSET(F149,$X$1,0))</f>
        <v>43</v>
      </c>
      <c r="I149" s="6">
        <f ca="1">SUM(G149:OFFSET(G149,$X$1,0))</f>
        <v>0.86970000000000003</v>
      </c>
      <c r="J149" s="7">
        <f t="shared" ca="1" si="21"/>
        <v>26.400000000001455</v>
      </c>
      <c r="K149" s="7">
        <f t="shared" ca="1" si="23"/>
        <v>1</v>
      </c>
      <c r="L149">
        <f t="shared" ca="1" si="32"/>
        <v>516</v>
      </c>
      <c r="M149">
        <f t="shared" ca="1" si="33"/>
        <v>1</v>
      </c>
      <c r="N149">
        <f t="shared" ca="1" si="22"/>
        <v>430</v>
      </c>
      <c r="O149">
        <f t="shared" ca="1" si="24"/>
        <v>260.91000000000003</v>
      </c>
      <c r="P149" s="7">
        <f t="shared" ca="1" si="25"/>
        <v>1</v>
      </c>
      <c r="Q149">
        <f t="shared" ca="1" si="26"/>
        <v>1</v>
      </c>
      <c r="R149">
        <f t="shared" ca="1" si="27"/>
        <v>0</v>
      </c>
      <c r="S149" t="str">
        <f t="shared" ca="1" si="28"/>
        <v>N/A</v>
      </c>
      <c r="T149">
        <f t="shared" ca="1" si="29"/>
        <v>0</v>
      </c>
      <c r="U149" t="str">
        <f t="shared" ca="1" si="30"/>
        <v>OUT</v>
      </c>
      <c r="V149">
        <f t="shared" ca="1" si="31"/>
        <v>0</v>
      </c>
    </row>
    <row r="150" spans="1:22" ht="16.5" x14ac:dyDescent="0.25">
      <c r="A150" s="1">
        <v>40993</v>
      </c>
      <c r="B150" t="s">
        <v>4</v>
      </c>
      <c r="C150" t="s">
        <v>4</v>
      </c>
      <c r="D150">
        <f t="shared" si="34"/>
        <v>13064.3</v>
      </c>
      <c r="E150">
        <f t="shared" si="35"/>
        <v>13161.150000000001</v>
      </c>
      <c r="F150">
        <v>1</v>
      </c>
      <c r="G150">
        <v>2.0400000000000001E-2</v>
      </c>
      <c r="H150" s="6">
        <f ca="1">SUM(F150:OFFSET(F150,$X$1,0))</f>
        <v>39</v>
      </c>
      <c r="I150" s="6">
        <f ca="1">SUM(G150:OFFSET(G150,$X$1,0))</f>
        <v>0.79209999999999992</v>
      </c>
      <c r="J150" s="7">
        <f t="shared" ca="1" si="21"/>
        <v>122</v>
      </c>
      <c r="K150" s="7">
        <f t="shared" ca="1" si="23"/>
        <v>1</v>
      </c>
      <c r="L150">
        <f t="shared" ca="1" si="32"/>
        <v>548</v>
      </c>
      <c r="M150">
        <f t="shared" ca="1" si="33"/>
        <v>1</v>
      </c>
      <c r="N150">
        <f t="shared" ca="1" si="22"/>
        <v>390</v>
      </c>
      <c r="O150">
        <f t="shared" ca="1" si="24"/>
        <v>237.62999999999997</v>
      </c>
      <c r="P150" s="7">
        <f t="shared" ca="1" si="25"/>
        <v>1</v>
      </c>
      <c r="Q150">
        <f t="shared" ca="1" si="26"/>
        <v>1</v>
      </c>
      <c r="R150">
        <f t="shared" ca="1" si="27"/>
        <v>0</v>
      </c>
      <c r="S150" t="str">
        <f t="shared" ca="1" si="28"/>
        <v>N/A</v>
      </c>
      <c r="T150">
        <f t="shared" ca="1" si="29"/>
        <v>0</v>
      </c>
      <c r="U150" t="str">
        <f t="shared" ca="1" si="30"/>
        <v>OUT</v>
      </c>
      <c r="V150">
        <f t="shared" ca="1" si="31"/>
        <v>0</v>
      </c>
    </row>
    <row r="151" spans="1:22" ht="16.5" x14ac:dyDescent="0.25">
      <c r="A151" s="1">
        <v>40994</v>
      </c>
      <c r="B151">
        <v>13082.6</v>
      </c>
      <c r="C151">
        <v>13241.6</v>
      </c>
      <c r="D151">
        <f t="shared" si="34"/>
        <v>13082.6</v>
      </c>
      <c r="E151">
        <f t="shared" si="35"/>
        <v>13241.6</v>
      </c>
      <c r="F151">
        <v>3</v>
      </c>
      <c r="G151">
        <v>0.06</v>
      </c>
      <c r="H151" s="6">
        <f ca="1">SUM(F151:OFFSET(F151,$X$1,0))</f>
        <v>36</v>
      </c>
      <c r="I151" s="6">
        <f ca="1">SUM(G151:OFFSET(G151,$X$1,0))</f>
        <v>0.73209999999999997</v>
      </c>
      <c r="J151" s="7">
        <f t="shared" ca="1" si="21"/>
        <v>-13.800000000001091</v>
      </c>
      <c r="K151" s="7">
        <f t="shared" ca="1" si="23"/>
        <v>0</v>
      </c>
      <c r="L151">
        <f t="shared" ca="1" si="32"/>
        <v>572</v>
      </c>
      <c r="M151">
        <f t="shared" ca="1" si="33"/>
        <v>0</v>
      </c>
      <c r="N151">
        <f t="shared" ca="1" si="22"/>
        <v>360</v>
      </c>
      <c r="O151">
        <f t="shared" ca="1" si="24"/>
        <v>219.63</v>
      </c>
      <c r="P151" s="7">
        <f t="shared" ca="1" si="25"/>
        <v>1</v>
      </c>
      <c r="Q151">
        <f t="shared" ca="1" si="26"/>
        <v>0</v>
      </c>
      <c r="R151">
        <f t="shared" ca="1" si="27"/>
        <v>0</v>
      </c>
      <c r="S151" t="str">
        <f t="shared" ca="1" si="28"/>
        <v>N/A</v>
      </c>
      <c r="T151">
        <f t="shared" ca="1" si="29"/>
        <v>0</v>
      </c>
      <c r="U151" t="str">
        <f t="shared" ca="1" si="30"/>
        <v>OUT</v>
      </c>
      <c r="V151">
        <f t="shared" ca="1" si="31"/>
        <v>0</v>
      </c>
    </row>
    <row r="152" spans="1:22" ht="16.5" x14ac:dyDescent="0.25">
      <c r="A152" s="1">
        <v>40995</v>
      </c>
      <c r="B152">
        <v>13242.1</v>
      </c>
      <c r="C152">
        <v>13197.7</v>
      </c>
      <c r="D152">
        <f t="shared" si="34"/>
        <v>13242.1</v>
      </c>
      <c r="E152">
        <f t="shared" si="35"/>
        <v>13197.7</v>
      </c>
      <c r="F152">
        <v>8</v>
      </c>
      <c r="G152">
        <v>0.16</v>
      </c>
      <c r="H152" s="6">
        <f ca="1">SUM(F152:OFFSET(F152,$X$1,0))</f>
        <v>45</v>
      </c>
      <c r="I152" s="6">
        <f ca="1">SUM(G152:OFFSET(G152,$X$1,0))</f>
        <v>0.91210000000000002</v>
      </c>
      <c r="J152" s="7">
        <f t="shared" ca="1" si="21"/>
        <v>32.899999999999636</v>
      </c>
      <c r="K152" s="7">
        <f t="shared" ca="1" si="23"/>
        <v>1</v>
      </c>
      <c r="L152">
        <f t="shared" ca="1" si="32"/>
        <v>500</v>
      </c>
      <c r="M152">
        <f t="shared" ca="1" si="33"/>
        <v>1</v>
      </c>
      <c r="N152">
        <f t="shared" ca="1" si="22"/>
        <v>450</v>
      </c>
      <c r="O152">
        <f t="shared" ca="1" si="24"/>
        <v>273.63</v>
      </c>
      <c r="P152" s="7">
        <f t="shared" ca="1" si="25"/>
        <v>1</v>
      </c>
      <c r="Q152">
        <f t="shared" ca="1" si="26"/>
        <v>1</v>
      </c>
      <c r="R152">
        <f t="shared" ca="1" si="27"/>
        <v>0</v>
      </c>
      <c r="S152" t="str">
        <f t="shared" ca="1" si="28"/>
        <v>N/A</v>
      </c>
      <c r="T152">
        <f t="shared" ca="1" si="29"/>
        <v>0</v>
      </c>
      <c r="U152" t="str">
        <f t="shared" ca="1" si="30"/>
        <v>OUT</v>
      </c>
      <c r="V152">
        <f t="shared" ca="1" si="31"/>
        <v>0</v>
      </c>
    </row>
    <row r="153" spans="1:22" ht="16.5" x14ac:dyDescent="0.25">
      <c r="A153" s="1">
        <v>40996</v>
      </c>
      <c r="B153">
        <v>13195.4</v>
      </c>
      <c r="C153">
        <v>13126.2</v>
      </c>
      <c r="D153">
        <f t="shared" si="34"/>
        <v>13195.4</v>
      </c>
      <c r="E153">
        <f t="shared" si="35"/>
        <v>13126.2</v>
      </c>
      <c r="F153">
        <v>5</v>
      </c>
      <c r="G153">
        <v>0.1</v>
      </c>
      <c r="H153" s="6">
        <f ca="1">SUM(F153:OFFSET(F153,$X$1,0))</f>
        <v>51</v>
      </c>
      <c r="I153" s="6">
        <f ca="1">SUM(G153:OFFSET(G153,$X$1,0))</f>
        <v>1.0321</v>
      </c>
      <c r="J153" s="7">
        <f t="shared" ca="1" si="21"/>
        <v>94.950000000000728</v>
      </c>
      <c r="K153" s="7">
        <f t="shared" ca="1" si="23"/>
        <v>1</v>
      </c>
      <c r="L153">
        <f t="shared" ca="1" si="32"/>
        <v>452</v>
      </c>
      <c r="M153">
        <f t="shared" ca="1" si="33"/>
        <v>1</v>
      </c>
      <c r="N153">
        <f t="shared" ca="1" si="22"/>
        <v>510</v>
      </c>
      <c r="O153">
        <f t="shared" ca="1" si="24"/>
        <v>309.63</v>
      </c>
      <c r="P153" s="7">
        <f t="shared" ca="1" si="25"/>
        <v>1</v>
      </c>
      <c r="Q153">
        <f t="shared" ca="1" si="26"/>
        <v>1</v>
      </c>
      <c r="R153">
        <f t="shared" ca="1" si="27"/>
        <v>0</v>
      </c>
      <c r="S153" t="str">
        <f t="shared" ca="1" si="28"/>
        <v>N/A</v>
      </c>
      <c r="T153">
        <f t="shared" ca="1" si="29"/>
        <v>0</v>
      </c>
      <c r="U153" t="str">
        <f t="shared" ca="1" si="30"/>
        <v>OUT</v>
      </c>
      <c r="V153">
        <f t="shared" ca="1" si="31"/>
        <v>0</v>
      </c>
    </row>
    <row r="154" spans="1:22" ht="16.5" x14ac:dyDescent="0.25">
      <c r="A154" s="1">
        <v>40997</v>
      </c>
      <c r="B154">
        <v>13126</v>
      </c>
      <c r="C154">
        <v>13145.8</v>
      </c>
      <c r="D154">
        <f t="shared" si="34"/>
        <v>13126</v>
      </c>
      <c r="E154">
        <f t="shared" si="35"/>
        <v>13145.8</v>
      </c>
      <c r="F154">
        <v>-3</v>
      </c>
      <c r="G154">
        <v>-6.25E-2</v>
      </c>
      <c r="H154" s="6">
        <f ca="1">SUM(F154:OFFSET(F154,$X$1,0))</f>
        <v>53</v>
      </c>
      <c r="I154" s="6">
        <f ca="1">SUM(G154:OFFSET(G154,$X$1,0))</f>
        <v>1.0695999999999999</v>
      </c>
      <c r="J154" s="7">
        <f t="shared" ca="1" si="21"/>
        <v>65.700000000000728</v>
      </c>
      <c r="K154" s="7">
        <f t="shared" ca="1" si="23"/>
        <v>1</v>
      </c>
      <c r="L154">
        <f t="shared" ca="1" si="32"/>
        <v>436</v>
      </c>
      <c r="M154">
        <f t="shared" ca="1" si="33"/>
        <v>1</v>
      </c>
      <c r="N154">
        <f t="shared" ca="1" si="22"/>
        <v>530</v>
      </c>
      <c r="O154">
        <f t="shared" ca="1" si="24"/>
        <v>320.87999999999994</v>
      </c>
      <c r="P154" s="7">
        <f t="shared" ca="1" si="25"/>
        <v>1</v>
      </c>
      <c r="Q154">
        <f t="shared" ca="1" si="26"/>
        <v>1</v>
      </c>
      <c r="R154">
        <f t="shared" ca="1" si="27"/>
        <v>0</v>
      </c>
      <c r="S154" t="str">
        <f t="shared" ca="1" si="28"/>
        <v>N/A</v>
      </c>
      <c r="T154">
        <f t="shared" ca="1" si="29"/>
        <v>0</v>
      </c>
      <c r="U154" t="str">
        <f t="shared" ca="1" si="30"/>
        <v>OUT</v>
      </c>
      <c r="V154">
        <f t="shared" ca="1" si="31"/>
        <v>0</v>
      </c>
    </row>
    <row r="155" spans="1:22" ht="16.5" x14ac:dyDescent="0.25">
      <c r="A155" s="1">
        <v>40998</v>
      </c>
      <c r="B155">
        <v>13147.9</v>
      </c>
      <c r="C155">
        <v>13212</v>
      </c>
      <c r="D155">
        <f t="shared" si="34"/>
        <v>13147.9</v>
      </c>
      <c r="E155">
        <f t="shared" si="35"/>
        <v>13212</v>
      </c>
      <c r="F155">
        <v>-3</v>
      </c>
      <c r="G155">
        <v>-6.3799999999999996E-2</v>
      </c>
      <c r="H155" s="6">
        <f ca="1">SUM(F155:OFFSET(F155,$X$1,0))</f>
        <v>51</v>
      </c>
      <c r="I155" s="6">
        <f ca="1">SUM(G155:OFFSET(G155,$X$1,0))</f>
        <v>1.0253999999999999</v>
      </c>
      <c r="J155" s="7">
        <f t="shared" ca="1" si="21"/>
        <v>131.39999999999964</v>
      </c>
      <c r="K155" s="7">
        <f t="shared" ca="1" si="23"/>
        <v>1</v>
      </c>
      <c r="L155">
        <f t="shared" ca="1" si="32"/>
        <v>452</v>
      </c>
      <c r="M155">
        <f t="shared" ca="1" si="33"/>
        <v>1</v>
      </c>
      <c r="N155">
        <f t="shared" ca="1" si="22"/>
        <v>510</v>
      </c>
      <c r="O155">
        <f t="shared" ca="1" si="24"/>
        <v>307.61999999999995</v>
      </c>
      <c r="P155" s="7">
        <f t="shared" ca="1" si="25"/>
        <v>1</v>
      </c>
      <c r="Q155">
        <f t="shared" ca="1" si="26"/>
        <v>1</v>
      </c>
      <c r="R155">
        <f t="shared" ca="1" si="27"/>
        <v>0</v>
      </c>
      <c r="S155" t="str">
        <f t="shared" ca="1" si="28"/>
        <v>N/A</v>
      </c>
      <c r="T155">
        <f t="shared" ca="1" si="29"/>
        <v>0</v>
      </c>
      <c r="U155" t="str">
        <f t="shared" ca="1" si="30"/>
        <v>OUT</v>
      </c>
      <c r="V155">
        <f t="shared" ca="1" si="31"/>
        <v>0</v>
      </c>
    </row>
    <row r="156" spans="1:22" ht="16.5" x14ac:dyDescent="0.25">
      <c r="A156" s="1">
        <v>40999</v>
      </c>
      <c r="B156" t="s">
        <v>4</v>
      </c>
      <c r="C156" t="s">
        <v>4</v>
      </c>
      <c r="D156">
        <f t="shared" si="34"/>
        <v>13147.9</v>
      </c>
      <c r="E156">
        <f t="shared" si="35"/>
        <v>13212</v>
      </c>
      <c r="F156">
        <v>-1</v>
      </c>
      <c r="G156">
        <v>-2.0400000000000001E-2</v>
      </c>
      <c r="H156" s="6">
        <f ca="1">SUM(F156:OFFSET(F156,$X$1,0))</f>
        <v>44</v>
      </c>
      <c r="I156" s="6">
        <f ca="1">SUM(G156:OFFSET(G156,$X$1,0))</f>
        <v>0.88500000000000012</v>
      </c>
      <c r="J156" s="7">
        <f t="shared" ca="1" si="21"/>
        <v>88.950000000000728</v>
      </c>
      <c r="K156" s="7">
        <f t="shared" ca="1" si="23"/>
        <v>1</v>
      </c>
      <c r="L156">
        <f t="shared" ca="1" si="32"/>
        <v>508</v>
      </c>
      <c r="M156">
        <f t="shared" ca="1" si="33"/>
        <v>1</v>
      </c>
      <c r="N156">
        <f t="shared" ca="1" si="22"/>
        <v>440</v>
      </c>
      <c r="O156">
        <f t="shared" ca="1" si="24"/>
        <v>265.50000000000006</v>
      </c>
      <c r="P156" s="7">
        <f t="shared" ca="1" si="25"/>
        <v>1</v>
      </c>
      <c r="Q156">
        <f t="shared" ca="1" si="26"/>
        <v>1</v>
      </c>
      <c r="R156">
        <f t="shared" ca="1" si="27"/>
        <v>0</v>
      </c>
      <c r="S156" t="str">
        <f t="shared" ca="1" si="28"/>
        <v>N/A</v>
      </c>
      <c r="T156">
        <f t="shared" ca="1" si="29"/>
        <v>0</v>
      </c>
      <c r="U156" t="str">
        <f t="shared" ca="1" si="30"/>
        <v>OUT</v>
      </c>
      <c r="V156">
        <f t="shared" ca="1" si="31"/>
        <v>0</v>
      </c>
    </row>
    <row r="157" spans="1:22" ht="16.5" x14ac:dyDescent="0.25">
      <c r="A157" s="1">
        <v>41000</v>
      </c>
      <c r="B157" t="s">
        <v>4</v>
      </c>
      <c r="C157" t="s">
        <v>4</v>
      </c>
      <c r="D157">
        <f t="shared" si="34"/>
        <v>13179.65</v>
      </c>
      <c r="E157">
        <f t="shared" si="35"/>
        <v>13238.25</v>
      </c>
      <c r="F157">
        <v>3</v>
      </c>
      <c r="G157">
        <v>6.1199999999999997E-2</v>
      </c>
      <c r="H157" s="6">
        <f ca="1">SUM(F157:OFFSET(F157,$X$1,0))</f>
        <v>43</v>
      </c>
      <c r="I157" s="6">
        <f ca="1">SUM(G157:OFFSET(G157,$X$1,0))</f>
        <v>0.86460000000000004</v>
      </c>
      <c r="J157" s="7">
        <f t="shared" ca="1" si="21"/>
        <v>-4.7999999999992724</v>
      </c>
      <c r="K157" s="7">
        <f t="shared" ca="1" si="23"/>
        <v>0</v>
      </c>
      <c r="L157">
        <f t="shared" ca="1" si="32"/>
        <v>516</v>
      </c>
      <c r="M157">
        <f t="shared" ca="1" si="33"/>
        <v>0</v>
      </c>
      <c r="N157">
        <f t="shared" ca="1" si="22"/>
        <v>430</v>
      </c>
      <c r="O157">
        <f t="shared" ca="1" si="24"/>
        <v>259.38</v>
      </c>
      <c r="P157" s="7">
        <f t="shared" ca="1" si="25"/>
        <v>1</v>
      </c>
      <c r="Q157">
        <f t="shared" ca="1" si="26"/>
        <v>0</v>
      </c>
      <c r="R157">
        <f t="shared" ca="1" si="27"/>
        <v>0</v>
      </c>
      <c r="S157" t="str">
        <f t="shared" ca="1" si="28"/>
        <v>N/A</v>
      </c>
      <c r="T157">
        <f t="shared" ca="1" si="29"/>
        <v>0</v>
      </c>
      <c r="U157" t="str">
        <f t="shared" ca="1" si="30"/>
        <v>OUT</v>
      </c>
      <c r="V157">
        <f t="shared" ca="1" si="31"/>
        <v>0</v>
      </c>
    </row>
    <row r="158" spans="1:22" ht="16.5" x14ac:dyDescent="0.25">
      <c r="A158" s="1">
        <v>41001</v>
      </c>
      <c r="B158">
        <v>13211.4</v>
      </c>
      <c r="C158">
        <v>13264.5</v>
      </c>
      <c r="D158">
        <f t="shared" si="34"/>
        <v>13211.4</v>
      </c>
      <c r="E158">
        <f t="shared" si="35"/>
        <v>13264.5</v>
      </c>
      <c r="F158">
        <v>6</v>
      </c>
      <c r="G158">
        <v>0.125</v>
      </c>
      <c r="H158" s="6">
        <f ca="1">SUM(F158:OFFSET(F158,$X$1,0))</f>
        <v>55</v>
      </c>
      <c r="I158" s="6">
        <f ca="1">SUM(G158:OFFSET(G158,$X$1,0))</f>
        <v>1.1096000000000001</v>
      </c>
      <c r="J158" s="7">
        <f t="shared" ca="1" si="21"/>
        <v>-220.70000000000073</v>
      </c>
      <c r="K158" s="7">
        <f t="shared" ca="1" si="23"/>
        <v>0</v>
      </c>
      <c r="L158">
        <f t="shared" ca="1" si="32"/>
        <v>420</v>
      </c>
      <c r="M158">
        <f t="shared" ca="1" si="33"/>
        <v>0</v>
      </c>
      <c r="N158">
        <f t="shared" ca="1" si="22"/>
        <v>550</v>
      </c>
      <c r="O158">
        <f t="shared" ca="1" si="24"/>
        <v>332.88000000000005</v>
      </c>
      <c r="P158" s="7">
        <f t="shared" ca="1" si="25"/>
        <v>1</v>
      </c>
      <c r="Q158">
        <f t="shared" ca="1" si="26"/>
        <v>0</v>
      </c>
      <c r="R158">
        <f t="shared" ca="1" si="27"/>
        <v>0</v>
      </c>
      <c r="S158" t="str">
        <f t="shared" ca="1" si="28"/>
        <v>N/A</v>
      </c>
      <c r="T158">
        <f t="shared" ca="1" si="29"/>
        <v>0</v>
      </c>
      <c r="U158" t="str">
        <f t="shared" ca="1" si="30"/>
        <v>OUT</v>
      </c>
      <c r="V158">
        <f t="shared" ca="1" si="31"/>
        <v>0</v>
      </c>
    </row>
    <row r="159" spans="1:22" ht="16.5" x14ac:dyDescent="0.25">
      <c r="A159" s="1">
        <v>41002</v>
      </c>
      <c r="B159">
        <v>13259</v>
      </c>
      <c r="C159">
        <v>13199.6</v>
      </c>
      <c r="D159">
        <f t="shared" si="34"/>
        <v>13259</v>
      </c>
      <c r="E159">
        <f t="shared" si="35"/>
        <v>13199.6</v>
      </c>
      <c r="F159">
        <v>9</v>
      </c>
      <c r="G159">
        <v>0.18</v>
      </c>
      <c r="H159" s="6">
        <f ca="1">SUM(F159:OFFSET(F159,$X$1,0))</f>
        <v>67</v>
      </c>
      <c r="I159" s="6">
        <f ca="1">SUM(G159:OFFSET(G159,$X$1,0))</f>
        <v>1.3431999999999999</v>
      </c>
      <c r="J159" s="7">
        <f t="shared" ca="1" si="21"/>
        <v>-159.90000000000146</v>
      </c>
      <c r="K159" s="7">
        <f t="shared" ca="1" si="23"/>
        <v>0</v>
      </c>
      <c r="L159">
        <f t="shared" ca="1" si="32"/>
        <v>324</v>
      </c>
      <c r="M159">
        <f t="shared" ca="1" si="33"/>
        <v>0</v>
      </c>
      <c r="N159">
        <f t="shared" ca="1" si="22"/>
        <v>670</v>
      </c>
      <c r="O159">
        <f t="shared" ca="1" si="24"/>
        <v>402.96</v>
      </c>
      <c r="P159" s="7">
        <f t="shared" ca="1" si="25"/>
        <v>1</v>
      </c>
      <c r="Q159">
        <f t="shared" ca="1" si="26"/>
        <v>0</v>
      </c>
      <c r="R159">
        <f t="shared" ca="1" si="27"/>
        <v>0</v>
      </c>
      <c r="S159" t="str">
        <f t="shared" ca="1" si="28"/>
        <v>N/A</v>
      </c>
      <c r="T159">
        <f t="shared" ca="1" si="29"/>
        <v>0</v>
      </c>
      <c r="U159" t="str">
        <f t="shared" ca="1" si="30"/>
        <v>OUT</v>
      </c>
      <c r="V159">
        <f t="shared" ca="1" si="31"/>
        <v>0</v>
      </c>
    </row>
    <row r="160" spans="1:22" ht="16.5" x14ac:dyDescent="0.25">
      <c r="A160" s="1">
        <v>41003</v>
      </c>
      <c r="B160">
        <v>13198.2</v>
      </c>
      <c r="C160">
        <v>13074.8</v>
      </c>
      <c r="D160">
        <f t="shared" si="34"/>
        <v>13198.2</v>
      </c>
      <c r="E160">
        <f t="shared" si="35"/>
        <v>13074.8</v>
      </c>
      <c r="F160">
        <v>-4</v>
      </c>
      <c r="G160">
        <v>-0.08</v>
      </c>
      <c r="H160" s="6">
        <f ca="1">SUM(F160:OFFSET(F160,$X$1,0))</f>
        <v>62</v>
      </c>
      <c r="I160" s="6">
        <f ca="1">SUM(G160:OFFSET(G160,$X$1,0))</f>
        <v>1.2419</v>
      </c>
      <c r="J160" s="7">
        <f t="shared" ca="1" si="21"/>
        <v>-43.800000000001091</v>
      </c>
      <c r="K160" s="7">
        <f t="shared" ca="1" si="23"/>
        <v>0</v>
      </c>
      <c r="L160">
        <f t="shared" ca="1" si="32"/>
        <v>364</v>
      </c>
      <c r="M160">
        <f t="shared" ca="1" si="33"/>
        <v>0</v>
      </c>
      <c r="N160">
        <f t="shared" ca="1" si="22"/>
        <v>620</v>
      </c>
      <c r="O160">
        <f t="shared" ca="1" si="24"/>
        <v>372.57</v>
      </c>
      <c r="P160" s="7">
        <f t="shared" ca="1" si="25"/>
        <v>1</v>
      </c>
      <c r="Q160">
        <f t="shared" ca="1" si="26"/>
        <v>0</v>
      </c>
      <c r="R160">
        <f t="shared" ca="1" si="27"/>
        <v>0</v>
      </c>
      <c r="S160" t="str">
        <f t="shared" ca="1" si="28"/>
        <v>N/A</v>
      </c>
      <c r="T160">
        <f t="shared" ca="1" si="29"/>
        <v>0</v>
      </c>
      <c r="U160" t="str">
        <f t="shared" ca="1" si="30"/>
        <v>OUT</v>
      </c>
      <c r="V160">
        <f t="shared" ca="1" si="31"/>
        <v>0</v>
      </c>
    </row>
    <row r="161" spans="1:22" ht="16.5" x14ac:dyDescent="0.25">
      <c r="A161" s="1">
        <v>41004</v>
      </c>
      <c r="B161">
        <v>13067.2</v>
      </c>
      <c r="C161">
        <v>13060.1</v>
      </c>
      <c r="D161">
        <f t="shared" si="34"/>
        <v>13067.2</v>
      </c>
      <c r="E161">
        <f t="shared" si="35"/>
        <v>13060.1</v>
      </c>
      <c r="F161">
        <v>6</v>
      </c>
      <c r="G161">
        <v>0.12</v>
      </c>
      <c r="H161" s="6">
        <f ca="1">SUM(F161:OFFSET(F161,$X$1,0))</f>
        <v>70</v>
      </c>
      <c r="I161" s="6">
        <f ca="1">SUM(G161:OFFSET(G161,$X$1,0))</f>
        <v>1.4026999999999998</v>
      </c>
      <c r="J161" s="7">
        <f t="shared" ca="1" si="21"/>
        <v>-58.700000000000728</v>
      </c>
      <c r="K161" s="7">
        <f t="shared" ca="1" si="23"/>
        <v>0</v>
      </c>
      <c r="L161">
        <f t="shared" ca="1" si="32"/>
        <v>300</v>
      </c>
      <c r="M161">
        <f t="shared" ca="1" si="33"/>
        <v>0</v>
      </c>
      <c r="N161">
        <f t="shared" ca="1" si="22"/>
        <v>700</v>
      </c>
      <c r="O161">
        <f t="shared" ca="1" si="24"/>
        <v>420.80999999999995</v>
      </c>
      <c r="P161" s="7">
        <f t="shared" ca="1" si="25"/>
        <v>1</v>
      </c>
      <c r="Q161">
        <f t="shared" ca="1" si="26"/>
        <v>0</v>
      </c>
      <c r="R161">
        <f t="shared" ca="1" si="27"/>
        <v>0</v>
      </c>
      <c r="S161" t="str">
        <f t="shared" ca="1" si="28"/>
        <v>N/A</v>
      </c>
      <c r="T161">
        <f t="shared" ca="1" si="29"/>
        <v>0</v>
      </c>
      <c r="U161" t="str">
        <f t="shared" ca="1" si="30"/>
        <v>OUT</v>
      </c>
      <c r="V161">
        <f t="shared" ca="1" si="31"/>
        <v>0</v>
      </c>
    </row>
    <row r="162" spans="1:22" ht="16.5" x14ac:dyDescent="0.25">
      <c r="A162" s="1">
        <v>41005</v>
      </c>
      <c r="B162" t="s">
        <v>4</v>
      </c>
      <c r="C162" t="s">
        <v>4</v>
      </c>
      <c r="D162">
        <f t="shared" si="34"/>
        <v>13067.2</v>
      </c>
      <c r="E162">
        <f t="shared" si="35"/>
        <v>13060.1</v>
      </c>
      <c r="F162">
        <v>7</v>
      </c>
      <c r="G162">
        <v>0.14000000000000001</v>
      </c>
      <c r="H162" s="6">
        <f ca="1">SUM(F162:OFFSET(F162,$X$1,0))</f>
        <v>73</v>
      </c>
      <c r="I162" s="6">
        <f ca="1">SUM(G162:OFFSET(G162,$X$1,0))</f>
        <v>1.4626999999999999</v>
      </c>
      <c r="J162" s="7">
        <f t="shared" ca="1" si="21"/>
        <v>-135.10000000000036</v>
      </c>
      <c r="K162" s="7">
        <f t="shared" ca="1" si="23"/>
        <v>0</v>
      </c>
      <c r="L162">
        <f t="shared" ca="1" si="32"/>
        <v>276</v>
      </c>
      <c r="M162">
        <f t="shared" ca="1" si="33"/>
        <v>0</v>
      </c>
      <c r="N162">
        <f t="shared" ca="1" si="22"/>
        <v>730</v>
      </c>
      <c r="O162">
        <f t="shared" ca="1" si="24"/>
        <v>438.80999999999995</v>
      </c>
      <c r="P162" s="7">
        <f t="shared" ca="1" si="25"/>
        <v>1</v>
      </c>
      <c r="Q162">
        <f t="shared" ca="1" si="26"/>
        <v>0</v>
      </c>
      <c r="R162">
        <f t="shared" ca="1" si="27"/>
        <v>0</v>
      </c>
      <c r="S162" t="str">
        <f t="shared" ca="1" si="28"/>
        <v>N/A</v>
      </c>
      <c r="T162">
        <f t="shared" ca="1" si="29"/>
        <v>0</v>
      </c>
      <c r="U162" t="str">
        <f t="shared" ca="1" si="30"/>
        <v>OUT</v>
      </c>
      <c r="V162">
        <f t="shared" ca="1" si="31"/>
        <v>0</v>
      </c>
    </row>
    <row r="163" spans="1:22" ht="16.5" x14ac:dyDescent="0.25">
      <c r="A163" s="1">
        <v>41006</v>
      </c>
      <c r="B163" t="s">
        <v>4</v>
      </c>
      <c r="C163" t="s">
        <v>4</v>
      </c>
      <c r="D163">
        <f t="shared" si="34"/>
        <v>13067.2</v>
      </c>
      <c r="E163">
        <f t="shared" si="35"/>
        <v>13060.1</v>
      </c>
      <c r="F163">
        <v>3</v>
      </c>
      <c r="G163">
        <v>0.06</v>
      </c>
      <c r="H163" s="6">
        <f ca="1">SUM(F163:OFFSET(F163,$X$1,0))</f>
        <v>71</v>
      </c>
      <c r="I163" s="6">
        <f ca="1">SUM(G163:OFFSET(G163,$X$1,0))</f>
        <v>1.4227000000000003</v>
      </c>
      <c r="J163" s="7">
        <f t="shared" ref="J163:J226" ca="1" si="36">OFFSET(E164,$X$2,0)-D164</f>
        <v>-227.30000000000109</v>
      </c>
      <c r="K163" s="7">
        <f t="shared" ca="1" si="23"/>
        <v>0</v>
      </c>
      <c r="L163">
        <f t="shared" ca="1" si="32"/>
        <v>292</v>
      </c>
      <c r="M163">
        <f t="shared" ca="1" si="33"/>
        <v>0</v>
      </c>
      <c r="N163">
        <f t="shared" ref="N163:N226" ca="1" si="37">H163*10</f>
        <v>710</v>
      </c>
      <c r="O163">
        <f t="shared" ca="1" si="24"/>
        <v>426.81000000000012</v>
      </c>
      <c r="P163" s="7">
        <f t="shared" ca="1" si="25"/>
        <v>1</v>
      </c>
      <c r="Q163">
        <f t="shared" ca="1" si="26"/>
        <v>0</v>
      </c>
      <c r="R163">
        <f t="shared" ca="1" si="27"/>
        <v>0</v>
      </c>
      <c r="S163" t="str">
        <f t="shared" ca="1" si="28"/>
        <v>N/A</v>
      </c>
      <c r="T163">
        <f t="shared" ca="1" si="29"/>
        <v>0</v>
      </c>
      <c r="U163" t="str">
        <f t="shared" ca="1" si="30"/>
        <v>OUT</v>
      </c>
      <c r="V163">
        <f t="shared" ca="1" si="31"/>
        <v>0</v>
      </c>
    </row>
    <row r="164" spans="1:22" ht="16.5" x14ac:dyDescent="0.25">
      <c r="A164" s="1">
        <v>41007</v>
      </c>
      <c r="B164" t="s">
        <v>4</v>
      </c>
      <c r="C164" t="s">
        <v>4</v>
      </c>
      <c r="D164">
        <f t="shared" si="34"/>
        <v>13062.400000000001</v>
      </c>
      <c r="E164">
        <f t="shared" si="35"/>
        <v>12994.85</v>
      </c>
      <c r="F164">
        <v>3</v>
      </c>
      <c r="G164">
        <v>6.1199999999999997E-2</v>
      </c>
      <c r="H164" s="6">
        <f ca="1">SUM(F164:OFFSET(F164,$X$1,0))</f>
        <v>72</v>
      </c>
      <c r="I164" s="6">
        <f ca="1">SUM(G164:OFFSET(G164,$X$1,0))</f>
        <v>1.4430999999999998</v>
      </c>
      <c r="J164" s="7">
        <f t="shared" ca="1" si="36"/>
        <v>-202.60000000000036</v>
      </c>
      <c r="K164" s="7">
        <f t="shared" ref="K164:K227" ca="1" si="38">IF(J164&gt;=0,1,0)</f>
        <v>0</v>
      </c>
      <c r="L164">
        <f t="shared" ca="1" si="32"/>
        <v>284</v>
      </c>
      <c r="M164">
        <f t="shared" ca="1" si="33"/>
        <v>0</v>
      </c>
      <c r="N164">
        <f t="shared" ca="1" si="37"/>
        <v>720</v>
      </c>
      <c r="O164">
        <f t="shared" ref="O164:O227" ca="1" si="39">I164*300</f>
        <v>432.92999999999995</v>
      </c>
      <c r="P164" s="7">
        <f t="shared" ref="P164:P227" ca="1" si="40">IF(O164&gt;=0,1,0)</f>
        <v>1</v>
      </c>
      <c r="Q164">
        <f t="shared" ref="Q164:Q227" ca="1" si="41">IF(K164=P164,1,0)</f>
        <v>0</v>
      </c>
      <c r="R164">
        <f t="shared" ref="R164:R227" ca="1" si="42">IF(O164&gt;$AA$1,1,0)</f>
        <v>0</v>
      </c>
      <c r="S164" t="str">
        <f t="shared" ref="S164:S227" ca="1" si="43">IF(R164=1,Q164,"N/A")</f>
        <v>N/A</v>
      </c>
      <c r="T164">
        <f t="shared" ref="T164:T227" ca="1" si="44">IF(S164&lt;&gt;"N/A",J164,0)</f>
        <v>0</v>
      </c>
      <c r="U164" t="str">
        <f t="shared" ref="U164:U227" ca="1" si="45">IF(O164&gt;$AA$1,"SHORT","OUT")</f>
        <v>OUT</v>
      </c>
      <c r="V164">
        <f t="shared" ref="V164:V227" ca="1" si="46">IF(U164="SHORT",J164,0)</f>
        <v>0</v>
      </c>
    </row>
    <row r="165" spans="1:22" ht="16.5" x14ac:dyDescent="0.25">
      <c r="A165" s="1">
        <v>41008</v>
      </c>
      <c r="B165">
        <v>13057.6</v>
      </c>
      <c r="C165">
        <v>12929.6</v>
      </c>
      <c r="D165">
        <f t="shared" si="34"/>
        <v>13057.6</v>
      </c>
      <c r="E165">
        <f t="shared" si="35"/>
        <v>12929.6</v>
      </c>
      <c r="F165">
        <v>1</v>
      </c>
      <c r="G165">
        <v>0.02</v>
      </c>
      <c r="H165" s="6">
        <f ca="1">SUM(F165:OFFSET(F165,$X$1,0))</f>
        <v>69</v>
      </c>
      <c r="I165" s="6">
        <f ca="1">SUM(G165:OFFSET(G165,$X$1,0))</f>
        <v>1.3831000000000002</v>
      </c>
      <c r="J165" s="7">
        <f t="shared" ca="1" si="36"/>
        <v>-108.79999999999927</v>
      </c>
      <c r="K165" s="7">
        <f t="shared" ca="1" si="38"/>
        <v>0</v>
      </c>
      <c r="L165">
        <f t="shared" ca="1" si="32"/>
        <v>308</v>
      </c>
      <c r="M165">
        <f t="shared" ca="1" si="33"/>
        <v>0</v>
      </c>
      <c r="N165">
        <f t="shared" ca="1" si="37"/>
        <v>690</v>
      </c>
      <c r="O165">
        <f t="shared" ca="1" si="39"/>
        <v>414.93000000000006</v>
      </c>
      <c r="P165" s="7">
        <f t="shared" ca="1" si="40"/>
        <v>1</v>
      </c>
      <c r="Q165">
        <f t="shared" ca="1" si="41"/>
        <v>0</v>
      </c>
      <c r="R165">
        <f t="shared" ca="1" si="42"/>
        <v>0</v>
      </c>
      <c r="S165" t="str">
        <f t="shared" ca="1" si="43"/>
        <v>N/A</v>
      </c>
      <c r="T165">
        <f t="shared" ca="1" si="44"/>
        <v>0</v>
      </c>
      <c r="U165" t="str">
        <f t="shared" ca="1" si="45"/>
        <v>OUT</v>
      </c>
      <c r="V165">
        <f t="shared" ca="1" si="46"/>
        <v>0</v>
      </c>
    </row>
    <row r="166" spans="1:22" ht="16.5" x14ac:dyDescent="0.25">
      <c r="A166" s="1">
        <v>41009</v>
      </c>
      <c r="B166">
        <v>12929.4</v>
      </c>
      <c r="C166">
        <v>12715.9</v>
      </c>
      <c r="D166">
        <f t="shared" si="34"/>
        <v>12929.4</v>
      </c>
      <c r="E166">
        <f t="shared" si="35"/>
        <v>12715.9</v>
      </c>
      <c r="F166">
        <v>5</v>
      </c>
      <c r="G166">
        <v>0.1</v>
      </c>
      <c r="H166" s="6">
        <f ca="1">SUM(F166:OFFSET(F166,$X$1,0))</f>
        <v>64</v>
      </c>
      <c r="I166" s="6">
        <f ca="1">SUM(G166:OFFSET(G166,$X$1,0))</f>
        <v>1.2831000000000001</v>
      </c>
      <c r="J166" s="7">
        <f t="shared" ca="1" si="36"/>
        <v>103.70000000000073</v>
      </c>
      <c r="K166" s="7">
        <f t="shared" ca="1" si="38"/>
        <v>1</v>
      </c>
      <c r="L166">
        <f t="shared" ca="1" si="32"/>
        <v>348</v>
      </c>
      <c r="M166">
        <f t="shared" ca="1" si="33"/>
        <v>1</v>
      </c>
      <c r="N166">
        <f t="shared" ca="1" si="37"/>
        <v>640</v>
      </c>
      <c r="O166">
        <f t="shared" ca="1" si="39"/>
        <v>384.93000000000006</v>
      </c>
      <c r="P166" s="7">
        <f t="shared" ca="1" si="40"/>
        <v>1</v>
      </c>
      <c r="Q166">
        <f t="shared" ca="1" si="41"/>
        <v>1</v>
      </c>
      <c r="R166">
        <f t="shared" ca="1" si="42"/>
        <v>0</v>
      </c>
      <c r="S166" t="str">
        <f t="shared" ca="1" si="43"/>
        <v>N/A</v>
      </c>
      <c r="T166">
        <f t="shared" ca="1" si="44"/>
        <v>0</v>
      </c>
      <c r="U166" t="str">
        <f t="shared" ca="1" si="45"/>
        <v>OUT</v>
      </c>
      <c r="V166">
        <f t="shared" ca="1" si="46"/>
        <v>0</v>
      </c>
    </row>
    <row r="167" spans="1:22" ht="16.5" x14ac:dyDescent="0.25">
      <c r="A167" s="1">
        <v>41010</v>
      </c>
      <c r="B167">
        <v>12716.9</v>
      </c>
      <c r="C167">
        <v>12805.4</v>
      </c>
      <c r="D167">
        <f t="shared" si="34"/>
        <v>12716.9</v>
      </c>
      <c r="E167">
        <f t="shared" si="35"/>
        <v>12805.4</v>
      </c>
      <c r="F167">
        <v>4</v>
      </c>
      <c r="G167">
        <v>0.08</v>
      </c>
      <c r="H167" s="6">
        <f ca="1">SUM(F167:OFFSET(F167,$X$1,0))</f>
        <v>71</v>
      </c>
      <c r="I167" s="6">
        <f ca="1">SUM(G167:OFFSET(G167,$X$1,0))</f>
        <v>1.4231000000000003</v>
      </c>
      <c r="J167" s="7">
        <f t="shared" ca="1" si="36"/>
        <v>-48.5</v>
      </c>
      <c r="K167" s="7">
        <f t="shared" ca="1" si="38"/>
        <v>0</v>
      </c>
      <c r="L167">
        <f t="shared" ca="1" si="32"/>
        <v>292</v>
      </c>
      <c r="M167">
        <f t="shared" ca="1" si="33"/>
        <v>0</v>
      </c>
      <c r="N167">
        <f t="shared" ca="1" si="37"/>
        <v>710</v>
      </c>
      <c r="O167">
        <f t="shared" ca="1" si="39"/>
        <v>426.93000000000006</v>
      </c>
      <c r="P167" s="7">
        <f t="shared" ca="1" si="40"/>
        <v>1</v>
      </c>
      <c r="Q167">
        <f t="shared" ca="1" si="41"/>
        <v>0</v>
      </c>
      <c r="R167">
        <f t="shared" ca="1" si="42"/>
        <v>0</v>
      </c>
      <c r="S167" t="str">
        <f t="shared" ca="1" si="43"/>
        <v>N/A</v>
      </c>
      <c r="T167">
        <f t="shared" ca="1" si="44"/>
        <v>0</v>
      </c>
      <c r="U167" t="str">
        <f t="shared" ca="1" si="45"/>
        <v>OUT</v>
      </c>
      <c r="V167">
        <f t="shared" ca="1" si="46"/>
        <v>0</v>
      </c>
    </row>
    <row r="168" spans="1:22" ht="16.5" x14ac:dyDescent="0.25">
      <c r="A168" s="1">
        <v>41011</v>
      </c>
      <c r="B168">
        <v>12806.5</v>
      </c>
      <c r="C168">
        <v>12986.6</v>
      </c>
      <c r="D168">
        <f t="shared" si="34"/>
        <v>12806.5</v>
      </c>
      <c r="E168">
        <f t="shared" si="35"/>
        <v>12986.6</v>
      </c>
      <c r="F168">
        <v>11</v>
      </c>
      <c r="G168">
        <v>0.22</v>
      </c>
      <c r="H168" s="6">
        <f ca="1">SUM(F168:OFFSET(F168,$X$1,0))</f>
        <v>74</v>
      </c>
      <c r="I168" s="6">
        <f ca="1">SUM(G168:OFFSET(G168,$X$1,0))</f>
        <v>1.4831000000000001</v>
      </c>
      <c r="J168" s="7">
        <f t="shared" ca="1" si="36"/>
        <v>-290.80000000000109</v>
      </c>
      <c r="K168" s="7">
        <f t="shared" ca="1" si="38"/>
        <v>0</v>
      </c>
      <c r="L168">
        <f t="shared" ca="1" si="32"/>
        <v>268</v>
      </c>
      <c r="M168">
        <f t="shared" ca="1" si="33"/>
        <v>0</v>
      </c>
      <c r="N168">
        <f t="shared" ca="1" si="37"/>
        <v>740</v>
      </c>
      <c r="O168">
        <f t="shared" ca="1" si="39"/>
        <v>444.93</v>
      </c>
      <c r="P168" s="7">
        <f t="shared" ca="1" si="40"/>
        <v>1</v>
      </c>
      <c r="Q168">
        <f t="shared" ca="1" si="41"/>
        <v>0</v>
      </c>
      <c r="R168">
        <f t="shared" ca="1" si="42"/>
        <v>0</v>
      </c>
      <c r="S168" t="str">
        <f t="shared" ca="1" si="43"/>
        <v>N/A</v>
      </c>
      <c r="T168">
        <f t="shared" ca="1" si="44"/>
        <v>0</v>
      </c>
      <c r="U168" t="str">
        <f t="shared" ca="1" si="45"/>
        <v>OUT</v>
      </c>
      <c r="V168">
        <f t="shared" ca="1" si="46"/>
        <v>0</v>
      </c>
    </row>
    <row r="169" spans="1:22" ht="16.5" x14ac:dyDescent="0.25">
      <c r="A169" s="1">
        <v>41012</v>
      </c>
      <c r="B169">
        <v>12986.2</v>
      </c>
      <c r="C169">
        <v>12849.6</v>
      </c>
      <c r="D169">
        <f t="shared" si="34"/>
        <v>12986.2</v>
      </c>
      <c r="E169">
        <f t="shared" si="35"/>
        <v>12849.6</v>
      </c>
      <c r="F169">
        <v>7</v>
      </c>
      <c r="G169">
        <v>0.14000000000000001</v>
      </c>
      <c r="H169" s="6">
        <f ca="1">SUM(F169:OFFSET(F169,$X$1,0))</f>
        <v>81</v>
      </c>
      <c r="I169" s="6">
        <f ca="1">SUM(G169:OFFSET(G169,$X$1,0))</f>
        <v>1.6231</v>
      </c>
      <c r="J169" s="7">
        <f t="shared" ca="1" si="36"/>
        <v>-354.20000000000073</v>
      </c>
      <c r="K169" s="7">
        <f t="shared" ca="1" si="38"/>
        <v>0</v>
      </c>
      <c r="L169">
        <f t="shared" ca="1" si="32"/>
        <v>212</v>
      </c>
      <c r="M169">
        <f t="shared" ca="1" si="33"/>
        <v>0</v>
      </c>
      <c r="N169">
        <f t="shared" ca="1" si="37"/>
        <v>810</v>
      </c>
      <c r="O169">
        <f t="shared" ca="1" si="39"/>
        <v>486.93</v>
      </c>
      <c r="P169" s="7">
        <f t="shared" ca="1" si="40"/>
        <v>1</v>
      </c>
      <c r="Q169">
        <f t="shared" ca="1" si="41"/>
        <v>0</v>
      </c>
      <c r="R169">
        <f t="shared" ca="1" si="42"/>
        <v>0</v>
      </c>
      <c r="S169" t="str">
        <f t="shared" ca="1" si="43"/>
        <v>N/A</v>
      </c>
      <c r="T169">
        <f t="shared" ca="1" si="44"/>
        <v>0</v>
      </c>
      <c r="U169" t="str">
        <f t="shared" ca="1" si="45"/>
        <v>OUT</v>
      </c>
      <c r="V169">
        <f t="shared" ca="1" si="46"/>
        <v>0</v>
      </c>
    </row>
    <row r="170" spans="1:22" ht="16.5" x14ac:dyDescent="0.25">
      <c r="A170" s="1">
        <v>41013</v>
      </c>
      <c r="B170" t="s">
        <v>4</v>
      </c>
      <c r="C170" t="s">
        <v>4</v>
      </c>
      <c r="D170">
        <f t="shared" si="34"/>
        <v>12986.2</v>
      </c>
      <c r="E170">
        <f t="shared" si="35"/>
        <v>12849.6</v>
      </c>
      <c r="F170">
        <v>0</v>
      </c>
      <c r="G170">
        <v>0</v>
      </c>
      <c r="H170" s="6">
        <f ca="1">SUM(F170:OFFSET(F170,$X$1,0))</f>
        <v>76</v>
      </c>
      <c r="I170" s="6">
        <f ca="1">SUM(G170:OFFSET(G170,$X$1,0))</f>
        <v>1.5231000000000003</v>
      </c>
      <c r="J170" s="7">
        <f t="shared" ca="1" si="36"/>
        <v>-319.94999999999891</v>
      </c>
      <c r="K170" s="7">
        <f t="shared" ca="1" si="38"/>
        <v>0</v>
      </c>
      <c r="L170">
        <f t="shared" ca="1" si="32"/>
        <v>252</v>
      </c>
      <c r="M170">
        <f t="shared" ca="1" si="33"/>
        <v>0</v>
      </c>
      <c r="N170">
        <f t="shared" ca="1" si="37"/>
        <v>760</v>
      </c>
      <c r="O170">
        <f t="shared" ca="1" si="39"/>
        <v>456.93000000000012</v>
      </c>
      <c r="P170" s="7">
        <f t="shared" ca="1" si="40"/>
        <v>1</v>
      </c>
      <c r="Q170">
        <f t="shared" ca="1" si="41"/>
        <v>0</v>
      </c>
      <c r="R170">
        <f t="shared" ca="1" si="42"/>
        <v>0</v>
      </c>
      <c r="S170" t="str">
        <f t="shared" ca="1" si="43"/>
        <v>N/A</v>
      </c>
      <c r="T170">
        <f t="shared" ca="1" si="44"/>
        <v>0</v>
      </c>
      <c r="U170" t="str">
        <f t="shared" ca="1" si="45"/>
        <v>OUT</v>
      </c>
      <c r="V170">
        <f t="shared" ca="1" si="46"/>
        <v>0</v>
      </c>
    </row>
    <row r="171" spans="1:22" ht="16.5" x14ac:dyDescent="0.25">
      <c r="A171" s="1">
        <v>41014</v>
      </c>
      <c r="B171" t="s">
        <v>4</v>
      </c>
      <c r="C171" t="s">
        <v>4</v>
      </c>
      <c r="D171">
        <f t="shared" si="34"/>
        <v>12918.55</v>
      </c>
      <c r="E171">
        <f t="shared" si="35"/>
        <v>12885.5</v>
      </c>
      <c r="F171">
        <v>6</v>
      </c>
      <c r="G171">
        <v>0.12239999999999999</v>
      </c>
      <c r="H171" s="6">
        <f ca="1">SUM(F171:OFFSET(F171,$X$1,0))</f>
        <v>77</v>
      </c>
      <c r="I171" s="6">
        <f ca="1">SUM(G171:OFFSET(G171,$X$1,0))</f>
        <v>1.5435000000000001</v>
      </c>
      <c r="J171" s="7">
        <f t="shared" ca="1" si="36"/>
        <v>-408.39999999999964</v>
      </c>
      <c r="K171" s="7">
        <f t="shared" ca="1" si="38"/>
        <v>0</v>
      </c>
      <c r="L171">
        <f t="shared" ca="1" si="32"/>
        <v>244</v>
      </c>
      <c r="M171">
        <f t="shared" ca="1" si="33"/>
        <v>0</v>
      </c>
      <c r="N171">
        <f t="shared" ca="1" si="37"/>
        <v>770</v>
      </c>
      <c r="O171">
        <f t="shared" ca="1" si="39"/>
        <v>463.05</v>
      </c>
      <c r="P171" s="7">
        <f t="shared" ca="1" si="40"/>
        <v>1</v>
      </c>
      <c r="Q171">
        <f t="shared" ca="1" si="41"/>
        <v>0</v>
      </c>
      <c r="R171">
        <f t="shared" ca="1" si="42"/>
        <v>0</v>
      </c>
      <c r="S171" t="str">
        <f t="shared" ca="1" si="43"/>
        <v>N/A</v>
      </c>
      <c r="T171">
        <f t="shared" ca="1" si="44"/>
        <v>0</v>
      </c>
      <c r="U171" t="str">
        <f t="shared" ca="1" si="45"/>
        <v>OUT</v>
      </c>
      <c r="V171">
        <f t="shared" ca="1" si="46"/>
        <v>0</v>
      </c>
    </row>
    <row r="172" spans="1:22" ht="16.5" x14ac:dyDescent="0.25">
      <c r="A172" s="1">
        <v>41015</v>
      </c>
      <c r="B172">
        <v>12850.9</v>
      </c>
      <c r="C172">
        <v>12921.4</v>
      </c>
      <c r="D172">
        <f t="shared" si="34"/>
        <v>12850.9</v>
      </c>
      <c r="E172">
        <f t="shared" si="35"/>
        <v>12921.4</v>
      </c>
      <c r="F172">
        <v>11</v>
      </c>
      <c r="G172">
        <v>0.29730000000000001</v>
      </c>
      <c r="H172" s="6">
        <f ca="1">SUM(F172:OFFSET(F172,$X$1,0))</f>
        <v>87</v>
      </c>
      <c r="I172" s="6">
        <f ca="1">SUM(G172:OFFSET(G172,$X$1,0))</f>
        <v>1.8204000000000002</v>
      </c>
      <c r="J172" s="7">
        <f t="shared" ca="1" si="36"/>
        <v>-552.39999999999964</v>
      </c>
      <c r="K172" s="7">
        <f t="shared" ca="1" si="38"/>
        <v>0</v>
      </c>
      <c r="L172">
        <f t="shared" ca="1" si="32"/>
        <v>164</v>
      </c>
      <c r="M172">
        <f t="shared" ca="1" si="33"/>
        <v>0</v>
      </c>
      <c r="N172">
        <f t="shared" ca="1" si="37"/>
        <v>870</v>
      </c>
      <c r="O172">
        <f t="shared" ca="1" si="39"/>
        <v>546.12000000000012</v>
      </c>
      <c r="P172" s="7">
        <f t="shared" ca="1" si="40"/>
        <v>1</v>
      </c>
      <c r="Q172">
        <f t="shared" ca="1" si="41"/>
        <v>0</v>
      </c>
      <c r="R172">
        <f t="shared" ca="1" si="42"/>
        <v>1</v>
      </c>
      <c r="S172">
        <f t="shared" ca="1" si="43"/>
        <v>0</v>
      </c>
      <c r="T172">
        <f t="shared" ca="1" si="44"/>
        <v>-552.39999999999964</v>
      </c>
      <c r="U172" t="str">
        <f t="shared" ca="1" si="45"/>
        <v>SHORT</v>
      </c>
      <c r="V172">
        <f t="shared" ca="1" si="46"/>
        <v>-552.39999999999964</v>
      </c>
    </row>
    <row r="173" spans="1:22" ht="16.5" x14ac:dyDescent="0.25">
      <c r="A173" s="1">
        <v>41016</v>
      </c>
      <c r="B173">
        <v>12921.8</v>
      </c>
      <c r="C173">
        <v>13115.5</v>
      </c>
      <c r="D173">
        <f t="shared" si="34"/>
        <v>12921.8</v>
      </c>
      <c r="E173">
        <f t="shared" si="35"/>
        <v>13115.5</v>
      </c>
      <c r="F173">
        <v>3</v>
      </c>
      <c r="G173">
        <v>6.1199999999999997E-2</v>
      </c>
      <c r="H173" s="6">
        <f ca="1">SUM(F173:OFFSET(F173,$X$1,0))</f>
        <v>87</v>
      </c>
      <c r="I173" s="6">
        <f ca="1">SUM(G173:OFFSET(G173,$X$1,0))</f>
        <v>1.8216000000000001</v>
      </c>
      <c r="J173" s="7">
        <f t="shared" ca="1" si="36"/>
        <v>-745.20000000000073</v>
      </c>
      <c r="K173" s="7">
        <f t="shared" ca="1" si="38"/>
        <v>0</v>
      </c>
      <c r="L173">
        <f t="shared" ca="1" si="32"/>
        <v>164</v>
      </c>
      <c r="M173">
        <f t="shared" ca="1" si="33"/>
        <v>0</v>
      </c>
      <c r="N173">
        <f t="shared" ca="1" si="37"/>
        <v>870</v>
      </c>
      <c r="O173">
        <f t="shared" ca="1" si="39"/>
        <v>546.48</v>
      </c>
      <c r="P173" s="7">
        <f t="shared" ca="1" si="40"/>
        <v>1</v>
      </c>
      <c r="Q173">
        <f t="shared" ca="1" si="41"/>
        <v>0</v>
      </c>
      <c r="R173">
        <f t="shared" ca="1" si="42"/>
        <v>1</v>
      </c>
      <c r="S173">
        <f t="shared" ca="1" si="43"/>
        <v>0</v>
      </c>
      <c r="T173">
        <f t="shared" ca="1" si="44"/>
        <v>-745.20000000000073</v>
      </c>
      <c r="U173" t="str">
        <f t="shared" ca="1" si="45"/>
        <v>SHORT</v>
      </c>
      <c r="V173">
        <f t="shared" ca="1" si="46"/>
        <v>-745.20000000000073</v>
      </c>
    </row>
    <row r="174" spans="1:22" ht="16.5" x14ac:dyDescent="0.25">
      <c r="A174" s="1">
        <v>41017</v>
      </c>
      <c r="B174">
        <v>13114.6</v>
      </c>
      <c r="C174">
        <v>13032.8</v>
      </c>
      <c r="D174">
        <f t="shared" si="34"/>
        <v>13114.6</v>
      </c>
      <c r="E174">
        <f t="shared" si="35"/>
        <v>13032.8</v>
      </c>
      <c r="F174">
        <v>5</v>
      </c>
      <c r="G174">
        <v>0.10199999999999999</v>
      </c>
      <c r="H174" s="6">
        <f ca="1">SUM(F174:OFFSET(F174,$X$1,0))</f>
        <v>84</v>
      </c>
      <c r="I174" s="6">
        <f ca="1">SUM(G174:OFFSET(G174,$X$1,0))</f>
        <v>1.7636000000000001</v>
      </c>
      <c r="J174" s="7">
        <f t="shared" ca="1" si="36"/>
        <v>-591.75</v>
      </c>
      <c r="K174" s="7">
        <f t="shared" ca="1" si="38"/>
        <v>0</v>
      </c>
      <c r="L174">
        <f t="shared" ca="1" si="32"/>
        <v>188</v>
      </c>
      <c r="M174">
        <f t="shared" ca="1" si="33"/>
        <v>0</v>
      </c>
      <c r="N174">
        <f t="shared" ca="1" si="37"/>
        <v>840</v>
      </c>
      <c r="O174">
        <f t="shared" ca="1" si="39"/>
        <v>529.08000000000004</v>
      </c>
      <c r="P174" s="7">
        <f t="shared" ca="1" si="40"/>
        <v>1</v>
      </c>
      <c r="Q174">
        <f t="shared" ca="1" si="41"/>
        <v>0</v>
      </c>
      <c r="R174">
        <f t="shared" ca="1" si="42"/>
        <v>1</v>
      </c>
      <c r="S174">
        <f t="shared" ca="1" si="43"/>
        <v>0</v>
      </c>
      <c r="T174">
        <f t="shared" ca="1" si="44"/>
        <v>-591.75</v>
      </c>
      <c r="U174" t="str">
        <f t="shared" ca="1" si="45"/>
        <v>SHORT</v>
      </c>
      <c r="V174">
        <f t="shared" ca="1" si="46"/>
        <v>-591.75</v>
      </c>
    </row>
    <row r="175" spans="1:22" ht="16.5" x14ac:dyDescent="0.25">
      <c r="A175" s="1">
        <v>41018</v>
      </c>
      <c r="B175">
        <v>13028.7</v>
      </c>
      <c r="C175">
        <v>12964.1</v>
      </c>
      <c r="D175">
        <f t="shared" si="34"/>
        <v>13028.7</v>
      </c>
      <c r="E175">
        <f t="shared" si="35"/>
        <v>12964.1</v>
      </c>
      <c r="F175">
        <v>-8</v>
      </c>
      <c r="G175">
        <v>-0.16</v>
      </c>
      <c r="H175" s="6">
        <f ca="1">SUM(F175:OFFSET(F175,$X$1,0))</f>
        <v>71</v>
      </c>
      <c r="I175" s="6">
        <f ca="1">SUM(G175:OFFSET(G175,$X$1,0))</f>
        <v>1.5036</v>
      </c>
      <c r="J175" s="7">
        <f t="shared" ca="1" si="36"/>
        <v>-460</v>
      </c>
      <c r="K175" s="7">
        <f t="shared" ca="1" si="38"/>
        <v>0</v>
      </c>
      <c r="L175">
        <f t="shared" ca="1" si="32"/>
        <v>292</v>
      </c>
      <c r="M175">
        <f t="shared" ca="1" si="33"/>
        <v>0</v>
      </c>
      <c r="N175">
        <f t="shared" ca="1" si="37"/>
        <v>710</v>
      </c>
      <c r="O175">
        <f t="shared" ca="1" si="39"/>
        <v>451.08000000000004</v>
      </c>
      <c r="P175" s="7">
        <f t="shared" ca="1" si="40"/>
        <v>1</v>
      </c>
      <c r="Q175">
        <f t="shared" ca="1" si="41"/>
        <v>0</v>
      </c>
      <c r="R175">
        <f t="shared" ca="1" si="42"/>
        <v>0</v>
      </c>
      <c r="S175" t="str">
        <f t="shared" ca="1" si="43"/>
        <v>N/A</v>
      </c>
      <c r="T175">
        <f t="shared" ca="1" si="44"/>
        <v>0</v>
      </c>
      <c r="U175" t="str">
        <f t="shared" ca="1" si="45"/>
        <v>OUT</v>
      </c>
      <c r="V175">
        <f t="shared" ca="1" si="46"/>
        <v>0</v>
      </c>
    </row>
    <row r="176" spans="1:22" ht="16.5" x14ac:dyDescent="0.25">
      <c r="A176" s="1">
        <v>41019</v>
      </c>
      <c r="B176">
        <v>12964.5</v>
      </c>
      <c r="C176">
        <v>13029.3</v>
      </c>
      <c r="D176">
        <f t="shared" si="34"/>
        <v>12964.5</v>
      </c>
      <c r="E176">
        <f t="shared" si="35"/>
        <v>13029.3</v>
      </c>
      <c r="F176">
        <v>-1</v>
      </c>
      <c r="G176">
        <v>-2.0400000000000001E-2</v>
      </c>
      <c r="H176" s="6">
        <f ca="1">SUM(F176:OFFSET(F176,$X$1,0))</f>
        <v>73</v>
      </c>
      <c r="I176" s="6">
        <f ca="1">SUM(G176:OFFSET(G176,$X$1,0))</f>
        <v>1.5457000000000005</v>
      </c>
      <c r="J176" s="7">
        <f t="shared" ca="1" si="36"/>
        <v>-461.70000000000073</v>
      </c>
      <c r="K176" s="7">
        <f t="shared" ca="1" si="38"/>
        <v>0</v>
      </c>
      <c r="L176">
        <f t="shared" ca="1" si="32"/>
        <v>276</v>
      </c>
      <c r="M176">
        <f t="shared" ca="1" si="33"/>
        <v>0</v>
      </c>
      <c r="N176">
        <f t="shared" ca="1" si="37"/>
        <v>730</v>
      </c>
      <c r="O176">
        <f t="shared" ca="1" si="39"/>
        <v>463.71000000000015</v>
      </c>
      <c r="P176" s="7">
        <f t="shared" ca="1" si="40"/>
        <v>1</v>
      </c>
      <c r="Q176">
        <f t="shared" ca="1" si="41"/>
        <v>0</v>
      </c>
      <c r="R176">
        <f t="shared" ca="1" si="42"/>
        <v>0</v>
      </c>
      <c r="S176" t="str">
        <f t="shared" ca="1" si="43"/>
        <v>N/A</v>
      </c>
      <c r="T176">
        <f t="shared" ca="1" si="44"/>
        <v>0</v>
      </c>
      <c r="U176" t="str">
        <f t="shared" ca="1" si="45"/>
        <v>OUT</v>
      </c>
      <c r="V176">
        <f t="shared" ca="1" si="46"/>
        <v>0</v>
      </c>
    </row>
    <row r="177" spans="1:22" ht="16.5" x14ac:dyDescent="0.25">
      <c r="A177" s="1">
        <v>41020</v>
      </c>
      <c r="B177" t="s">
        <v>4</v>
      </c>
      <c r="C177" t="s">
        <v>4</v>
      </c>
      <c r="D177">
        <f t="shared" si="34"/>
        <v>12964.5</v>
      </c>
      <c r="E177">
        <f t="shared" si="35"/>
        <v>13029.3</v>
      </c>
      <c r="F177">
        <v>14</v>
      </c>
      <c r="G177">
        <v>0.28000000000000003</v>
      </c>
      <c r="H177" s="6">
        <f ca="1">SUM(F177:OFFSET(F177,$X$1,0))</f>
        <v>90</v>
      </c>
      <c r="I177" s="6">
        <f ca="1">SUM(G177:OFFSET(G177,$X$1,0))</f>
        <v>1.8895000000000006</v>
      </c>
      <c r="J177" s="7">
        <f t="shared" ca="1" si="36"/>
        <v>-500.14999999999964</v>
      </c>
      <c r="K177" s="7">
        <f t="shared" ca="1" si="38"/>
        <v>0</v>
      </c>
      <c r="L177">
        <f t="shared" ca="1" si="32"/>
        <v>140</v>
      </c>
      <c r="M177">
        <f t="shared" ca="1" si="33"/>
        <v>0</v>
      </c>
      <c r="N177">
        <f t="shared" ca="1" si="37"/>
        <v>900</v>
      </c>
      <c r="O177">
        <f t="shared" ca="1" si="39"/>
        <v>566.85000000000014</v>
      </c>
      <c r="P177" s="7">
        <f t="shared" ca="1" si="40"/>
        <v>1</v>
      </c>
      <c r="Q177">
        <f t="shared" ca="1" si="41"/>
        <v>0</v>
      </c>
      <c r="R177">
        <f t="shared" ca="1" si="42"/>
        <v>1</v>
      </c>
      <c r="S177">
        <f t="shared" ca="1" si="43"/>
        <v>0</v>
      </c>
      <c r="T177">
        <f t="shared" ca="1" si="44"/>
        <v>-500.14999999999964</v>
      </c>
      <c r="U177" t="str">
        <f t="shared" ca="1" si="45"/>
        <v>SHORT</v>
      </c>
      <c r="V177">
        <f t="shared" ca="1" si="46"/>
        <v>-500.14999999999964</v>
      </c>
    </row>
    <row r="178" spans="1:22" ht="16.5" x14ac:dyDescent="0.25">
      <c r="A178" s="1">
        <v>41021</v>
      </c>
      <c r="B178" t="s">
        <v>4</v>
      </c>
      <c r="C178" t="s">
        <v>4</v>
      </c>
      <c r="D178">
        <f t="shared" si="34"/>
        <v>12996.35</v>
      </c>
      <c r="E178">
        <f t="shared" si="35"/>
        <v>12978.25</v>
      </c>
      <c r="F178">
        <v>4</v>
      </c>
      <c r="G178">
        <v>8.1600000000000006E-2</v>
      </c>
      <c r="H178" s="6">
        <f ca="1">SUM(F178:OFFSET(F178,$X$1,0))</f>
        <v>95</v>
      </c>
      <c r="I178" s="6">
        <f ca="1">SUM(G178:OFFSET(G178,$X$1,0))</f>
        <v>1.9915000000000007</v>
      </c>
      <c r="J178" s="7">
        <f t="shared" ca="1" si="36"/>
        <v>-498.40000000000146</v>
      </c>
      <c r="K178" s="7">
        <f t="shared" ca="1" si="38"/>
        <v>0</v>
      </c>
      <c r="L178">
        <f t="shared" ca="1" si="32"/>
        <v>100</v>
      </c>
      <c r="M178">
        <f t="shared" ca="1" si="33"/>
        <v>0</v>
      </c>
      <c r="N178">
        <f t="shared" ca="1" si="37"/>
        <v>950</v>
      </c>
      <c r="O178">
        <f t="shared" ca="1" si="39"/>
        <v>597.45000000000016</v>
      </c>
      <c r="P178" s="7">
        <f t="shared" ca="1" si="40"/>
        <v>1</v>
      </c>
      <c r="Q178">
        <f t="shared" ca="1" si="41"/>
        <v>0</v>
      </c>
      <c r="R178">
        <f t="shared" ca="1" si="42"/>
        <v>1</v>
      </c>
      <c r="S178">
        <f t="shared" ca="1" si="43"/>
        <v>0</v>
      </c>
      <c r="T178">
        <f t="shared" ca="1" si="44"/>
        <v>-498.40000000000146</v>
      </c>
      <c r="U178" t="str">
        <f t="shared" ca="1" si="45"/>
        <v>SHORT</v>
      </c>
      <c r="V178">
        <f t="shared" ca="1" si="46"/>
        <v>-498.40000000000146</v>
      </c>
    </row>
    <row r="179" spans="1:22" ht="16.5" x14ac:dyDescent="0.25">
      <c r="A179" s="1">
        <v>41022</v>
      </c>
      <c r="B179">
        <v>13028.2</v>
      </c>
      <c r="C179">
        <v>12927.2</v>
      </c>
      <c r="D179">
        <f t="shared" si="34"/>
        <v>13028.2</v>
      </c>
      <c r="E179">
        <f t="shared" si="35"/>
        <v>12927.2</v>
      </c>
      <c r="F179">
        <v>4</v>
      </c>
      <c r="G179">
        <v>0.08</v>
      </c>
      <c r="H179" s="6">
        <f ca="1">SUM(F179:OFFSET(F179,$X$1,0))</f>
        <v>96</v>
      </c>
      <c r="I179" s="6">
        <f ca="1">SUM(G179:OFFSET(G179,$X$1,0))</f>
        <v>2.0103000000000004</v>
      </c>
      <c r="J179" s="7">
        <f t="shared" ca="1" si="36"/>
        <v>-473</v>
      </c>
      <c r="K179" s="7">
        <f t="shared" ca="1" si="38"/>
        <v>0</v>
      </c>
      <c r="L179">
        <f t="shared" ca="1" si="32"/>
        <v>92</v>
      </c>
      <c r="M179">
        <f t="shared" ca="1" si="33"/>
        <v>0</v>
      </c>
      <c r="N179">
        <f t="shared" ca="1" si="37"/>
        <v>960</v>
      </c>
      <c r="O179">
        <f t="shared" ca="1" si="39"/>
        <v>603.09000000000015</v>
      </c>
      <c r="P179" s="7">
        <f t="shared" ca="1" si="40"/>
        <v>1</v>
      </c>
      <c r="Q179">
        <f t="shared" ca="1" si="41"/>
        <v>0</v>
      </c>
      <c r="R179">
        <f t="shared" ca="1" si="42"/>
        <v>1</v>
      </c>
      <c r="S179">
        <f t="shared" ca="1" si="43"/>
        <v>0</v>
      </c>
      <c r="T179">
        <f t="shared" ca="1" si="44"/>
        <v>-473</v>
      </c>
      <c r="U179" t="str">
        <f t="shared" ca="1" si="45"/>
        <v>SHORT</v>
      </c>
      <c r="V179">
        <f t="shared" ca="1" si="46"/>
        <v>-473</v>
      </c>
    </row>
    <row r="180" spans="1:22" ht="16.5" x14ac:dyDescent="0.25">
      <c r="A180" s="1">
        <v>41023</v>
      </c>
      <c r="B180">
        <v>12927.8</v>
      </c>
      <c r="C180">
        <v>13001.6</v>
      </c>
      <c r="D180">
        <f t="shared" si="34"/>
        <v>12927.8</v>
      </c>
      <c r="E180">
        <f t="shared" si="35"/>
        <v>13001.6</v>
      </c>
      <c r="F180">
        <v>-2</v>
      </c>
      <c r="G180">
        <v>-0.04</v>
      </c>
      <c r="H180" s="6">
        <f ca="1">SUM(F180:OFFSET(F180,$X$1,0))</f>
        <v>88</v>
      </c>
      <c r="I180" s="6">
        <f ca="1">SUM(G180:OFFSET(G180,$X$1,0))</f>
        <v>1.8453000000000004</v>
      </c>
      <c r="J180" s="7">
        <f t="shared" ca="1" si="36"/>
        <v>-542.90000000000146</v>
      </c>
      <c r="K180" s="7">
        <f t="shared" ca="1" si="38"/>
        <v>0</v>
      </c>
      <c r="L180">
        <f t="shared" ca="1" si="32"/>
        <v>156</v>
      </c>
      <c r="M180">
        <f t="shared" ca="1" si="33"/>
        <v>0</v>
      </c>
      <c r="N180">
        <f t="shared" ca="1" si="37"/>
        <v>880</v>
      </c>
      <c r="O180">
        <f t="shared" ca="1" si="39"/>
        <v>553.59000000000015</v>
      </c>
      <c r="P180" s="7">
        <f t="shared" ca="1" si="40"/>
        <v>1</v>
      </c>
      <c r="Q180">
        <f t="shared" ca="1" si="41"/>
        <v>0</v>
      </c>
      <c r="R180">
        <f t="shared" ca="1" si="42"/>
        <v>1</v>
      </c>
      <c r="S180">
        <f t="shared" ca="1" si="43"/>
        <v>0</v>
      </c>
      <c r="T180">
        <f t="shared" ca="1" si="44"/>
        <v>-542.90000000000146</v>
      </c>
      <c r="U180" t="str">
        <f t="shared" ca="1" si="45"/>
        <v>SHORT</v>
      </c>
      <c r="V180">
        <f t="shared" ca="1" si="46"/>
        <v>-542.90000000000146</v>
      </c>
    </row>
    <row r="181" spans="1:22" ht="16.5" x14ac:dyDescent="0.25">
      <c r="A181" s="1">
        <v>41024</v>
      </c>
      <c r="B181">
        <v>12997.7</v>
      </c>
      <c r="C181">
        <v>13090.7</v>
      </c>
      <c r="D181">
        <f t="shared" si="34"/>
        <v>12997.7</v>
      </c>
      <c r="E181">
        <f t="shared" si="35"/>
        <v>13090.7</v>
      </c>
      <c r="F181">
        <v>-6</v>
      </c>
      <c r="G181">
        <v>-0.12239999999999999</v>
      </c>
      <c r="H181" s="6">
        <f ca="1">SUM(F181:OFFSET(F181,$X$1,0))</f>
        <v>73</v>
      </c>
      <c r="I181" s="6">
        <f ca="1">SUM(G181:OFFSET(G181,$X$1,0))</f>
        <v>1.5429000000000002</v>
      </c>
      <c r="J181" s="7">
        <f t="shared" ca="1" si="36"/>
        <v>-635.30000000000109</v>
      </c>
      <c r="K181" s="7">
        <f t="shared" ca="1" si="38"/>
        <v>0</v>
      </c>
      <c r="L181">
        <f t="shared" ca="1" si="32"/>
        <v>276</v>
      </c>
      <c r="M181">
        <f t="shared" ca="1" si="33"/>
        <v>0</v>
      </c>
      <c r="N181">
        <f t="shared" ca="1" si="37"/>
        <v>730</v>
      </c>
      <c r="O181">
        <f t="shared" ca="1" si="39"/>
        <v>462.87000000000006</v>
      </c>
      <c r="P181" s="7">
        <f t="shared" ca="1" si="40"/>
        <v>1</v>
      </c>
      <c r="Q181">
        <f t="shared" ca="1" si="41"/>
        <v>0</v>
      </c>
      <c r="R181">
        <f t="shared" ca="1" si="42"/>
        <v>0</v>
      </c>
      <c r="S181" t="str">
        <f t="shared" ca="1" si="43"/>
        <v>N/A</v>
      </c>
      <c r="T181">
        <f t="shared" ca="1" si="44"/>
        <v>0</v>
      </c>
      <c r="U181" t="str">
        <f t="shared" ca="1" si="45"/>
        <v>OUT</v>
      </c>
      <c r="V181">
        <f t="shared" ca="1" si="46"/>
        <v>0</v>
      </c>
    </row>
    <row r="182" spans="1:22" ht="16.5" x14ac:dyDescent="0.25">
      <c r="A182" s="1">
        <v>41025</v>
      </c>
      <c r="B182">
        <v>13090.1</v>
      </c>
      <c r="C182">
        <v>13204.6</v>
      </c>
      <c r="D182">
        <f t="shared" si="34"/>
        <v>13090.1</v>
      </c>
      <c r="E182">
        <f t="shared" si="35"/>
        <v>13204.6</v>
      </c>
      <c r="F182">
        <v>-2</v>
      </c>
      <c r="G182">
        <v>-0.04</v>
      </c>
      <c r="H182" s="6">
        <f ca="1">SUM(F182:OFFSET(F182,$X$1,0))</f>
        <v>75</v>
      </c>
      <c r="I182" s="6">
        <f ca="1">SUM(G182:OFFSET(G182,$X$1,0))</f>
        <v>1.5829000000000002</v>
      </c>
      <c r="J182" s="7">
        <f t="shared" ca="1" si="36"/>
        <v>-686.95000000000073</v>
      </c>
      <c r="K182" s="7">
        <f t="shared" ca="1" si="38"/>
        <v>0</v>
      </c>
      <c r="L182">
        <f t="shared" ca="1" si="32"/>
        <v>260</v>
      </c>
      <c r="M182">
        <f t="shared" ca="1" si="33"/>
        <v>0</v>
      </c>
      <c r="N182">
        <f t="shared" ca="1" si="37"/>
        <v>750</v>
      </c>
      <c r="O182">
        <f t="shared" ca="1" si="39"/>
        <v>474.87000000000006</v>
      </c>
      <c r="P182" s="7">
        <f t="shared" ca="1" si="40"/>
        <v>1</v>
      </c>
      <c r="Q182">
        <f t="shared" ca="1" si="41"/>
        <v>0</v>
      </c>
      <c r="R182">
        <f t="shared" ca="1" si="42"/>
        <v>0</v>
      </c>
      <c r="S182" t="str">
        <f t="shared" ca="1" si="43"/>
        <v>N/A</v>
      </c>
      <c r="T182">
        <f t="shared" ca="1" si="44"/>
        <v>0</v>
      </c>
      <c r="U182" t="str">
        <f t="shared" ca="1" si="45"/>
        <v>OUT</v>
      </c>
      <c r="V182">
        <f t="shared" ca="1" si="46"/>
        <v>0</v>
      </c>
    </row>
    <row r="183" spans="1:22" ht="16.5" x14ac:dyDescent="0.25">
      <c r="A183" s="1">
        <v>41026</v>
      </c>
      <c r="B183">
        <v>13204.7</v>
      </c>
      <c r="C183">
        <v>13228.3</v>
      </c>
      <c r="D183">
        <f t="shared" si="34"/>
        <v>13204.7</v>
      </c>
      <c r="E183">
        <f t="shared" si="35"/>
        <v>13228.3</v>
      </c>
      <c r="F183">
        <v>4</v>
      </c>
      <c r="G183">
        <v>8.1600000000000006E-2</v>
      </c>
      <c r="H183" s="6">
        <f ca="1">SUM(F183:OFFSET(F183,$X$1,0))</f>
        <v>73</v>
      </c>
      <c r="I183" s="6">
        <f ca="1">SUM(G183:OFFSET(G183,$X$1,0))</f>
        <v>1.5445000000000002</v>
      </c>
      <c r="J183" s="7">
        <f t="shared" ca="1" si="36"/>
        <v>-624</v>
      </c>
      <c r="K183" s="7">
        <f t="shared" ca="1" si="38"/>
        <v>0</v>
      </c>
      <c r="L183">
        <f t="shared" ca="1" si="32"/>
        <v>276</v>
      </c>
      <c r="M183">
        <f t="shared" ca="1" si="33"/>
        <v>0</v>
      </c>
      <c r="N183">
        <f t="shared" ca="1" si="37"/>
        <v>730</v>
      </c>
      <c r="O183">
        <f t="shared" ca="1" si="39"/>
        <v>463.35000000000008</v>
      </c>
      <c r="P183" s="7">
        <f t="shared" ca="1" si="40"/>
        <v>1</v>
      </c>
      <c r="Q183">
        <f t="shared" ca="1" si="41"/>
        <v>0</v>
      </c>
      <c r="R183">
        <f t="shared" ca="1" si="42"/>
        <v>0</v>
      </c>
      <c r="S183" t="str">
        <f t="shared" ca="1" si="43"/>
        <v>N/A</v>
      </c>
      <c r="T183">
        <f t="shared" ca="1" si="44"/>
        <v>0</v>
      </c>
      <c r="U183" t="str">
        <f t="shared" ca="1" si="45"/>
        <v>OUT</v>
      </c>
      <c r="V183">
        <f t="shared" ca="1" si="46"/>
        <v>0</v>
      </c>
    </row>
    <row r="184" spans="1:22" ht="16.5" x14ac:dyDescent="0.25">
      <c r="A184" s="1">
        <v>41027</v>
      </c>
      <c r="B184" t="s">
        <v>4</v>
      </c>
      <c r="C184" t="s">
        <v>4</v>
      </c>
      <c r="D184">
        <f t="shared" si="34"/>
        <v>13204.7</v>
      </c>
      <c r="E184">
        <f t="shared" si="35"/>
        <v>13228.3</v>
      </c>
      <c r="F184">
        <v>4</v>
      </c>
      <c r="G184">
        <v>8.1600000000000006E-2</v>
      </c>
      <c r="H184" s="6">
        <f ca="1">SUM(F184:OFFSET(F184,$X$1,0))</f>
        <v>70</v>
      </c>
      <c r="I184" s="6">
        <f ca="1">SUM(G184:OFFSET(G184,$X$1,0))</f>
        <v>1.4861</v>
      </c>
      <c r="J184" s="7">
        <f t="shared" ca="1" si="36"/>
        <v>-796.60000000000036</v>
      </c>
      <c r="K184" s="7">
        <f t="shared" ca="1" si="38"/>
        <v>0</v>
      </c>
      <c r="L184">
        <f t="shared" ca="1" si="32"/>
        <v>300</v>
      </c>
      <c r="M184">
        <f t="shared" ca="1" si="33"/>
        <v>0</v>
      </c>
      <c r="N184">
        <f t="shared" ca="1" si="37"/>
        <v>700</v>
      </c>
      <c r="O184">
        <f t="shared" ca="1" si="39"/>
        <v>445.83</v>
      </c>
      <c r="P184" s="7">
        <f t="shared" ca="1" si="40"/>
        <v>1</v>
      </c>
      <c r="Q184">
        <f t="shared" ca="1" si="41"/>
        <v>0</v>
      </c>
      <c r="R184">
        <f t="shared" ca="1" si="42"/>
        <v>0</v>
      </c>
      <c r="S184" t="str">
        <f t="shared" ca="1" si="43"/>
        <v>N/A</v>
      </c>
      <c r="T184">
        <f t="shared" ca="1" si="44"/>
        <v>0</v>
      </c>
      <c r="U184" t="str">
        <f t="shared" ca="1" si="45"/>
        <v>OUT</v>
      </c>
      <c r="V184">
        <f t="shared" ca="1" si="46"/>
        <v>0</v>
      </c>
    </row>
    <row r="185" spans="1:22" ht="16.5" x14ac:dyDescent="0.25">
      <c r="A185" s="1">
        <v>41028</v>
      </c>
      <c r="B185" t="s">
        <v>4</v>
      </c>
      <c r="C185" t="s">
        <v>4</v>
      </c>
      <c r="D185">
        <f t="shared" si="34"/>
        <v>13216.5</v>
      </c>
      <c r="E185">
        <f t="shared" si="35"/>
        <v>13220.95</v>
      </c>
      <c r="F185">
        <v>-9</v>
      </c>
      <c r="G185">
        <v>-0.18</v>
      </c>
      <c r="H185" s="6">
        <f ca="1">SUM(F185:OFFSET(F185,$X$1,0))</f>
        <v>58</v>
      </c>
      <c r="I185" s="6">
        <f ca="1">SUM(G185:OFFSET(G185,$X$1,0))</f>
        <v>1.2461</v>
      </c>
      <c r="J185" s="7">
        <f t="shared" ca="1" si="36"/>
        <v>-834.79999999999927</v>
      </c>
      <c r="K185" s="7">
        <f t="shared" ca="1" si="38"/>
        <v>0</v>
      </c>
      <c r="L185">
        <f t="shared" ca="1" si="32"/>
        <v>396</v>
      </c>
      <c r="M185">
        <f t="shared" ca="1" si="33"/>
        <v>0</v>
      </c>
      <c r="N185">
        <f t="shared" ca="1" si="37"/>
        <v>580</v>
      </c>
      <c r="O185">
        <f t="shared" ca="1" si="39"/>
        <v>373.83</v>
      </c>
      <c r="P185" s="7">
        <f t="shared" ca="1" si="40"/>
        <v>1</v>
      </c>
      <c r="Q185">
        <f t="shared" ca="1" si="41"/>
        <v>0</v>
      </c>
      <c r="R185">
        <f t="shared" ca="1" si="42"/>
        <v>0</v>
      </c>
      <c r="S185" t="str">
        <f t="shared" ca="1" si="43"/>
        <v>N/A</v>
      </c>
      <c r="T185">
        <f t="shared" ca="1" si="44"/>
        <v>0</v>
      </c>
      <c r="U185" t="str">
        <f t="shared" ca="1" si="45"/>
        <v>OUT</v>
      </c>
      <c r="V185">
        <f t="shared" ca="1" si="46"/>
        <v>0</v>
      </c>
    </row>
    <row r="186" spans="1:22" ht="16.5" x14ac:dyDescent="0.25">
      <c r="A186" s="1">
        <v>41029</v>
      </c>
      <c r="B186">
        <v>13228.3</v>
      </c>
      <c r="C186">
        <v>13213.6</v>
      </c>
      <c r="D186">
        <f t="shared" si="34"/>
        <v>13228.3</v>
      </c>
      <c r="E186">
        <f t="shared" si="35"/>
        <v>13213.6</v>
      </c>
      <c r="F186">
        <v>2</v>
      </c>
      <c r="G186">
        <v>0.04</v>
      </c>
      <c r="H186" s="6">
        <f ca="1">SUM(F186:OFFSET(F186,$X$1,0))</f>
        <v>57</v>
      </c>
      <c r="I186" s="6">
        <f ca="1">SUM(G186:OFFSET(G186,$X$1,0))</f>
        <v>1.2249000000000001</v>
      </c>
      <c r="J186" s="7">
        <f t="shared" ca="1" si="36"/>
        <v>-1095.6000000000004</v>
      </c>
      <c r="K186" s="7">
        <f t="shared" ca="1" si="38"/>
        <v>0</v>
      </c>
      <c r="L186">
        <f t="shared" ca="1" si="32"/>
        <v>404</v>
      </c>
      <c r="M186">
        <f t="shared" ca="1" si="33"/>
        <v>0</v>
      </c>
      <c r="N186">
        <f t="shared" ca="1" si="37"/>
        <v>570</v>
      </c>
      <c r="O186">
        <f t="shared" ca="1" si="39"/>
        <v>367.47</v>
      </c>
      <c r="P186" s="7">
        <f t="shared" ca="1" si="40"/>
        <v>1</v>
      </c>
      <c r="Q186">
        <f t="shared" ca="1" si="41"/>
        <v>0</v>
      </c>
      <c r="R186">
        <f t="shared" ca="1" si="42"/>
        <v>0</v>
      </c>
      <c r="S186" t="str">
        <f t="shared" ca="1" si="43"/>
        <v>N/A</v>
      </c>
      <c r="T186">
        <f t="shared" ca="1" si="44"/>
        <v>0</v>
      </c>
      <c r="U186" t="str">
        <f t="shared" ca="1" si="45"/>
        <v>OUT</v>
      </c>
      <c r="V186">
        <f t="shared" ca="1" si="46"/>
        <v>0</v>
      </c>
    </row>
    <row r="187" spans="1:22" ht="16.5" x14ac:dyDescent="0.25">
      <c r="A187" s="1">
        <v>41030</v>
      </c>
      <c r="B187">
        <v>13214.2</v>
      </c>
      <c r="C187">
        <v>13279.3</v>
      </c>
      <c r="D187">
        <f t="shared" si="34"/>
        <v>13214.2</v>
      </c>
      <c r="E187">
        <f t="shared" si="35"/>
        <v>13279.3</v>
      </c>
      <c r="F187">
        <v>11</v>
      </c>
      <c r="G187">
        <v>0.22</v>
      </c>
      <c r="H187" s="6">
        <f ca="1">SUM(F187:OFFSET(F187,$X$1,0))</f>
        <v>67</v>
      </c>
      <c r="I187" s="6">
        <f ca="1">SUM(G187:OFFSET(G187,$X$1,0))</f>
        <v>1.4249000000000001</v>
      </c>
      <c r="J187" s="7">
        <f t="shared" ca="1" si="36"/>
        <v>-1159.5</v>
      </c>
      <c r="K187" s="7">
        <f t="shared" ca="1" si="38"/>
        <v>0</v>
      </c>
      <c r="L187">
        <f t="shared" ca="1" si="32"/>
        <v>324</v>
      </c>
      <c r="M187">
        <f t="shared" ca="1" si="33"/>
        <v>0</v>
      </c>
      <c r="N187">
        <f t="shared" ca="1" si="37"/>
        <v>670</v>
      </c>
      <c r="O187">
        <f t="shared" ca="1" si="39"/>
        <v>427.47</v>
      </c>
      <c r="P187" s="7">
        <f t="shared" ca="1" si="40"/>
        <v>1</v>
      </c>
      <c r="Q187">
        <f t="shared" ca="1" si="41"/>
        <v>0</v>
      </c>
      <c r="R187">
        <f t="shared" ca="1" si="42"/>
        <v>0</v>
      </c>
      <c r="S187" t="str">
        <f t="shared" ca="1" si="43"/>
        <v>N/A</v>
      </c>
      <c r="T187">
        <f t="shared" ca="1" si="44"/>
        <v>0</v>
      </c>
      <c r="U187" t="str">
        <f t="shared" ca="1" si="45"/>
        <v>OUT</v>
      </c>
      <c r="V187">
        <f t="shared" ca="1" si="46"/>
        <v>0</v>
      </c>
    </row>
    <row r="188" spans="1:22" ht="16.5" x14ac:dyDescent="0.25">
      <c r="A188" s="1">
        <v>41031</v>
      </c>
      <c r="B188">
        <v>13278.1</v>
      </c>
      <c r="C188">
        <v>13268.6</v>
      </c>
      <c r="D188">
        <f t="shared" si="34"/>
        <v>13278.1</v>
      </c>
      <c r="E188">
        <f t="shared" si="35"/>
        <v>13268.6</v>
      </c>
      <c r="F188">
        <v>9</v>
      </c>
      <c r="G188">
        <v>0.1837</v>
      </c>
      <c r="H188" s="6">
        <f ca="1">SUM(F188:OFFSET(F188,$X$1,0))</f>
        <v>71</v>
      </c>
      <c r="I188" s="6">
        <f ca="1">SUM(G188:OFFSET(G188,$X$1,0))</f>
        <v>1.5085999999999999</v>
      </c>
      <c r="J188" s="7">
        <f t="shared" ca="1" si="36"/>
        <v>-1157.5500000000011</v>
      </c>
      <c r="K188" s="7">
        <f t="shared" ca="1" si="38"/>
        <v>0</v>
      </c>
      <c r="L188">
        <f t="shared" ca="1" si="32"/>
        <v>292</v>
      </c>
      <c r="M188">
        <f t="shared" ca="1" si="33"/>
        <v>0</v>
      </c>
      <c r="N188">
        <f t="shared" ca="1" si="37"/>
        <v>710</v>
      </c>
      <c r="O188">
        <f t="shared" ca="1" si="39"/>
        <v>452.58</v>
      </c>
      <c r="P188" s="7">
        <f t="shared" ca="1" si="40"/>
        <v>1</v>
      </c>
      <c r="Q188">
        <f t="shared" ca="1" si="41"/>
        <v>0</v>
      </c>
      <c r="R188">
        <f t="shared" ca="1" si="42"/>
        <v>0</v>
      </c>
      <c r="S188" t="str">
        <f t="shared" ca="1" si="43"/>
        <v>N/A</v>
      </c>
      <c r="T188">
        <f t="shared" ca="1" si="44"/>
        <v>0</v>
      </c>
      <c r="U188" t="str">
        <f t="shared" ca="1" si="45"/>
        <v>OUT</v>
      </c>
      <c r="V188">
        <f t="shared" ca="1" si="46"/>
        <v>0</v>
      </c>
    </row>
    <row r="189" spans="1:22" ht="16.5" x14ac:dyDescent="0.25">
      <c r="A189" s="1">
        <v>41032</v>
      </c>
      <c r="B189">
        <v>13267.6</v>
      </c>
      <c r="C189">
        <v>13206.6</v>
      </c>
      <c r="D189">
        <f t="shared" si="34"/>
        <v>13267.6</v>
      </c>
      <c r="E189">
        <f t="shared" si="35"/>
        <v>13206.6</v>
      </c>
      <c r="F189">
        <v>-1</v>
      </c>
      <c r="G189">
        <v>-0.02</v>
      </c>
      <c r="H189" s="6">
        <f ca="1">SUM(F189:OFFSET(F189,$X$1,0))</f>
        <v>66</v>
      </c>
      <c r="I189" s="6">
        <f ca="1">SUM(G189:OFFSET(G189,$X$1,0))</f>
        <v>1.4085999999999999</v>
      </c>
      <c r="J189" s="7">
        <f t="shared" ca="1" si="36"/>
        <v>-1103.1000000000004</v>
      </c>
      <c r="K189" s="7">
        <f t="shared" ca="1" si="38"/>
        <v>0</v>
      </c>
      <c r="L189">
        <f t="shared" ca="1" si="32"/>
        <v>332</v>
      </c>
      <c r="M189">
        <f t="shared" ca="1" si="33"/>
        <v>0</v>
      </c>
      <c r="N189">
        <f t="shared" ca="1" si="37"/>
        <v>660</v>
      </c>
      <c r="O189">
        <f t="shared" ca="1" si="39"/>
        <v>422.57999999999993</v>
      </c>
      <c r="P189" s="7">
        <f t="shared" ca="1" si="40"/>
        <v>1</v>
      </c>
      <c r="Q189">
        <f t="shared" ca="1" si="41"/>
        <v>0</v>
      </c>
      <c r="R189">
        <f t="shared" ca="1" si="42"/>
        <v>0</v>
      </c>
      <c r="S189" t="str">
        <f t="shared" ca="1" si="43"/>
        <v>N/A</v>
      </c>
      <c r="T189">
        <f t="shared" ca="1" si="44"/>
        <v>0</v>
      </c>
      <c r="U189" t="str">
        <f t="shared" ca="1" si="45"/>
        <v>OUT</v>
      </c>
      <c r="V189">
        <f t="shared" ca="1" si="46"/>
        <v>0</v>
      </c>
    </row>
    <row r="190" spans="1:22" ht="16.5" x14ac:dyDescent="0.25">
      <c r="A190" s="1">
        <v>41033</v>
      </c>
      <c r="B190">
        <v>13204.6</v>
      </c>
      <c r="C190">
        <v>13038.3</v>
      </c>
      <c r="D190">
        <f t="shared" si="34"/>
        <v>13204.6</v>
      </c>
      <c r="E190">
        <f t="shared" si="35"/>
        <v>13038.3</v>
      </c>
      <c r="F190">
        <v>1</v>
      </c>
      <c r="G190">
        <v>2.0400000000000001E-2</v>
      </c>
      <c r="H190" s="6">
        <f ca="1">SUM(F190:OFFSET(F190,$X$1,0))</f>
        <v>56</v>
      </c>
      <c r="I190" s="6">
        <f ca="1">SUM(G190:OFFSET(G190,$X$1,0))</f>
        <v>1.2090000000000001</v>
      </c>
      <c r="J190" s="7">
        <f t="shared" ca="1" si="36"/>
        <v>-1076.6000000000004</v>
      </c>
      <c r="K190" s="7">
        <f t="shared" ca="1" si="38"/>
        <v>0</v>
      </c>
      <c r="L190">
        <f t="shared" ca="1" si="32"/>
        <v>412</v>
      </c>
      <c r="M190">
        <f t="shared" ca="1" si="33"/>
        <v>0</v>
      </c>
      <c r="N190">
        <f t="shared" ca="1" si="37"/>
        <v>560</v>
      </c>
      <c r="O190">
        <f t="shared" ca="1" si="39"/>
        <v>362.70000000000005</v>
      </c>
      <c r="P190" s="7">
        <f t="shared" ca="1" si="40"/>
        <v>1</v>
      </c>
      <c r="Q190">
        <f t="shared" ca="1" si="41"/>
        <v>0</v>
      </c>
      <c r="R190">
        <f t="shared" ca="1" si="42"/>
        <v>0</v>
      </c>
      <c r="S190" t="str">
        <f t="shared" ca="1" si="43"/>
        <v>N/A</v>
      </c>
      <c r="T190">
        <f t="shared" ca="1" si="44"/>
        <v>0</v>
      </c>
      <c r="U190" t="str">
        <f t="shared" ca="1" si="45"/>
        <v>OUT</v>
      </c>
      <c r="V190">
        <f t="shared" ca="1" si="46"/>
        <v>0</v>
      </c>
    </row>
    <row r="191" spans="1:22" ht="16.5" x14ac:dyDescent="0.25">
      <c r="A191" s="1">
        <v>41034</v>
      </c>
      <c r="B191" t="s">
        <v>4</v>
      </c>
      <c r="C191" t="s">
        <v>4</v>
      </c>
      <c r="D191">
        <f t="shared" si="34"/>
        <v>13204.6</v>
      </c>
      <c r="E191">
        <f t="shared" si="35"/>
        <v>13038.3</v>
      </c>
      <c r="F191">
        <v>4</v>
      </c>
      <c r="G191">
        <v>8.1600000000000006E-2</v>
      </c>
      <c r="H191" s="6">
        <f ca="1">SUM(F191:OFFSET(F191,$X$1,0))</f>
        <v>53</v>
      </c>
      <c r="I191" s="6">
        <f ca="1">SUM(G191:OFFSET(G191,$X$1,0))</f>
        <v>1.1505999999999998</v>
      </c>
      <c r="J191" s="7">
        <f t="shared" ca="1" si="36"/>
        <v>-705.45000000000073</v>
      </c>
      <c r="K191" s="7">
        <f t="shared" ca="1" si="38"/>
        <v>0</v>
      </c>
      <c r="L191">
        <f t="shared" ca="1" si="32"/>
        <v>436</v>
      </c>
      <c r="M191">
        <f t="shared" ca="1" si="33"/>
        <v>0</v>
      </c>
      <c r="N191">
        <f t="shared" ca="1" si="37"/>
        <v>530</v>
      </c>
      <c r="O191">
        <f t="shared" ca="1" si="39"/>
        <v>345.17999999999995</v>
      </c>
      <c r="P191" s="7">
        <f t="shared" ca="1" si="40"/>
        <v>1</v>
      </c>
      <c r="Q191">
        <f t="shared" ca="1" si="41"/>
        <v>0</v>
      </c>
      <c r="R191">
        <f t="shared" ca="1" si="42"/>
        <v>0</v>
      </c>
      <c r="S191" t="str">
        <f t="shared" ca="1" si="43"/>
        <v>N/A</v>
      </c>
      <c r="T191">
        <f t="shared" ca="1" si="44"/>
        <v>0</v>
      </c>
      <c r="U191" t="str">
        <f t="shared" ca="1" si="45"/>
        <v>OUT</v>
      </c>
      <c r="V191">
        <f t="shared" ca="1" si="46"/>
        <v>0</v>
      </c>
    </row>
    <row r="192" spans="1:22" ht="16.5" x14ac:dyDescent="0.25">
      <c r="A192" s="1">
        <v>41035</v>
      </c>
      <c r="B192" t="s">
        <v>4</v>
      </c>
      <c r="C192" t="s">
        <v>4</v>
      </c>
      <c r="D192">
        <f t="shared" si="34"/>
        <v>13120.25</v>
      </c>
      <c r="E192">
        <f t="shared" si="35"/>
        <v>13023.4</v>
      </c>
      <c r="F192">
        <v>2</v>
      </c>
      <c r="G192">
        <v>4.1700000000000001E-2</v>
      </c>
      <c r="H192" s="6">
        <f ca="1">SUM(F192:OFFSET(F192,$X$1,0))</f>
        <v>55</v>
      </c>
      <c r="I192" s="6">
        <f ca="1">SUM(G192:OFFSET(G192,$X$1,0))</f>
        <v>1.1922999999999999</v>
      </c>
      <c r="J192" s="7">
        <f t="shared" ca="1" si="36"/>
        <v>-574.89999999999964</v>
      </c>
      <c r="K192" s="7">
        <f t="shared" ca="1" si="38"/>
        <v>0</v>
      </c>
      <c r="L192">
        <f t="shared" ca="1" si="32"/>
        <v>420</v>
      </c>
      <c r="M192">
        <f t="shared" ca="1" si="33"/>
        <v>0</v>
      </c>
      <c r="N192">
        <f t="shared" ca="1" si="37"/>
        <v>550</v>
      </c>
      <c r="O192">
        <f t="shared" ca="1" si="39"/>
        <v>357.69</v>
      </c>
      <c r="P192" s="7">
        <f t="shared" ca="1" si="40"/>
        <v>1</v>
      </c>
      <c r="Q192">
        <f t="shared" ca="1" si="41"/>
        <v>0</v>
      </c>
      <c r="R192">
        <f t="shared" ca="1" si="42"/>
        <v>0</v>
      </c>
      <c r="S192" t="str">
        <f t="shared" ca="1" si="43"/>
        <v>N/A</v>
      </c>
      <c r="T192">
        <f t="shared" ca="1" si="44"/>
        <v>0</v>
      </c>
      <c r="U192" t="str">
        <f t="shared" ca="1" si="45"/>
        <v>OUT</v>
      </c>
      <c r="V192">
        <f t="shared" ca="1" si="46"/>
        <v>0</v>
      </c>
    </row>
    <row r="193" spans="1:22" ht="16.5" x14ac:dyDescent="0.25">
      <c r="A193" s="1">
        <v>41036</v>
      </c>
      <c r="B193">
        <v>13035.9</v>
      </c>
      <c r="C193">
        <v>13008.5</v>
      </c>
      <c r="D193">
        <f t="shared" si="34"/>
        <v>13035.9</v>
      </c>
      <c r="E193">
        <f t="shared" si="35"/>
        <v>13008.5</v>
      </c>
      <c r="F193">
        <v>-1</v>
      </c>
      <c r="G193">
        <v>-2.1700000000000001E-2</v>
      </c>
      <c r="H193" s="6">
        <f ca="1">SUM(F193:OFFSET(F193,$X$1,0))</f>
        <v>48</v>
      </c>
      <c r="I193" s="6">
        <f ca="1">SUM(G193:OFFSET(G193,$X$1,0))</f>
        <v>1.0482</v>
      </c>
      <c r="J193" s="7">
        <f t="shared" ca="1" si="36"/>
        <v>-446.5</v>
      </c>
      <c r="K193" s="7">
        <f t="shared" ca="1" si="38"/>
        <v>0</v>
      </c>
      <c r="L193">
        <f t="shared" ca="1" si="32"/>
        <v>476</v>
      </c>
      <c r="M193">
        <f t="shared" ca="1" si="33"/>
        <v>0</v>
      </c>
      <c r="N193">
        <f t="shared" ca="1" si="37"/>
        <v>480</v>
      </c>
      <c r="O193">
        <f t="shared" ca="1" si="39"/>
        <v>314.45999999999998</v>
      </c>
      <c r="P193" s="7">
        <f t="shared" ca="1" si="40"/>
        <v>1</v>
      </c>
      <c r="Q193">
        <f t="shared" ca="1" si="41"/>
        <v>0</v>
      </c>
      <c r="R193">
        <f t="shared" ca="1" si="42"/>
        <v>0</v>
      </c>
      <c r="S193" t="str">
        <f t="shared" ca="1" si="43"/>
        <v>N/A</v>
      </c>
      <c r="T193">
        <f t="shared" ca="1" si="44"/>
        <v>0</v>
      </c>
      <c r="U193" t="str">
        <f t="shared" ca="1" si="45"/>
        <v>OUT</v>
      </c>
      <c r="V193">
        <f t="shared" ca="1" si="46"/>
        <v>0</v>
      </c>
    </row>
    <row r="194" spans="1:22" ht="16.5" x14ac:dyDescent="0.25">
      <c r="A194" s="1">
        <v>41037</v>
      </c>
      <c r="B194">
        <v>13000.7</v>
      </c>
      <c r="C194">
        <v>12932.1</v>
      </c>
      <c r="D194">
        <f t="shared" si="34"/>
        <v>13000.7</v>
      </c>
      <c r="E194">
        <f t="shared" si="35"/>
        <v>12932.1</v>
      </c>
      <c r="F194">
        <v>2</v>
      </c>
      <c r="G194">
        <v>4.1700000000000001E-2</v>
      </c>
      <c r="H194" s="6">
        <f ca="1">SUM(F194:OFFSET(F194,$X$1,0))</f>
        <v>39</v>
      </c>
      <c r="I194" s="6">
        <f ca="1">SUM(G194:OFFSET(G194,$X$1,0))</f>
        <v>0.79259999999999997</v>
      </c>
      <c r="J194" s="7">
        <f t="shared" ca="1" si="36"/>
        <v>-367.59999999999854</v>
      </c>
      <c r="K194" s="7">
        <f t="shared" ca="1" si="38"/>
        <v>0</v>
      </c>
      <c r="L194">
        <f t="shared" ref="L194:L257" ca="1" si="47">-8*H194+860</f>
        <v>548</v>
      </c>
      <c r="M194">
        <f t="shared" ca="1" si="33"/>
        <v>0</v>
      </c>
      <c r="N194">
        <f t="shared" ca="1" si="37"/>
        <v>390</v>
      </c>
      <c r="O194">
        <f t="shared" ca="1" si="39"/>
        <v>237.78</v>
      </c>
      <c r="P194" s="7">
        <f t="shared" ca="1" si="40"/>
        <v>1</v>
      </c>
      <c r="Q194">
        <f t="shared" ca="1" si="41"/>
        <v>0</v>
      </c>
      <c r="R194">
        <f t="shared" ca="1" si="42"/>
        <v>0</v>
      </c>
      <c r="S194" t="str">
        <f t="shared" ca="1" si="43"/>
        <v>N/A</v>
      </c>
      <c r="T194">
        <f t="shared" ca="1" si="44"/>
        <v>0</v>
      </c>
      <c r="U194" t="str">
        <f t="shared" ca="1" si="45"/>
        <v>OUT</v>
      </c>
      <c r="V194">
        <f t="shared" ca="1" si="46"/>
        <v>0</v>
      </c>
    </row>
    <row r="195" spans="1:22" ht="16.5" x14ac:dyDescent="0.25">
      <c r="A195" s="1">
        <v>41038</v>
      </c>
      <c r="B195">
        <v>12921.8</v>
      </c>
      <c r="C195">
        <v>12835.1</v>
      </c>
      <c r="D195">
        <f t="shared" si="34"/>
        <v>12921.8</v>
      </c>
      <c r="E195">
        <f t="shared" si="35"/>
        <v>12835.1</v>
      </c>
      <c r="F195">
        <v>-3</v>
      </c>
      <c r="G195">
        <v>-6.5199999999999994E-2</v>
      </c>
      <c r="H195" s="6">
        <f ca="1">SUM(F195:OFFSET(F195,$X$1,0))</f>
        <v>33</v>
      </c>
      <c r="I195" s="6">
        <f ca="1">SUM(G195:OFFSET(G195,$X$1,0))</f>
        <v>0.6661999999999999</v>
      </c>
      <c r="J195" s="7">
        <f t="shared" ca="1" si="36"/>
        <v>-348.89999999999964</v>
      </c>
      <c r="K195" s="7">
        <f t="shared" ca="1" si="38"/>
        <v>0</v>
      </c>
      <c r="L195">
        <f t="shared" ca="1" si="47"/>
        <v>596</v>
      </c>
      <c r="M195">
        <f t="shared" ref="M195:M258" ca="1" si="48">IF(SIGN(J195)=SIGN(L195), 1, 0)</f>
        <v>0</v>
      </c>
      <c r="N195">
        <f t="shared" ca="1" si="37"/>
        <v>330</v>
      </c>
      <c r="O195">
        <f t="shared" ca="1" si="39"/>
        <v>199.85999999999996</v>
      </c>
      <c r="P195" s="7">
        <f t="shared" ca="1" si="40"/>
        <v>1</v>
      </c>
      <c r="Q195">
        <f t="shared" ca="1" si="41"/>
        <v>0</v>
      </c>
      <c r="R195">
        <f t="shared" ca="1" si="42"/>
        <v>0</v>
      </c>
      <c r="S195" t="str">
        <f t="shared" ca="1" si="43"/>
        <v>N/A</v>
      </c>
      <c r="T195">
        <f t="shared" ca="1" si="44"/>
        <v>0</v>
      </c>
      <c r="U195" t="str">
        <f t="shared" ca="1" si="45"/>
        <v>OUT</v>
      </c>
      <c r="V195">
        <f t="shared" ca="1" si="46"/>
        <v>0</v>
      </c>
    </row>
    <row r="196" spans="1:22" ht="16.5" x14ac:dyDescent="0.25">
      <c r="A196" s="1">
        <v>41039</v>
      </c>
      <c r="B196">
        <v>12831.6</v>
      </c>
      <c r="C196">
        <v>12855</v>
      </c>
      <c r="D196">
        <f t="shared" ref="D196:D259" si="49">IF(B196="NULL", AVERAGE(D195,B197), B196)</f>
        <v>12831.6</v>
      </c>
      <c r="E196">
        <f t="shared" ref="E196:E259" si="50">IF(C196="NULL", AVERAGE(E195,C197), C196)</f>
        <v>12855</v>
      </c>
      <c r="F196">
        <v>5</v>
      </c>
      <c r="G196">
        <v>0.10199999999999999</v>
      </c>
      <c r="H196" s="6">
        <f ca="1">SUM(F196:OFFSET(F196,$X$1,0))</f>
        <v>33</v>
      </c>
      <c r="I196" s="6">
        <f ca="1">SUM(G196:OFFSET(G196,$X$1,0))</f>
        <v>0.66619999999999979</v>
      </c>
      <c r="J196" s="7">
        <f t="shared" ca="1" si="36"/>
        <v>-440.59999999999854</v>
      </c>
      <c r="K196" s="7">
        <f t="shared" ca="1" si="38"/>
        <v>0</v>
      </c>
      <c r="L196">
        <f t="shared" ca="1" si="47"/>
        <v>596</v>
      </c>
      <c r="M196">
        <f t="shared" ca="1" si="48"/>
        <v>0</v>
      </c>
      <c r="N196">
        <f t="shared" ca="1" si="37"/>
        <v>330</v>
      </c>
      <c r="O196">
        <f t="shared" ca="1" si="39"/>
        <v>199.85999999999993</v>
      </c>
      <c r="P196" s="7">
        <f t="shared" ca="1" si="40"/>
        <v>1</v>
      </c>
      <c r="Q196">
        <f t="shared" ca="1" si="41"/>
        <v>0</v>
      </c>
      <c r="R196">
        <f t="shared" ca="1" si="42"/>
        <v>0</v>
      </c>
      <c r="S196" t="str">
        <f t="shared" ca="1" si="43"/>
        <v>N/A</v>
      </c>
      <c r="T196">
        <f t="shared" ca="1" si="44"/>
        <v>0</v>
      </c>
      <c r="U196" t="str">
        <f t="shared" ca="1" si="45"/>
        <v>OUT</v>
      </c>
      <c r="V196">
        <f t="shared" ca="1" si="46"/>
        <v>0</v>
      </c>
    </row>
    <row r="197" spans="1:22" ht="16.5" x14ac:dyDescent="0.25">
      <c r="A197" s="1">
        <v>41040</v>
      </c>
      <c r="B197">
        <v>12851.8</v>
      </c>
      <c r="C197">
        <v>12820.6</v>
      </c>
      <c r="D197">
        <f t="shared" si="49"/>
        <v>12851.8</v>
      </c>
      <c r="E197">
        <f t="shared" si="50"/>
        <v>12820.6</v>
      </c>
      <c r="F197">
        <v>6</v>
      </c>
      <c r="G197">
        <v>0.125</v>
      </c>
      <c r="H197" s="6">
        <f ca="1">SUM(F197:OFFSET(F197,$X$1,0))</f>
        <v>47</v>
      </c>
      <c r="I197" s="6">
        <f ca="1">SUM(G197:OFFSET(G197,$X$1,0))</f>
        <v>0.95119999999999993</v>
      </c>
      <c r="J197" s="7">
        <f t="shared" ca="1" si="36"/>
        <v>-278</v>
      </c>
      <c r="K197" s="7">
        <f t="shared" ca="1" si="38"/>
        <v>0</v>
      </c>
      <c r="L197">
        <f t="shared" ca="1" si="47"/>
        <v>484</v>
      </c>
      <c r="M197">
        <f t="shared" ca="1" si="48"/>
        <v>0</v>
      </c>
      <c r="N197">
        <f t="shared" ca="1" si="37"/>
        <v>470</v>
      </c>
      <c r="O197">
        <f t="shared" ca="1" si="39"/>
        <v>285.35999999999996</v>
      </c>
      <c r="P197" s="7">
        <f t="shared" ca="1" si="40"/>
        <v>1</v>
      </c>
      <c r="Q197">
        <f t="shared" ca="1" si="41"/>
        <v>0</v>
      </c>
      <c r="R197">
        <f t="shared" ca="1" si="42"/>
        <v>0</v>
      </c>
      <c r="S197" t="str">
        <f t="shared" ca="1" si="43"/>
        <v>N/A</v>
      </c>
      <c r="T197">
        <f t="shared" ca="1" si="44"/>
        <v>0</v>
      </c>
      <c r="U197" t="str">
        <f t="shared" ca="1" si="45"/>
        <v>OUT</v>
      </c>
      <c r="V197">
        <f t="shared" ca="1" si="46"/>
        <v>0</v>
      </c>
    </row>
    <row r="198" spans="1:22" ht="16.5" x14ac:dyDescent="0.25">
      <c r="A198" s="1">
        <v>41041</v>
      </c>
      <c r="B198" t="s">
        <v>4</v>
      </c>
      <c r="C198" t="s">
        <v>4</v>
      </c>
      <c r="D198">
        <f t="shared" si="49"/>
        <v>12851.8</v>
      </c>
      <c r="E198">
        <f t="shared" si="50"/>
        <v>12820.6</v>
      </c>
      <c r="F198">
        <v>1</v>
      </c>
      <c r="G198">
        <v>2.63E-2</v>
      </c>
      <c r="H198" s="6">
        <f ca="1">SUM(F198:OFFSET(F198,$X$1,0))</f>
        <v>49</v>
      </c>
      <c r="I198" s="6">
        <f ca="1">SUM(G198:OFFSET(G198,$X$1,0))</f>
        <v>0.99789999999999979</v>
      </c>
      <c r="J198" s="7">
        <f t="shared" ca="1" si="36"/>
        <v>-338.75</v>
      </c>
      <c r="K198" s="7">
        <f t="shared" ca="1" si="38"/>
        <v>0</v>
      </c>
      <c r="L198">
        <f t="shared" ca="1" si="47"/>
        <v>468</v>
      </c>
      <c r="M198">
        <f t="shared" ca="1" si="48"/>
        <v>0</v>
      </c>
      <c r="N198">
        <f t="shared" ca="1" si="37"/>
        <v>490</v>
      </c>
      <c r="O198">
        <f t="shared" ca="1" si="39"/>
        <v>299.36999999999995</v>
      </c>
      <c r="P198" s="7">
        <f t="shared" ca="1" si="40"/>
        <v>1</v>
      </c>
      <c r="Q198">
        <f t="shared" ca="1" si="41"/>
        <v>0</v>
      </c>
      <c r="R198">
        <f t="shared" ca="1" si="42"/>
        <v>0</v>
      </c>
      <c r="S198" t="str">
        <f t="shared" ca="1" si="43"/>
        <v>N/A</v>
      </c>
      <c r="T198">
        <f t="shared" ca="1" si="44"/>
        <v>0</v>
      </c>
      <c r="U198" t="str">
        <f t="shared" ca="1" si="45"/>
        <v>OUT</v>
      </c>
      <c r="V198">
        <f t="shared" ca="1" si="46"/>
        <v>0</v>
      </c>
    </row>
    <row r="199" spans="1:22" ht="16.5" x14ac:dyDescent="0.25">
      <c r="A199" s="1">
        <v>41042</v>
      </c>
      <c r="B199" t="s">
        <v>4</v>
      </c>
      <c r="C199" t="s">
        <v>4</v>
      </c>
      <c r="D199">
        <f t="shared" si="49"/>
        <v>12835.15</v>
      </c>
      <c r="E199">
        <f t="shared" si="50"/>
        <v>12758</v>
      </c>
      <c r="F199">
        <v>1</v>
      </c>
      <c r="G199">
        <v>1.67E-2</v>
      </c>
      <c r="H199" s="6">
        <f ca="1">SUM(F199:OFFSET(F199,$X$1,0))</f>
        <v>36</v>
      </c>
      <c r="I199" s="6">
        <f ca="1">SUM(G199:OFFSET(G199,$X$1,0))</f>
        <v>0.73460000000000014</v>
      </c>
      <c r="J199" s="7">
        <f t="shared" ca="1" si="36"/>
        <v>-166.60000000000036</v>
      </c>
      <c r="K199" s="7">
        <f t="shared" ca="1" si="38"/>
        <v>0</v>
      </c>
      <c r="L199">
        <f t="shared" ca="1" si="47"/>
        <v>572</v>
      </c>
      <c r="M199">
        <f t="shared" ca="1" si="48"/>
        <v>0</v>
      </c>
      <c r="N199">
        <f t="shared" ca="1" si="37"/>
        <v>360</v>
      </c>
      <c r="O199">
        <f t="shared" ca="1" si="39"/>
        <v>220.38000000000005</v>
      </c>
      <c r="P199" s="7">
        <f t="shared" ca="1" si="40"/>
        <v>1</v>
      </c>
      <c r="Q199">
        <f t="shared" ca="1" si="41"/>
        <v>0</v>
      </c>
      <c r="R199">
        <f t="shared" ca="1" si="42"/>
        <v>0</v>
      </c>
      <c r="S199" t="str">
        <f t="shared" ca="1" si="43"/>
        <v>N/A</v>
      </c>
      <c r="T199">
        <f t="shared" ca="1" si="44"/>
        <v>0</v>
      </c>
      <c r="U199" t="str">
        <f t="shared" ca="1" si="45"/>
        <v>OUT</v>
      </c>
      <c r="V199">
        <f t="shared" ca="1" si="46"/>
        <v>0</v>
      </c>
    </row>
    <row r="200" spans="1:22" ht="16.5" x14ac:dyDescent="0.25">
      <c r="A200" s="1">
        <v>41043</v>
      </c>
      <c r="B200">
        <v>12818.5</v>
      </c>
      <c r="C200">
        <v>12695.4</v>
      </c>
      <c r="D200">
        <f t="shared" si="49"/>
        <v>12818.5</v>
      </c>
      <c r="E200">
        <f t="shared" si="50"/>
        <v>12695.4</v>
      </c>
      <c r="F200">
        <v>-9</v>
      </c>
      <c r="G200">
        <v>-0.18</v>
      </c>
      <c r="H200" s="6">
        <f ca="1">SUM(F200:OFFSET(F200,$X$1,0))</f>
        <v>23</v>
      </c>
      <c r="I200" s="6">
        <f ca="1">SUM(G200:OFFSET(G200,$X$1,0))</f>
        <v>0.47300000000000003</v>
      </c>
      <c r="J200" s="7">
        <f t="shared" ca="1" si="36"/>
        <v>72.100000000000364</v>
      </c>
      <c r="K200" s="7">
        <f t="shared" ca="1" si="38"/>
        <v>1</v>
      </c>
      <c r="L200">
        <f t="shared" ca="1" si="47"/>
        <v>676</v>
      </c>
      <c r="M200">
        <f t="shared" ca="1" si="48"/>
        <v>1</v>
      </c>
      <c r="N200">
        <f t="shared" ca="1" si="37"/>
        <v>230</v>
      </c>
      <c r="O200">
        <f t="shared" ca="1" si="39"/>
        <v>141.9</v>
      </c>
      <c r="P200" s="7">
        <f t="shared" ca="1" si="40"/>
        <v>1</v>
      </c>
      <c r="Q200">
        <f t="shared" ca="1" si="41"/>
        <v>1</v>
      </c>
      <c r="R200">
        <f t="shared" ca="1" si="42"/>
        <v>0</v>
      </c>
      <c r="S200" t="str">
        <f t="shared" ca="1" si="43"/>
        <v>N/A</v>
      </c>
      <c r="T200">
        <f t="shared" ca="1" si="44"/>
        <v>0</v>
      </c>
      <c r="U200" t="str">
        <f t="shared" ca="1" si="45"/>
        <v>OUT</v>
      </c>
      <c r="V200">
        <f t="shared" ca="1" si="46"/>
        <v>0</v>
      </c>
    </row>
    <row r="201" spans="1:22" ht="16.5" x14ac:dyDescent="0.25">
      <c r="A201" s="1">
        <v>41044</v>
      </c>
      <c r="B201">
        <v>12695.1</v>
      </c>
      <c r="C201">
        <v>12632</v>
      </c>
      <c r="D201">
        <f t="shared" si="49"/>
        <v>12695.1</v>
      </c>
      <c r="E201">
        <f t="shared" si="50"/>
        <v>12632</v>
      </c>
      <c r="F201">
        <v>3</v>
      </c>
      <c r="G201">
        <v>0.06</v>
      </c>
      <c r="H201" s="6">
        <f ca="1">SUM(F201:OFFSET(F201,$X$1,0))</f>
        <v>22</v>
      </c>
      <c r="I201" s="6">
        <f ca="1">SUM(G201:OFFSET(G201,$X$1,0))</f>
        <v>0.45300000000000007</v>
      </c>
      <c r="J201" s="7">
        <f t="shared" ca="1" si="36"/>
        <v>149.90000000000146</v>
      </c>
      <c r="K201" s="7">
        <f t="shared" ca="1" si="38"/>
        <v>1</v>
      </c>
      <c r="L201">
        <f t="shared" ca="1" si="47"/>
        <v>684</v>
      </c>
      <c r="M201">
        <f t="shared" ca="1" si="48"/>
        <v>1</v>
      </c>
      <c r="N201">
        <f t="shared" ca="1" si="37"/>
        <v>220</v>
      </c>
      <c r="O201">
        <f t="shared" ca="1" si="39"/>
        <v>135.90000000000003</v>
      </c>
      <c r="P201" s="7">
        <f t="shared" ca="1" si="40"/>
        <v>1</v>
      </c>
      <c r="Q201">
        <f t="shared" ca="1" si="41"/>
        <v>1</v>
      </c>
      <c r="R201">
        <f t="shared" ca="1" si="42"/>
        <v>0</v>
      </c>
      <c r="S201" t="str">
        <f t="shared" ca="1" si="43"/>
        <v>N/A</v>
      </c>
      <c r="T201">
        <f t="shared" ca="1" si="44"/>
        <v>0</v>
      </c>
      <c r="U201" t="str">
        <f t="shared" ca="1" si="45"/>
        <v>OUT</v>
      </c>
      <c r="V201">
        <f t="shared" ca="1" si="46"/>
        <v>0</v>
      </c>
    </row>
    <row r="202" spans="1:22" ht="16.5" x14ac:dyDescent="0.25">
      <c r="A202" s="1">
        <v>41045</v>
      </c>
      <c r="B202">
        <v>12617.3</v>
      </c>
      <c r="C202">
        <v>12598.6</v>
      </c>
      <c r="D202">
        <f t="shared" si="49"/>
        <v>12617.3</v>
      </c>
      <c r="E202">
        <f t="shared" si="50"/>
        <v>12598.6</v>
      </c>
      <c r="F202">
        <v>11</v>
      </c>
      <c r="G202">
        <v>0.22919999999999999</v>
      </c>
      <c r="H202" s="6">
        <f ca="1">SUM(F202:OFFSET(F202,$X$1,0))</f>
        <v>35</v>
      </c>
      <c r="I202" s="6">
        <f ca="1">SUM(G202:OFFSET(G202,$X$1,0))</f>
        <v>0.72220000000000006</v>
      </c>
      <c r="J202" s="7">
        <f t="shared" ca="1" si="36"/>
        <v>156.20000000000073</v>
      </c>
      <c r="K202" s="7">
        <f t="shared" ca="1" si="38"/>
        <v>1</v>
      </c>
      <c r="L202">
        <f t="shared" ca="1" si="47"/>
        <v>580</v>
      </c>
      <c r="M202">
        <f t="shared" ca="1" si="48"/>
        <v>1</v>
      </c>
      <c r="N202">
        <f t="shared" ca="1" si="37"/>
        <v>350</v>
      </c>
      <c r="O202">
        <f t="shared" ca="1" si="39"/>
        <v>216.66000000000003</v>
      </c>
      <c r="P202" s="7">
        <f t="shared" ca="1" si="40"/>
        <v>1</v>
      </c>
      <c r="Q202">
        <f t="shared" ca="1" si="41"/>
        <v>1</v>
      </c>
      <c r="R202">
        <f t="shared" ca="1" si="42"/>
        <v>0</v>
      </c>
      <c r="S202" t="str">
        <f t="shared" ca="1" si="43"/>
        <v>N/A</v>
      </c>
      <c r="T202">
        <f t="shared" ca="1" si="44"/>
        <v>0</v>
      </c>
      <c r="U202" t="str">
        <f t="shared" ca="1" si="45"/>
        <v>OUT</v>
      </c>
      <c r="V202">
        <f t="shared" ca="1" si="46"/>
        <v>0</v>
      </c>
    </row>
    <row r="203" spans="1:22" ht="16.5" x14ac:dyDescent="0.25">
      <c r="A203" s="1">
        <v>41046</v>
      </c>
      <c r="B203">
        <v>12598.3</v>
      </c>
      <c r="C203">
        <v>12442.5</v>
      </c>
      <c r="D203">
        <f t="shared" si="49"/>
        <v>12598.3</v>
      </c>
      <c r="E203">
        <f t="shared" si="50"/>
        <v>12442.5</v>
      </c>
      <c r="F203">
        <v>5</v>
      </c>
      <c r="G203">
        <v>0.10199999999999999</v>
      </c>
      <c r="H203" s="6">
        <f ca="1">SUM(F203:OFFSET(F203,$X$1,0))</f>
        <v>46</v>
      </c>
      <c r="I203" s="6">
        <f ca="1">SUM(G203:OFFSET(G203,$X$1,0))</f>
        <v>0.94660000000000011</v>
      </c>
      <c r="J203" s="7">
        <f t="shared" ca="1" si="36"/>
        <v>298.79999999999927</v>
      </c>
      <c r="K203" s="7">
        <f t="shared" ca="1" si="38"/>
        <v>1</v>
      </c>
      <c r="L203">
        <f t="shared" ca="1" si="47"/>
        <v>492</v>
      </c>
      <c r="M203">
        <f t="shared" ca="1" si="48"/>
        <v>1</v>
      </c>
      <c r="N203">
        <f t="shared" ca="1" si="37"/>
        <v>460</v>
      </c>
      <c r="O203">
        <f t="shared" ca="1" si="39"/>
        <v>283.98</v>
      </c>
      <c r="P203" s="7">
        <f t="shared" ca="1" si="40"/>
        <v>1</v>
      </c>
      <c r="Q203">
        <f t="shared" ca="1" si="41"/>
        <v>1</v>
      </c>
      <c r="R203">
        <f t="shared" ca="1" si="42"/>
        <v>0</v>
      </c>
      <c r="S203" t="str">
        <f t="shared" ca="1" si="43"/>
        <v>N/A</v>
      </c>
      <c r="T203">
        <f t="shared" ca="1" si="44"/>
        <v>0</v>
      </c>
      <c r="U203" t="str">
        <f t="shared" ca="1" si="45"/>
        <v>OUT</v>
      </c>
      <c r="V203">
        <f t="shared" ca="1" si="46"/>
        <v>0</v>
      </c>
    </row>
    <row r="204" spans="1:22" ht="16.5" x14ac:dyDescent="0.25">
      <c r="A204" s="1">
        <v>41047</v>
      </c>
      <c r="B204">
        <v>12443</v>
      </c>
      <c r="C204">
        <v>12369.4</v>
      </c>
      <c r="D204">
        <f t="shared" si="49"/>
        <v>12443</v>
      </c>
      <c r="E204">
        <f t="shared" si="50"/>
        <v>12369.4</v>
      </c>
      <c r="F204">
        <v>4</v>
      </c>
      <c r="G204">
        <v>8.3299999999999999E-2</v>
      </c>
      <c r="H204" s="6">
        <f ca="1">SUM(F204:OFFSET(F204,$X$1,0))</f>
        <v>52</v>
      </c>
      <c r="I204" s="6">
        <f ca="1">SUM(G204:OFFSET(G204,$X$1,0))</f>
        <v>1.0698999999999999</v>
      </c>
      <c r="J204" s="7">
        <f t="shared" ca="1" si="36"/>
        <v>394.29999999999927</v>
      </c>
      <c r="K204" s="7">
        <f t="shared" ca="1" si="38"/>
        <v>1</v>
      </c>
      <c r="L204">
        <f t="shared" ca="1" si="47"/>
        <v>444</v>
      </c>
      <c r="M204">
        <f t="shared" ca="1" si="48"/>
        <v>1</v>
      </c>
      <c r="N204">
        <f t="shared" ca="1" si="37"/>
        <v>520</v>
      </c>
      <c r="O204">
        <f t="shared" ca="1" si="39"/>
        <v>320.96999999999997</v>
      </c>
      <c r="P204" s="7">
        <f t="shared" ca="1" si="40"/>
        <v>1</v>
      </c>
      <c r="Q204">
        <f t="shared" ca="1" si="41"/>
        <v>1</v>
      </c>
      <c r="R204">
        <f t="shared" ca="1" si="42"/>
        <v>0</v>
      </c>
      <c r="S204" t="str">
        <f t="shared" ca="1" si="43"/>
        <v>N/A</v>
      </c>
      <c r="T204">
        <f t="shared" ca="1" si="44"/>
        <v>0</v>
      </c>
      <c r="U204" t="str">
        <f t="shared" ca="1" si="45"/>
        <v>OUT</v>
      </c>
      <c r="V204">
        <f t="shared" ca="1" si="46"/>
        <v>0</v>
      </c>
    </row>
    <row r="205" spans="1:22" ht="16.5" x14ac:dyDescent="0.25">
      <c r="A205" s="1">
        <v>41048</v>
      </c>
      <c r="B205" t="s">
        <v>4</v>
      </c>
      <c r="C205" t="s">
        <v>4</v>
      </c>
      <c r="D205">
        <f t="shared" si="49"/>
        <v>12443</v>
      </c>
      <c r="E205">
        <f t="shared" si="50"/>
        <v>12369.4</v>
      </c>
      <c r="F205">
        <v>11</v>
      </c>
      <c r="G205">
        <v>0.22919999999999999</v>
      </c>
      <c r="H205" s="6">
        <f ca="1">SUM(F205:OFFSET(F205,$X$1,0))</f>
        <v>59</v>
      </c>
      <c r="I205" s="6">
        <f ca="1">SUM(G205:OFFSET(G205,$X$1,0))</f>
        <v>1.2175</v>
      </c>
      <c r="J205" s="7">
        <f t="shared" ca="1" si="36"/>
        <v>418.29999999999927</v>
      </c>
      <c r="K205" s="7">
        <f t="shared" ca="1" si="38"/>
        <v>1</v>
      </c>
      <c r="L205">
        <f t="shared" ca="1" si="47"/>
        <v>388</v>
      </c>
      <c r="M205">
        <f t="shared" ca="1" si="48"/>
        <v>1</v>
      </c>
      <c r="N205">
        <f t="shared" ca="1" si="37"/>
        <v>590</v>
      </c>
      <c r="O205">
        <f t="shared" ca="1" si="39"/>
        <v>365.25</v>
      </c>
      <c r="P205" s="7">
        <f t="shared" ca="1" si="40"/>
        <v>1</v>
      </c>
      <c r="Q205">
        <f t="shared" ca="1" si="41"/>
        <v>1</v>
      </c>
      <c r="R205">
        <f t="shared" ca="1" si="42"/>
        <v>0</v>
      </c>
      <c r="S205" t="str">
        <f t="shared" ca="1" si="43"/>
        <v>N/A</v>
      </c>
      <c r="T205">
        <f t="shared" ca="1" si="44"/>
        <v>0</v>
      </c>
      <c r="U205" t="str">
        <f t="shared" ca="1" si="45"/>
        <v>OUT</v>
      </c>
      <c r="V205">
        <f t="shared" ca="1" si="46"/>
        <v>0</v>
      </c>
    </row>
    <row r="206" spans="1:22" ht="16.5" x14ac:dyDescent="0.25">
      <c r="A206" s="1">
        <v>41049</v>
      </c>
      <c r="B206" t="s">
        <v>4</v>
      </c>
      <c r="C206" t="s">
        <v>4</v>
      </c>
      <c r="D206">
        <f t="shared" si="49"/>
        <v>12406.1</v>
      </c>
      <c r="E206">
        <f t="shared" si="50"/>
        <v>12436.95</v>
      </c>
      <c r="F206">
        <v>6</v>
      </c>
      <c r="G206">
        <v>0.125</v>
      </c>
      <c r="H206" s="6">
        <f ca="1">SUM(F206:OFFSET(F206,$X$1,0))</f>
        <v>61</v>
      </c>
      <c r="I206" s="6">
        <f ca="1">SUM(G206:OFFSET(G206,$X$1,0))</f>
        <v>1.2609000000000001</v>
      </c>
      <c r="J206" s="7">
        <f t="shared" ca="1" si="36"/>
        <v>204.39999999999964</v>
      </c>
      <c r="K206" s="7">
        <f t="shared" ca="1" si="38"/>
        <v>1</v>
      </c>
      <c r="L206">
        <f t="shared" ca="1" si="47"/>
        <v>372</v>
      </c>
      <c r="M206">
        <f t="shared" ca="1" si="48"/>
        <v>1</v>
      </c>
      <c r="N206">
        <f t="shared" ca="1" si="37"/>
        <v>610</v>
      </c>
      <c r="O206">
        <f t="shared" ca="1" si="39"/>
        <v>378.27000000000004</v>
      </c>
      <c r="P206" s="7">
        <f t="shared" ca="1" si="40"/>
        <v>1</v>
      </c>
      <c r="Q206">
        <f t="shared" ca="1" si="41"/>
        <v>1</v>
      </c>
      <c r="R206">
        <f t="shared" ca="1" si="42"/>
        <v>0</v>
      </c>
      <c r="S206" t="str">
        <f t="shared" ca="1" si="43"/>
        <v>N/A</v>
      </c>
      <c r="T206">
        <f t="shared" ca="1" si="44"/>
        <v>0</v>
      </c>
      <c r="U206" t="str">
        <f t="shared" ca="1" si="45"/>
        <v>OUT</v>
      </c>
      <c r="V206">
        <f t="shared" ca="1" si="46"/>
        <v>0</v>
      </c>
    </row>
    <row r="207" spans="1:22" ht="16.5" x14ac:dyDescent="0.25">
      <c r="A207" s="1">
        <v>41050</v>
      </c>
      <c r="B207">
        <v>12369.2</v>
      </c>
      <c r="C207">
        <v>12504.5</v>
      </c>
      <c r="D207">
        <f t="shared" si="49"/>
        <v>12369.2</v>
      </c>
      <c r="E207">
        <f t="shared" si="50"/>
        <v>12504.5</v>
      </c>
      <c r="F207">
        <v>-1</v>
      </c>
      <c r="G207">
        <v>-2.1299999999999999E-2</v>
      </c>
      <c r="H207" s="6">
        <f ca="1">SUM(F207:OFFSET(F207,$X$1,0))</f>
        <v>69</v>
      </c>
      <c r="I207" s="6">
        <f ca="1">SUM(G207:OFFSET(G207,$X$1,0))</f>
        <v>1.4195999999999998</v>
      </c>
      <c r="J207" s="7">
        <f t="shared" ca="1" si="36"/>
        <v>135.39999999999964</v>
      </c>
      <c r="K207" s="7">
        <f t="shared" ca="1" si="38"/>
        <v>1</v>
      </c>
      <c r="L207">
        <f t="shared" ca="1" si="47"/>
        <v>308</v>
      </c>
      <c r="M207">
        <f t="shared" ca="1" si="48"/>
        <v>1</v>
      </c>
      <c r="N207">
        <f t="shared" ca="1" si="37"/>
        <v>690</v>
      </c>
      <c r="O207">
        <f t="shared" ca="1" si="39"/>
        <v>425.87999999999994</v>
      </c>
      <c r="P207" s="7">
        <f t="shared" ca="1" si="40"/>
        <v>1</v>
      </c>
      <c r="Q207">
        <f t="shared" ca="1" si="41"/>
        <v>1</v>
      </c>
      <c r="R207">
        <f t="shared" ca="1" si="42"/>
        <v>0</v>
      </c>
      <c r="S207" t="str">
        <f t="shared" ca="1" si="43"/>
        <v>N/A</v>
      </c>
      <c r="T207">
        <f t="shared" ca="1" si="44"/>
        <v>0</v>
      </c>
      <c r="U207" t="str">
        <f t="shared" ca="1" si="45"/>
        <v>OUT</v>
      </c>
      <c r="V207">
        <f t="shared" ca="1" si="46"/>
        <v>0</v>
      </c>
    </row>
    <row r="208" spans="1:22" ht="16.5" x14ac:dyDescent="0.25">
      <c r="A208" s="1">
        <v>41051</v>
      </c>
      <c r="B208">
        <v>12505.4</v>
      </c>
      <c r="C208">
        <v>12502.8</v>
      </c>
      <c r="D208">
        <f t="shared" si="49"/>
        <v>12505.4</v>
      </c>
      <c r="E208">
        <f t="shared" si="50"/>
        <v>12502.8</v>
      </c>
      <c r="F208">
        <v>4</v>
      </c>
      <c r="G208">
        <v>0.08</v>
      </c>
      <c r="H208" s="6">
        <f ca="1">SUM(F208:OFFSET(F208,$X$1,0))</f>
        <v>71</v>
      </c>
      <c r="I208" s="6">
        <f ca="1">SUM(G208:OFFSET(G208,$X$1,0))</f>
        <v>1.4596</v>
      </c>
      <c r="J208" s="7">
        <f t="shared" ca="1" si="36"/>
        <v>139.29999999999927</v>
      </c>
      <c r="K208" s="7">
        <f t="shared" ca="1" si="38"/>
        <v>1</v>
      </c>
      <c r="L208">
        <f t="shared" ca="1" si="47"/>
        <v>292</v>
      </c>
      <c r="M208">
        <f t="shared" ca="1" si="48"/>
        <v>1</v>
      </c>
      <c r="N208">
        <f t="shared" ca="1" si="37"/>
        <v>710</v>
      </c>
      <c r="O208">
        <f t="shared" ca="1" si="39"/>
        <v>437.88</v>
      </c>
      <c r="P208" s="7">
        <f t="shared" ca="1" si="40"/>
        <v>1</v>
      </c>
      <c r="Q208">
        <f t="shared" ca="1" si="41"/>
        <v>1</v>
      </c>
      <c r="R208">
        <f t="shared" ca="1" si="42"/>
        <v>0</v>
      </c>
      <c r="S208" t="str">
        <f t="shared" ca="1" si="43"/>
        <v>N/A</v>
      </c>
      <c r="T208">
        <f t="shared" ca="1" si="44"/>
        <v>0</v>
      </c>
      <c r="U208" t="str">
        <f t="shared" ca="1" si="45"/>
        <v>OUT</v>
      </c>
      <c r="V208">
        <f t="shared" ca="1" si="46"/>
        <v>0</v>
      </c>
    </row>
    <row r="209" spans="1:22" ht="16.5" x14ac:dyDescent="0.25">
      <c r="A209" s="1">
        <v>41052</v>
      </c>
      <c r="B209">
        <v>12501.5</v>
      </c>
      <c r="C209">
        <v>12496.2</v>
      </c>
      <c r="D209">
        <f t="shared" si="49"/>
        <v>12501.5</v>
      </c>
      <c r="E209">
        <f t="shared" si="50"/>
        <v>12496.2</v>
      </c>
      <c r="F209">
        <v>-7</v>
      </c>
      <c r="G209">
        <v>-0.14000000000000001</v>
      </c>
      <c r="H209" s="6">
        <f ca="1">SUM(F209:OFFSET(F209,$X$1,0))</f>
        <v>53</v>
      </c>
      <c r="I209" s="6">
        <f ca="1">SUM(G209:OFFSET(G209,$X$1,0))</f>
        <v>1.0996000000000001</v>
      </c>
      <c r="J209" s="7">
        <f t="shared" ca="1" si="36"/>
        <v>79.850000000000364</v>
      </c>
      <c r="K209" s="7">
        <f t="shared" ca="1" si="38"/>
        <v>1</v>
      </c>
      <c r="L209">
        <f t="shared" ca="1" si="47"/>
        <v>436</v>
      </c>
      <c r="M209">
        <f t="shared" ca="1" si="48"/>
        <v>1</v>
      </c>
      <c r="N209">
        <f t="shared" ca="1" si="37"/>
        <v>530</v>
      </c>
      <c r="O209">
        <f t="shared" ca="1" si="39"/>
        <v>329.88000000000005</v>
      </c>
      <c r="P209" s="7">
        <f t="shared" ca="1" si="40"/>
        <v>1</v>
      </c>
      <c r="Q209">
        <f t="shared" ca="1" si="41"/>
        <v>1</v>
      </c>
      <c r="R209">
        <f t="shared" ca="1" si="42"/>
        <v>0</v>
      </c>
      <c r="S209" t="str">
        <f t="shared" ca="1" si="43"/>
        <v>N/A</v>
      </c>
      <c r="T209">
        <f t="shared" ca="1" si="44"/>
        <v>0</v>
      </c>
      <c r="U209" t="str">
        <f t="shared" ca="1" si="45"/>
        <v>OUT</v>
      </c>
      <c r="V209">
        <f t="shared" ca="1" si="46"/>
        <v>0</v>
      </c>
    </row>
    <row r="210" spans="1:22" ht="16.5" x14ac:dyDescent="0.25">
      <c r="A210" s="1">
        <v>41053</v>
      </c>
      <c r="B210">
        <v>12491.9</v>
      </c>
      <c r="C210">
        <v>12529.8</v>
      </c>
      <c r="D210">
        <f t="shared" si="49"/>
        <v>12491.9</v>
      </c>
      <c r="E210">
        <f t="shared" si="50"/>
        <v>12529.8</v>
      </c>
      <c r="F210">
        <v>-8</v>
      </c>
      <c r="G210">
        <v>-0.16</v>
      </c>
      <c r="H210" s="6">
        <f ca="1">SUM(F210:OFFSET(F210,$X$1,0))</f>
        <v>36</v>
      </c>
      <c r="I210" s="6">
        <f ca="1">SUM(G210:OFFSET(G210,$X$1,0))</f>
        <v>0.75590000000000002</v>
      </c>
      <c r="J210" s="7">
        <f t="shared" ca="1" si="36"/>
        <v>-28</v>
      </c>
      <c r="K210" s="7">
        <f t="shared" ca="1" si="38"/>
        <v>0</v>
      </c>
      <c r="L210">
        <f t="shared" ca="1" si="47"/>
        <v>572</v>
      </c>
      <c r="M210">
        <f t="shared" ca="1" si="48"/>
        <v>0</v>
      </c>
      <c r="N210">
        <f t="shared" ca="1" si="37"/>
        <v>360</v>
      </c>
      <c r="O210">
        <f t="shared" ca="1" si="39"/>
        <v>226.77</v>
      </c>
      <c r="P210" s="7">
        <f t="shared" ca="1" si="40"/>
        <v>1</v>
      </c>
      <c r="Q210">
        <f t="shared" ca="1" si="41"/>
        <v>0</v>
      </c>
      <c r="R210">
        <f t="shared" ca="1" si="42"/>
        <v>0</v>
      </c>
      <c r="S210" t="str">
        <f t="shared" ca="1" si="43"/>
        <v>N/A</v>
      </c>
      <c r="T210">
        <f t="shared" ca="1" si="44"/>
        <v>0</v>
      </c>
      <c r="U210" t="str">
        <f t="shared" ca="1" si="45"/>
        <v>OUT</v>
      </c>
      <c r="V210">
        <f t="shared" ca="1" si="46"/>
        <v>0</v>
      </c>
    </row>
    <row r="211" spans="1:22" ht="16.5" x14ac:dyDescent="0.25">
      <c r="A211" s="1">
        <v>41054</v>
      </c>
      <c r="B211">
        <v>12530.7</v>
      </c>
      <c r="C211">
        <v>12454.8</v>
      </c>
      <c r="D211">
        <f t="shared" si="49"/>
        <v>12530.7</v>
      </c>
      <c r="E211">
        <f t="shared" si="50"/>
        <v>12454.8</v>
      </c>
      <c r="F211">
        <v>-2</v>
      </c>
      <c r="G211">
        <v>-0.04</v>
      </c>
      <c r="H211" s="6">
        <f ca="1">SUM(F211:OFFSET(F211,$X$1,0))</f>
        <v>35</v>
      </c>
      <c r="I211" s="6">
        <f ca="1">SUM(G211:OFFSET(G211,$X$1,0))</f>
        <v>0.73589999999999978</v>
      </c>
      <c r="J211" s="7">
        <f t="shared" ca="1" si="36"/>
        <v>4</v>
      </c>
      <c r="K211" s="7">
        <f t="shared" ca="1" si="38"/>
        <v>1</v>
      </c>
      <c r="L211">
        <f t="shared" ca="1" si="47"/>
        <v>580</v>
      </c>
      <c r="M211">
        <f t="shared" ca="1" si="48"/>
        <v>1</v>
      </c>
      <c r="N211">
        <f t="shared" ca="1" si="37"/>
        <v>350</v>
      </c>
      <c r="O211">
        <f t="shared" ca="1" si="39"/>
        <v>220.76999999999992</v>
      </c>
      <c r="P211" s="7">
        <f t="shared" ca="1" si="40"/>
        <v>1</v>
      </c>
      <c r="Q211">
        <f t="shared" ca="1" si="41"/>
        <v>1</v>
      </c>
      <c r="R211">
        <f t="shared" ca="1" si="42"/>
        <v>0</v>
      </c>
      <c r="S211" t="str">
        <f t="shared" ca="1" si="43"/>
        <v>N/A</v>
      </c>
      <c r="T211">
        <f t="shared" ca="1" si="44"/>
        <v>0</v>
      </c>
      <c r="U211" t="str">
        <f t="shared" ca="1" si="45"/>
        <v>OUT</v>
      </c>
      <c r="V211">
        <f t="shared" ca="1" si="46"/>
        <v>0</v>
      </c>
    </row>
    <row r="212" spans="1:22" ht="16.5" x14ac:dyDescent="0.25">
      <c r="A212" s="1">
        <v>41055</v>
      </c>
      <c r="B212" t="s">
        <v>4</v>
      </c>
      <c r="C212" t="s">
        <v>4</v>
      </c>
      <c r="D212">
        <f t="shared" si="49"/>
        <v>12530.7</v>
      </c>
      <c r="E212">
        <f t="shared" si="50"/>
        <v>12454.8</v>
      </c>
      <c r="F212">
        <v>10</v>
      </c>
      <c r="G212">
        <v>0.23810000000000001</v>
      </c>
      <c r="H212" s="6">
        <f ca="1">SUM(F212:OFFSET(F212,$X$1,0))</f>
        <v>44</v>
      </c>
      <c r="I212" s="6">
        <f ca="1">SUM(G212:OFFSET(G212,$X$1,0))</f>
        <v>0.9536</v>
      </c>
      <c r="J212" s="7">
        <f t="shared" ca="1" si="36"/>
        <v>96.299999999999272</v>
      </c>
      <c r="K212" s="7">
        <f t="shared" ca="1" si="38"/>
        <v>1</v>
      </c>
      <c r="L212">
        <f t="shared" ca="1" si="47"/>
        <v>508</v>
      </c>
      <c r="M212">
        <f t="shared" ca="1" si="48"/>
        <v>1</v>
      </c>
      <c r="N212">
        <f t="shared" ca="1" si="37"/>
        <v>440</v>
      </c>
      <c r="O212">
        <f t="shared" ca="1" si="39"/>
        <v>286.08</v>
      </c>
      <c r="P212" s="7">
        <f t="shared" ca="1" si="40"/>
        <v>1</v>
      </c>
      <c r="Q212">
        <f t="shared" ca="1" si="41"/>
        <v>1</v>
      </c>
      <c r="R212">
        <f t="shared" ca="1" si="42"/>
        <v>0</v>
      </c>
      <c r="S212" t="str">
        <f t="shared" ca="1" si="43"/>
        <v>N/A</v>
      </c>
      <c r="T212">
        <f t="shared" ca="1" si="44"/>
        <v>0</v>
      </c>
      <c r="U212" t="str">
        <f t="shared" ca="1" si="45"/>
        <v>OUT</v>
      </c>
      <c r="V212">
        <f t="shared" ca="1" si="46"/>
        <v>0</v>
      </c>
    </row>
    <row r="213" spans="1:22" ht="16.5" x14ac:dyDescent="0.25">
      <c r="A213" s="1">
        <v>41056</v>
      </c>
      <c r="B213" t="s">
        <v>4</v>
      </c>
      <c r="C213" t="s">
        <v>4</v>
      </c>
      <c r="D213">
        <f t="shared" si="49"/>
        <v>12530.7</v>
      </c>
      <c r="E213">
        <f t="shared" si="50"/>
        <v>12454.8</v>
      </c>
      <c r="F213">
        <v>7</v>
      </c>
      <c r="G213">
        <v>0.2059</v>
      </c>
      <c r="H213" s="6">
        <f ca="1">SUM(F213:OFFSET(F213,$X$1,0))</f>
        <v>47</v>
      </c>
      <c r="I213" s="6">
        <f ca="1">SUM(G213:OFFSET(G213,$X$1,0))</f>
        <v>1.0778999999999999</v>
      </c>
      <c r="J213" s="7">
        <f t="shared" ca="1" si="36"/>
        <v>109.54999999999927</v>
      </c>
      <c r="K213" s="7">
        <f t="shared" ca="1" si="38"/>
        <v>1</v>
      </c>
      <c r="L213">
        <f t="shared" ca="1" si="47"/>
        <v>484</v>
      </c>
      <c r="M213">
        <f t="shared" ca="1" si="48"/>
        <v>1</v>
      </c>
      <c r="N213">
        <f t="shared" ca="1" si="37"/>
        <v>470</v>
      </c>
      <c r="O213">
        <f t="shared" ca="1" si="39"/>
        <v>323.36999999999995</v>
      </c>
      <c r="P213" s="7">
        <f t="shared" ca="1" si="40"/>
        <v>1</v>
      </c>
      <c r="Q213">
        <f t="shared" ca="1" si="41"/>
        <v>1</v>
      </c>
      <c r="R213">
        <f t="shared" ca="1" si="42"/>
        <v>0</v>
      </c>
      <c r="S213" t="str">
        <f t="shared" ca="1" si="43"/>
        <v>N/A</v>
      </c>
      <c r="T213">
        <f t="shared" ca="1" si="44"/>
        <v>0</v>
      </c>
      <c r="U213" t="str">
        <f t="shared" ca="1" si="45"/>
        <v>OUT</v>
      </c>
      <c r="V213">
        <f t="shared" ca="1" si="46"/>
        <v>0</v>
      </c>
    </row>
    <row r="214" spans="1:22" ht="16.5" x14ac:dyDescent="0.25">
      <c r="A214" s="1">
        <v>41057</v>
      </c>
      <c r="B214" t="s">
        <v>4</v>
      </c>
      <c r="C214" t="s">
        <v>4</v>
      </c>
      <c r="D214">
        <f t="shared" si="49"/>
        <v>12492.75</v>
      </c>
      <c r="E214">
        <f t="shared" si="50"/>
        <v>12517.75</v>
      </c>
      <c r="F214">
        <v>-7</v>
      </c>
      <c r="G214">
        <v>-0.14000000000000001</v>
      </c>
      <c r="H214" s="6">
        <f ca="1">SUM(F214:OFFSET(F214,$X$1,0))</f>
        <v>38</v>
      </c>
      <c r="I214" s="6">
        <f ca="1">SUM(G214:OFFSET(G214,$X$1,0))</f>
        <v>0.89619999999999977</v>
      </c>
      <c r="J214" s="7">
        <f t="shared" ca="1" si="36"/>
        <v>425.30000000000109</v>
      </c>
      <c r="K214" s="7">
        <f t="shared" ca="1" si="38"/>
        <v>1</v>
      </c>
      <c r="L214">
        <f t="shared" ca="1" si="47"/>
        <v>556</v>
      </c>
      <c r="M214">
        <f t="shared" ca="1" si="48"/>
        <v>1</v>
      </c>
      <c r="N214">
        <f t="shared" ca="1" si="37"/>
        <v>380</v>
      </c>
      <c r="O214">
        <f t="shared" ca="1" si="39"/>
        <v>268.85999999999996</v>
      </c>
      <c r="P214" s="7">
        <f t="shared" ca="1" si="40"/>
        <v>1</v>
      </c>
      <c r="Q214">
        <f t="shared" ca="1" si="41"/>
        <v>1</v>
      </c>
      <c r="R214">
        <f t="shared" ca="1" si="42"/>
        <v>0</v>
      </c>
      <c r="S214" t="str">
        <f t="shared" ca="1" si="43"/>
        <v>N/A</v>
      </c>
      <c r="T214">
        <f t="shared" ca="1" si="44"/>
        <v>0</v>
      </c>
      <c r="U214" t="str">
        <f t="shared" ca="1" si="45"/>
        <v>OUT</v>
      </c>
      <c r="V214">
        <f t="shared" ca="1" si="46"/>
        <v>0</v>
      </c>
    </row>
    <row r="215" spans="1:22" ht="16.5" x14ac:dyDescent="0.25">
      <c r="A215" s="1">
        <v>41058</v>
      </c>
      <c r="B215">
        <v>12454.8</v>
      </c>
      <c r="C215">
        <v>12580.7</v>
      </c>
      <c r="D215">
        <f t="shared" si="49"/>
        <v>12454.8</v>
      </c>
      <c r="E215">
        <f t="shared" si="50"/>
        <v>12580.7</v>
      </c>
      <c r="F215">
        <v>2</v>
      </c>
      <c r="G215">
        <v>4.1700000000000001E-2</v>
      </c>
      <c r="H215" s="6">
        <f ca="1">SUM(F215:OFFSET(F215,$X$1,0))</f>
        <v>41</v>
      </c>
      <c r="I215" s="6">
        <f ca="1">SUM(G215:OFFSET(G215,$X$1,0))</f>
        <v>0.95959999999999979</v>
      </c>
      <c r="J215" s="7">
        <f t="shared" ca="1" si="36"/>
        <v>301.10000000000036</v>
      </c>
      <c r="K215" s="7">
        <f t="shared" ca="1" si="38"/>
        <v>1</v>
      </c>
      <c r="L215">
        <f t="shared" ca="1" si="47"/>
        <v>532</v>
      </c>
      <c r="M215">
        <f t="shared" ca="1" si="48"/>
        <v>1</v>
      </c>
      <c r="N215">
        <f t="shared" ca="1" si="37"/>
        <v>410</v>
      </c>
      <c r="O215">
        <f t="shared" ca="1" si="39"/>
        <v>287.87999999999994</v>
      </c>
      <c r="P215" s="7">
        <f t="shared" ca="1" si="40"/>
        <v>1</v>
      </c>
      <c r="Q215">
        <f t="shared" ca="1" si="41"/>
        <v>1</v>
      </c>
      <c r="R215">
        <f t="shared" ca="1" si="42"/>
        <v>0</v>
      </c>
      <c r="S215" t="str">
        <f t="shared" ca="1" si="43"/>
        <v>N/A</v>
      </c>
      <c r="T215">
        <f t="shared" ca="1" si="44"/>
        <v>0</v>
      </c>
      <c r="U215" t="str">
        <f t="shared" ca="1" si="45"/>
        <v>OUT</v>
      </c>
      <c r="V215">
        <f t="shared" ca="1" si="46"/>
        <v>0</v>
      </c>
    </row>
    <row r="216" spans="1:22" ht="16.5" x14ac:dyDescent="0.25">
      <c r="A216" s="1">
        <v>41059</v>
      </c>
      <c r="B216">
        <v>12579</v>
      </c>
      <c r="C216">
        <v>12419.9</v>
      </c>
      <c r="D216">
        <f t="shared" si="49"/>
        <v>12579</v>
      </c>
      <c r="E216">
        <f t="shared" si="50"/>
        <v>12419.9</v>
      </c>
      <c r="F216">
        <v>10</v>
      </c>
      <c r="G216">
        <v>0.2</v>
      </c>
      <c r="H216" s="6">
        <f ca="1">SUM(F216:OFFSET(F216,$X$1,0))</f>
        <v>49</v>
      </c>
      <c r="I216" s="6">
        <f ca="1">SUM(G216:OFFSET(G216,$X$1,0))</f>
        <v>1.1178999999999997</v>
      </c>
      <c r="J216" s="7">
        <f t="shared" ca="1" si="36"/>
        <v>461.35000000000036</v>
      </c>
      <c r="K216" s="7">
        <f t="shared" ca="1" si="38"/>
        <v>1</v>
      </c>
      <c r="L216">
        <f t="shared" ca="1" si="47"/>
        <v>468</v>
      </c>
      <c r="M216">
        <f t="shared" ca="1" si="48"/>
        <v>1</v>
      </c>
      <c r="N216">
        <f t="shared" ca="1" si="37"/>
        <v>490</v>
      </c>
      <c r="O216">
        <f t="shared" ca="1" si="39"/>
        <v>335.36999999999989</v>
      </c>
      <c r="P216" s="7">
        <f t="shared" ca="1" si="40"/>
        <v>1</v>
      </c>
      <c r="Q216">
        <f t="shared" ca="1" si="41"/>
        <v>1</v>
      </c>
      <c r="R216">
        <f t="shared" ca="1" si="42"/>
        <v>0</v>
      </c>
      <c r="S216" t="str">
        <f t="shared" ca="1" si="43"/>
        <v>N/A</v>
      </c>
      <c r="T216">
        <f t="shared" ca="1" si="44"/>
        <v>0</v>
      </c>
      <c r="U216" t="str">
        <f t="shared" ca="1" si="45"/>
        <v>OUT</v>
      </c>
      <c r="V216">
        <f t="shared" ca="1" si="46"/>
        <v>0</v>
      </c>
    </row>
    <row r="217" spans="1:22" ht="16.5" x14ac:dyDescent="0.25">
      <c r="A217" s="1">
        <v>41060</v>
      </c>
      <c r="B217">
        <v>12414.4</v>
      </c>
      <c r="C217">
        <v>12393.5</v>
      </c>
      <c r="D217">
        <f t="shared" si="49"/>
        <v>12414.4</v>
      </c>
      <c r="E217">
        <f t="shared" si="50"/>
        <v>12393.5</v>
      </c>
      <c r="F217">
        <v>-4</v>
      </c>
      <c r="G217">
        <v>-0.08</v>
      </c>
      <c r="H217" s="6">
        <f ca="1">SUM(F217:OFFSET(F217,$X$1,0))</f>
        <v>48</v>
      </c>
      <c r="I217" s="6">
        <f ca="1">SUM(G217:OFFSET(G217,$X$1,0))</f>
        <v>1.1030999999999997</v>
      </c>
      <c r="J217" s="7">
        <f t="shared" ca="1" si="36"/>
        <v>479.79999999999927</v>
      </c>
      <c r="K217" s="7">
        <f t="shared" ca="1" si="38"/>
        <v>1</v>
      </c>
      <c r="L217">
        <f t="shared" ca="1" si="47"/>
        <v>476</v>
      </c>
      <c r="M217">
        <f t="shared" ca="1" si="48"/>
        <v>1</v>
      </c>
      <c r="N217">
        <f t="shared" ca="1" si="37"/>
        <v>480</v>
      </c>
      <c r="O217">
        <f t="shared" ca="1" si="39"/>
        <v>330.92999999999995</v>
      </c>
      <c r="P217" s="7">
        <f t="shared" ca="1" si="40"/>
        <v>1</v>
      </c>
      <c r="Q217">
        <f t="shared" ca="1" si="41"/>
        <v>1</v>
      </c>
      <c r="R217">
        <f t="shared" ca="1" si="42"/>
        <v>0</v>
      </c>
      <c r="S217" t="str">
        <f t="shared" ca="1" si="43"/>
        <v>N/A</v>
      </c>
      <c r="T217">
        <f t="shared" ca="1" si="44"/>
        <v>0</v>
      </c>
      <c r="U217" t="str">
        <f t="shared" ca="1" si="45"/>
        <v>OUT</v>
      </c>
      <c r="V217">
        <f t="shared" ca="1" si="46"/>
        <v>0</v>
      </c>
    </row>
    <row r="218" spans="1:22" ht="16.5" x14ac:dyDescent="0.25">
      <c r="A218" s="1">
        <v>41061</v>
      </c>
      <c r="B218">
        <v>12391.6</v>
      </c>
      <c r="C218">
        <v>12118.6</v>
      </c>
      <c r="D218">
        <f t="shared" si="49"/>
        <v>12391.6</v>
      </c>
      <c r="E218">
        <f t="shared" si="50"/>
        <v>12118.6</v>
      </c>
      <c r="F218">
        <v>-9</v>
      </c>
      <c r="G218">
        <v>-0.1837</v>
      </c>
      <c r="H218" s="6">
        <f ca="1">SUM(F218:OFFSET(F218,$X$1,0))</f>
        <v>34</v>
      </c>
      <c r="I218" s="6">
        <f ca="1">SUM(G218:OFFSET(G218,$X$1,0))</f>
        <v>0.81739999999999968</v>
      </c>
      <c r="J218" s="7">
        <f t="shared" ca="1" si="36"/>
        <v>552.10000000000036</v>
      </c>
      <c r="K218" s="7">
        <f t="shared" ca="1" si="38"/>
        <v>1</v>
      </c>
      <c r="L218">
        <f t="shared" ca="1" si="47"/>
        <v>588</v>
      </c>
      <c r="M218">
        <f t="shared" ca="1" si="48"/>
        <v>1</v>
      </c>
      <c r="N218">
        <f t="shared" ca="1" si="37"/>
        <v>340</v>
      </c>
      <c r="O218">
        <f t="shared" ca="1" si="39"/>
        <v>245.21999999999991</v>
      </c>
      <c r="P218" s="7">
        <f t="shared" ca="1" si="40"/>
        <v>1</v>
      </c>
      <c r="Q218">
        <f t="shared" ca="1" si="41"/>
        <v>1</v>
      </c>
      <c r="R218">
        <f t="shared" ca="1" si="42"/>
        <v>0</v>
      </c>
      <c r="S218" t="str">
        <f t="shared" ca="1" si="43"/>
        <v>N/A</v>
      </c>
      <c r="T218">
        <f t="shared" ca="1" si="44"/>
        <v>0</v>
      </c>
      <c r="U218" t="str">
        <f t="shared" ca="1" si="45"/>
        <v>OUT</v>
      </c>
      <c r="V218">
        <f t="shared" ca="1" si="46"/>
        <v>0</v>
      </c>
    </row>
    <row r="219" spans="1:22" ht="16.5" x14ac:dyDescent="0.25">
      <c r="A219" s="1">
        <v>41062</v>
      </c>
      <c r="B219" t="s">
        <v>4</v>
      </c>
      <c r="C219" t="s">
        <v>4</v>
      </c>
      <c r="D219">
        <f t="shared" si="49"/>
        <v>12391.6</v>
      </c>
      <c r="E219">
        <f t="shared" si="50"/>
        <v>12118.6</v>
      </c>
      <c r="F219">
        <v>2</v>
      </c>
      <c r="G219">
        <v>4.8800000000000003E-2</v>
      </c>
      <c r="H219" s="6">
        <f ca="1">SUM(F219:OFFSET(F219,$X$1,0))</f>
        <v>30</v>
      </c>
      <c r="I219" s="6">
        <f ca="1">SUM(G219:OFFSET(G219,$X$1,0))</f>
        <v>0.74119999999999997</v>
      </c>
      <c r="J219" s="7">
        <f t="shared" ca="1" si="36"/>
        <v>664.45000000000073</v>
      </c>
      <c r="K219" s="7">
        <f t="shared" ca="1" si="38"/>
        <v>1</v>
      </c>
      <c r="L219">
        <f t="shared" ca="1" si="47"/>
        <v>620</v>
      </c>
      <c r="M219">
        <f t="shared" ca="1" si="48"/>
        <v>1</v>
      </c>
      <c r="N219">
        <f t="shared" ca="1" si="37"/>
        <v>300</v>
      </c>
      <c r="O219">
        <f t="shared" ca="1" si="39"/>
        <v>222.35999999999999</v>
      </c>
      <c r="P219" s="7">
        <f t="shared" ca="1" si="40"/>
        <v>1</v>
      </c>
      <c r="Q219">
        <f t="shared" ca="1" si="41"/>
        <v>1</v>
      </c>
      <c r="R219">
        <f t="shared" ca="1" si="42"/>
        <v>0</v>
      </c>
      <c r="S219" t="str">
        <f t="shared" ca="1" si="43"/>
        <v>N/A</v>
      </c>
      <c r="T219">
        <f t="shared" ca="1" si="44"/>
        <v>0</v>
      </c>
      <c r="U219" t="str">
        <f t="shared" ca="1" si="45"/>
        <v>OUT</v>
      </c>
      <c r="V219">
        <f t="shared" ca="1" si="46"/>
        <v>0</v>
      </c>
    </row>
    <row r="220" spans="1:22" ht="16.5" x14ac:dyDescent="0.25">
      <c r="A220" s="1">
        <v>41063</v>
      </c>
      <c r="B220" t="s">
        <v>4</v>
      </c>
      <c r="C220" t="s">
        <v>4</v>
      </c>
      <c r="D220">
        <f t="shared" si="49"/>
        <v>12255.75</v>
      </c>
      <c r="E220">
        <f t="shared" si="50"/>
        <v>12110.05</v>
      </c>
      <c r="F220">
        <v>-3</v>
      </c>
      <c r="G220">
        <v>-7.8899999999999998E-2</v>
      </c>
      <c r="H220" s="6">
        <f ca="1">SUM(F220:OFFSET(F220,$X$1,0))</f>
        <v>26</v>
      </c>
      <c r="I220" s="6">
        <f ca="1">SUM(G220:OFFSET(G220,$X$1,0))</f>
        <v>0.63600000000000001</v>
      </c>
      <c r="J220" s="7">
        <f t="shared" ca="1" si="36"/>
        <v>776.80000000000109</v>
      </c>
      <c r="K220" s="7">
        <f t="shared" ca="1" si="38"/>
        <v>1</v>
      </c>
      <c r="L220">
        <f t="shared" ca="1" si="47"/>
        <v>652</v>
      </c>
      <c r="M220">
        <f t="shared" ca="1" si="48"/>
        <v>1</v>
      </c>
      <c r="N220">
        <f t="shared" ca="1" si="37"/>
        <v>260</v>
      </c>
      <c r="O220">
        <f t="shared" ca="1" si="39"/>
        <v>190.8</v>
      </c>
      <c r="P220" s="7">
        <f t="shared" ca="1" si="40"/>
        <v>1</v>
      </c>
      <c r="Q220">
        <f t="shared" ca="1" si="41"/>
        <v>1</v>
      </c>
      <c r="R220">
        <f t="shared" ca="1" si="42"/>
        <v>0</v>
      </c>
      <c r="S220" t="str">
        <f t="shared" ca="1" si="43"/>
        <v>N/A</v>
      </c>
      <c r="T220">
        <f t="shared" ca="1" si="44"/>
        <v>0</v>
      </c>
      <c r="U220" t="str">
        <f t="shared" ca="1" si="45"/>
        <v>OUT</v>
      </c>
      <c r="V220">
        <f t="shared" ca="1" si="46"/>
        <v>0</v>
      </c>
    </row>
    <row r="221" spans="1:22" ht="16.5" x14ac:dyDescent="0.25">
      <c r="A221" s="1">
        <v>41064</v>
      </c>
      <c r="B221">
        <v>12119.9</v>
      </c>
      <c r="C221">
        <v>12101.5</v>
      </c>
      <c r="D221">
        <f t="shared" si="49"/>
        <v>12119.9</v>
      </c>
      <c r="E221">
        <f t="shared" si="50"/>
        <v>12101.5</v>
      </c>
      <c r="F221">
        <v>8</v>
      </c>
      <c r="G221">
        <v>0.16</v>
      </c>
      <c r="H221" s="6">
        <f ca="1">SUM(F221:OFFSET(F221,$X$1,0))</f>
        <v>33</v>
      </c>
      <c r="I221" s="6">
        <f ca="1">SUM(G221:OFFSET(G221,$X$1,0))</f>
        <v>0.77929999999999988</v>
      </c>
      <c r="J221" s="7">
        <f t="shared" ca="1" si="36"/>
        <v>671.39999999999964</v>
      </c>
      <c r="K221" s="7">
        <f t="shared" ca="1" si="38"/>
        <v>1</v>
      </c>
      <c r="L221">
        <f t="shared" ca="1" si="47"/>
        <v>596</v>
      </c>
      <c r="M221">
        <f t="shared" ca="1" si="48"/>
        <v>1</v>
      </c>
      <c r="N221">
        <f t="shared" ca="1" si="37"/>
        <v>330</v>
      </c>
      <c r="O221">
        <f t="shared" ca="1" si="39"/>
        <v>233.78999999999996</v>
      </c>
      <c r="P221" s="7">
        <f t="shared" ca="1" si="40"/>
        <v>1</v>
      </c>
      <c r="Q221">
        <f t="shared" ca="1" si="41"/>
        <v>1</v>
      </c>
      <c r="R221">
        <f t="shared" ca="1" si="42"/>
        <v>0</v>
      </c>
      <c r="S221" t="str">
        <f t="shared" ca="1" si="43"/>
        <v>N/A</v>
      </c>
      <c r="T221">
        <f t="shared" ca="1" si="44"/>
        <v>0</v>
      </c>
      <c r="U221" t="str">
        <f t="shared" ca="1" si="45"/>
        <v>OUT</v>
      </c>
      <c r="V221">
        <f t="shared" ca="1" si="46"/>
        <v>0</v>
      </c>
    </row>
    <row r="222" spans="1:22" ht="16.5" x14ac:dyDescent="0.25">
      <c r="A222" s="1">
        <v>41065</v>
      </c>
      <c r="B222">
        <v>12101.1</v>
      </c>
      <c r="C222">
        <v>12128</v>
      </c>
      <c r="D222">
        <f t="shared" si="49"/>
        <v>12101.1</v>
      </c>
      <c r="E222">
        <f t="shared" si="50"/>
        <v>12128</v>
      </c>
      <c r="F222">
        <v>-4</v>
      </c>
      <c r="G222">
        <v>-7.5499999999999998E-2</v>
      </c>
      <c r="H222" s="6">
        <f ca="1">SUM(F222:OFFSET(F222,$X$1,0))</f>
        <v>38</v>
      </c>
      <c r="I222" s="6">
        <f ca="1">SUM(G222:OFFSET(G222,$X$1,0))</f>
        <v>0.8837999999999997</v>
      </c>
      <c r="J222" s="7">
        <f t="shared" ca="1" si="36"/>
        <v>647.5</v>
      </c>
      <c r="K222" s="7">
        <f t="shared" ca="1" si="38"/>
        <v>1</v>
      </c>
      <c r="L222">
        <f t="shared" ca="1" si="47"/>
        <v>556</v>
      </c>
      <c r="M222">
        <f t="shared" ca="1" si="48"/>
        <v>1</v>
      </c>
      <c r="N222">
        <f t="shared" ca="1" si="37"/>
        <v>380</v>
      </c>
      <c r="O222">
        <f t="shared" ca="1" si="39"/>
        <v>265.13999999999993</v>
      </c>
      <c r="P222" s="7">
        <f t="shared" ca="1" si="40"/>
        <v>1</v>
      </c>
      <c r="Q222">
        <f t="shared" ca="1" si="41"/>
        <v>1</v>
      </c>
      <c r="R222">
        <f t="shared" ca="1" si="42"/>
        <v>0</v>
      </c>
      <c r="S222" t="str">
        <f t="shared" ca="1" si="43"/>
        <v>N/A</v>
      </c>
      <c r="T222">
        <f t="shared" ca="1" si="44"/>
        <v>0</v>
      </c>
      <c r="U222" t="str">
        <f t="shared" ca="1" si="45"/>
        <v>OUT</v>
      </c>
      <c r="V222">
        <f t="shared" ca="1" si="46"/>
        <v>0</v>
      </c>
    </row>
    <row r="223" spans="1:22" ht="16.5" x14ac:dyDescent="0.25">
      <c r="A223" s="1">
        <v>41066</v>
      </c>
      <c r="B223">
        <v>12125</v>
      </c>
      <c r="C223">
        <v>12414.8</v>
      </c>
      <c r="D223">
        <f t="shared" si="49"/>
        <v>12125</v>
      </c>
      <c r="E223">
        <f t="shared" si="50"/>
        <v>12414.8</v>
      </c>
      <c r="F223">
        <v>2</v>
      </c>
      <c r="G223">
        <v>0.04</v>
      </c>
      <c r="H223" s="6">
        <f ca="1">SUM(F223:OFFSET(F223,$X$1,0))</f>
        <v>37</v>
      </c>
      <c r="I223" s="6">
        <f ca="1">SUM(G223:OFFSET(G223,$X$1,0))</f>
        <v>0.86380000000000001</v>
      </c>
      <c r="J223" s="7">
        <f t="shared" ca="1" si="36"/>
        <v>337.89999999999964</v>
      </c>
      <c r="K223" s="7">
        <f t="shared" ca="1" si="38"/>
        <v>1</v>
      </c>
      <c r="L223">
        <f t="shared" ca="1" si="47"/>
        <v>564</v>
      </c>
      <c r="M223">
        <f t="shared" ca="1" si="48"/>
        <v>1</v>
      </c>
      <c r="N223">
        <f t="shared" ca="1" si="37"/>
        <v>370</v>
      </c>
      <c r="O223">
        <f t="shared" ca="1" si="39"/>
        <v>259.14</v>
      </c>
      <c r="P223" s="7">
        <f t="shared" ca="1" si="40"/>
        <v>1</v>
      </c>
      <c r="Q223">
        <f t="shared" ca="1" si="41"/>
        <v>1</v>
      </c>
      <c r="R223">
        <f t="shared" ca="1" si="42"/>
        <v>0</v>
      </c>
      <c r="S223" t="str">
        <f t="shared" ca="1" si="43"/>
        <v>N/A</v>
      </c>
      <c r="T223">
        <f t="shared" ca="1" si="44"/>
        <v>0</v>
      </c>
      <c r="U223" t="str">
        <f t="shared" ca="1" si="45"/>
        <v>OUT</v>
      </c>
      <c r="V223">
        <f t="shared" ca="1" si="46"/>
        <v>0</v>
      </c>
    </row>
    <row r="224" spans="1:22" ht="16.5" x14ac:dyDescent="0.25">
      <c r="A224" s="1">
        <v>41067</v>
      </c>
      <c r="B224">
        <v>12416.5</v>
      </c>
      <c r="C224">
        <v>12461</v>
      </c>
      <c r="D224">
        <f t="shared" si="49"/>
        <v>12416.5</v>
      </c>
      <c r="E224">
        <f t="shared" si="50"/>
        <v>12461</v>
      </c>
      <c r="F224">
        <v>-1</v>
      </c>
      <c r="G224">
        <v>-2.0400000000000001E-2</v>
      </c>
      <c r="H224" s="6">
        <f ca="1">SUM(F224:OFFSET(F224,$X$1,0))</f>
        <v>25</v>
      </c>
      <c r="I224" s="6">
        <f ca="1">SUM(G224:OFFSET(G224,$X$1,0))</f>
        <v>0.61419999999999997</v>
      </c>
      <c r="J224" s="7">
        <f t="shared" ca="1" si="36"/>
        <v>275.5</v>
      </c>
      <c r="K224" s="7">
        <f t="shared" ca="1" si="38"/>
        <v>1</v>
      </c>
      <c r="L224">
        <f t="shared" ca="1" si="47"/>
        <v>660</v>
      </c>
      <c r="M224">
        <f t="shared" ca="1" si="48"/>
        <v>1</v>
      </c>
      <c r="N224">
        <f t="shared" ca="1" si="37"/>
        <v>250</v>
      </c>
      <c r="O224">
        <f t="shared" ca="1" si="39"/>
        <v>184.26</v>
      </c>
      <c r="P224" s="7">
        <f t="shared" ca="1" si="40"/>
        <v>1</v>
      </c>
      <c r="Q224">
        <f t="shared" ca="1" si="41"/>
        <v>1</v>
      </c>
      <c r="R224">
        <f t="shared" ca="1" si="42"/>
        <v>0</v>
      </c>
      <c r="S224" t="str">
        <f t="shared" ca="1" si="43"/>
        <v>N/A</v>
      </c>
      <c r="T224">
        <f t="shared" ca="1" si="44"/>
        <v>0</v>
      </c>
      <c r="U224" t="str">
        <f t="shared" ca="1" si="45"/>
        <v>OUT</v>
      </c>
      <c r="V224">
        <f t="shared" ca="1" si="46"/>
        <v>0</v>
      </c>
    </row>
    <row r="225" spans="1:22" ht="16.5" x14ac:dyDescent="0.25">
      <c r="A225" s="1">
        <v>41068</v>
      </c>
      <c r="B225">
        <v>12460.8</v>
      </c>
      <c r="C225">
        <v>12554.2</v>
      </c>
      <c r="D225">
        <f t="shared" si="49"/>
        <v>12460.8</v>
      </c>
      <c r="E225">
        <f t="shared" si="50"/>
        <v>12554.2</v>
      </c>
      <c r="F225">
        <v>-8</v>
      </c>
      <c r="G225">
        <v>-0.16669999999999999</v>
      </c>
      <c r="H225" s="6">
        <f ca="1">SUM(F225:OFFSET(F225,$X$1,0))</f>
        <v>12</v>
      </c>
      <c r="I225" s="6">
        <f ca="1">SUM(G225:OFFSET(G225,$X$1,0))</f>
        <v>0.34550000000000014</v>
      </c>
      <c r="J225" s="7">
        <f t="shared" ca="1" si="36"/>
        <v>192.30000000000109</v>
      </c>
      <c r="K225" s="7">
        <f t="shared" ca="1" si="38"/>
        <v>1</v>
      </c>
      <c r="L225">
        <f t="shared" ca="1" si="47"/>
        <v>764</v>
      </c>
      <c r="M225">
        <f t="shared" ca="1" si="48"/>
        <v>1</v>
      </c>
      <c r="N225">
        <f t="shared" ca="1" si="37"/>
        <v>120</v>
      </c>
      <c r="O225">
        <f t="shared" ca="1" si="39"/>
        <v>103.65000000000005</v>
      </c>
      <c r="P225" s="7">
        <f t="shared" ca="1" si="40"/>
        <v>1</v>
      </c>
      <c r="Q225">
        <f t="shared" ca="1" si="41"/>
        <v>1</v>
      </c>
      <c r="R225">
        <f t="shared" ca="1" si="42"/>
        <v>0</v>
      </c>
      <c r="S225" t="str">
        <f t="shared" ca="1" si="43"/>
        <v>N/A</v>
      </c>
      <c r="T225">
        <f t="shared" ca="1" si="44"/>
        <v>0</v>
      </c>
      <c r="U225" t="str">
        <f t="shared" ca="1" si="45"/>
        <v>OUT</v>
      </c>
      <c r="V225">
        <f t="shared" ca="1" si="46"/>
        <v>0</v>
      </c>
    </row>
    <row r="226" spans="1:22" ht="16.5" x14ac:dyDescent="0.25">
      <c r="A226" s="1">
        <v>41069</v>
      </c>
      <c r="B226" t="s">
        <v>4</v>
      </c>
      <c r="C226" t="s">
        <v>4</v>
      </c>
      <c r="D226">
        <f t="shared" si="49"/>
        <v>12460.8</v>
      </c>
      <c r="E226">
        <f t="shared" si="50"/>
        <v>12554.2</v>
      </c>
      <c r="F226">
        <v>1</v>
      </c>
      <c r="G226">
        <v>2.3300000000000001E-2</v>
      </c>
      <c r="H226" s="6">
        <f ca="1">SUM(F226:OFFSET(F226,$X$1,0))</f>
        <v>9</v>
      </c>
      <c r="I226" s="6">
        <f ca="1">SUM(G226:OFFSET(G226,$X$1,0))</f>
        <v>0.28549999999999998</v>
      </c>
      <c r="J226" s="7">
        <f t="shared" ca="1" si="36"/>
        <v>97.200000000000728</v>
      </c>
      <c r="K226" s="7">
        <f t="shared" ca="1" si="38"/>
        <v>1</v>
      </c>
      <c r="L226">
        <f t="shared" ca="1" si="47"/>
        <v>788</v>
      </c>
      <c r="M226">
        <f t="shared" ca="1" si="48"/>
        <v>1</v>
      </c>
      <c r="N226">
        <f t="shared" ca="1" si="37"/>
        <v>90</v>
      </c>
      <c r="O226">
        <f t="shared" ca="1" si="39"/>
        <v>85.649999999999991</v>
      </c>
      <c r="P226" s="7">
        <f t="shared" ca="1" si="40"/>
        <v>1</v>
      </c>
      <c r="Q226">
        <f t="shared" ca="1" si="41"/>
        <v>1</v>
      </c>
      <c r="R226">
        <f t="shared" ca="1" si="42"/>
        <v>0</v>
      </c>
      <c r="S226" t="str">
        <f t="shared" ca="1" si="43"/>
        <v>N/A</v>
      </c>
      <c r="T226">
        <f t="shared" ca="1" si="44"/>
        <v>0</v>
      </c>
      <c r="U226" t="str">
        <f t="shared" ca="1" si="45"/>
        <v>OUT</v>
      </c>
      <c r="V226">
        <f t="shared" ca="1" si="46"/>
        <v>0</v>
      </c>
    </row>
    <row r="227" spans="1:22" ht="16.5" x14ac:dyDescent="0.25">
      <c r="A227" s="1">
        <v>41070</v>
      </c>
      <c r="B227" t="s">
        <v>4</v>
      </c>
      <c r="C227" t="s">
        <v>4</v>
      </c>
      <c r="D227">
        <f t="shared" si="49"/>
        <v>12507.3</v>
      </c>
      <c r="E227">
        <f t="shared" si="50"/>
        <v>12482.7</v>
      </c>
      <c r="F227">
        <v>0</v>
      </c>
      <c r="G227">
        <v>0</v>
      </c>
      <c r="H227" s="6">
        <f ca="1">SUM(F227:OFFSET(F227,$X$1,0))</f>
        <v>-2</v>
      </c>
      <c r="I227" s="6">
        <f ca="1">SUM(G227:OFFSET(G227,$X$1,0))</f>
        <v>5.6299999999999947E-2</v>
      </c>
      <c r="J227" s="7">
        <f t="shared" ref="J227:J290" ca="1" si="51">OFFSET(E228,$X$2,0)-D228</f>
        <v>19.5</v>
      </c>
      <c r="K227" s="7">
        <f t="shared" ca="1" si="38"/>
        <v>1</v>
      </c>
      <c r="L227">
        <f t="shared" ca="1" si="47"/>
        <v>876</v>
      </c>
      <c r="M227">
        <f t="shared" ca="1" si="48"/>
        <v>1</v>
      </c>
      <c r="N227">
        <f t="shared" ref="N227:N290" ca="1" si="52">H227*10</f>
        <v>-20</v>
      </c>
      <c r="O227">
        <f t="shared" ca="1" si="39"/>
        <v>16.889999999999983</v>
      </c>
      <c r="P227" s="7">
        <f t="shared" ca="1" si="40"/>
        <v>1</v>
      </c>
      <c r="Q227">
        <f t="shared" ca="1" si="41"/>
        <v>1</v>
      </c>
      <c r="R227">
        <f t="shared" ca="1" si="42"/>
        <v>0</v>
      </c>
      <c r="S227" t="str">
        <f t="shared" ca="1" si="43"/>
        <v>N/A</v>
      </c>
      <c r="T227">
        <f t="shared" ca="1" si="44"/>
        <v>0</v>
      </c>
      <c r="U227" t="str">
        <f t="shared" ca="1" si="45"/>
        <v>OUT</v>
      </c>
      <c r="V227">
        <f t="shared" ca="1" si="46"/>
        <v>0</v>
      </c>
    </row>
    <row r="228" spans="1:22" ht="16.5" x14ac:dyDescent="0.25">
      <c r="A228" s="1">
        <v>41071</v>
      </c>
      <c r="B228">
        <v>12553.8</v>
      </c>
      <c r="C228">
        <v>12411.2</v>
      </c>
      <c r="D228">
        <f t="shared" si="49"/>
        <v>12553.8</v>
      </c>
      <c r="E228">
        <f t="shared" si="50"/>
        <v>12411.2</v>
      </c>
      <c r="F228">
        <v>7</v>
      </c>
      <c r="G228">
        <v>0.14000000000000001</v>
      </c>
      <c r="H228" s="6">
        <f ca="1">SUM(F228:OFFSET(F228,$X$1,0))</f>
        <v>-1</v>
      </c>
      <c r="I228" s="6">
        <f ca="1">SUM(G228:OFFSET(G228,$X$1,0))</f>
        <v>7.1300000000000044E-2</v>
      </c>
      <c r="J228" s="7">
        <f t="shared" ca="1" si="51"/>
        <v>365</v>
      </c>
      <c r="K228" s="7">
        <f t="shared" ref="K228:K291" ca="1" si="53">IF(J228&gt;=0,1,0)</f>
        <v>1</v>
      </c>
      <c r="L228">
        <f t="shared" ca="1" si="47"/>
        <v>868</v>
      </c>
      <c r="M228">
        <f t="shared" ca="1" si="48"/>
        <v>1</v>
      </c>
      <c r="N228">
        <f t="shared" ca="1" si="52"/>
        <v>-10</v>
      </c>
      <c r="O228">
        <f t="shared" ref="O228:O291" ca="1" si="54">I228*300</f>
        <v>21.390000000000015</v>
      </c>
      <c r="P228" s="7">
        <f t="shared" ref="P228:P291" ca="1" si="55">IF(O228&gt;=0,1,0)</f>
        <v>1</v>
      </c>
      <c r="Q228">
        <f t="shared" ref="Q228:Q291" ca="1" si="56">IF(K228=P228,1,0)</f>
        <v>1</v>
      </c>
      <c r="R228">
        <f t="shared" ref="R228:R291" ca="1" si="57">IF(O228&gt;$AA$1,1,0)</f>
        <v>0</v>
      </c>
      <c r="S228" t="str">
        <f t="shared" ref="S228:S291" ca="1" si="58">IF(R228=1,Q228,"N/A")</f>
        <v>N/A</v>
      </c>
      <c r="T228">
        <f t="shared" ref="T228:T291" ca="1" si="59">IF(S228&lt;&gt;"N/A",J228,0)</f>
        <v>0</v>
      </c>
      <c r="U228" t="str">
        <f t="shared" ref="U228:U291" ca="1" si="60">IF(O228&gt;$AA$1,"SHORT","OUT")</f>
        <v>OUT</v>
      </c>
      <c r="V228">
        <f t="shared" ref="V228:V291" ca="1" si="61">IF(U228="SHORT",J228,0)</f>
        <v>0</v>
      </c>
    </row>
    <row r="229" spans="1:22" ht="16.5" x14ac:dyDescent="0.25">
      <c r="A229" s="1">
        <v>41072</v>
      </c>
      <c r="B229">
        <v>12412.1</v>
      </c>
      <c r="C229">
        <v>12573.8</v>
      </c>
      <c r="D229">
        <f t="shared" si="49"/>
        <v>12412.1</v>
      </c>
      <c r="E229">
        <f t="shared" si="50"/>
        <v>12573.8</v>
      </c>
      <c r="F229">
        <v>-3</v>
      </c>
      <c r="G229">
        <v>-0.06</v>
      </c>
      <c r="H229" s="6">
        <f ca="1">SUM(F229:OFFSET(F229,$X$1,0))</f>
        <v>-3</v>
      </c>
      <c r="I229" s="6">
        <f ca="1">SUM(G229:OFFSET(G229,$X$1,0))</f>
        <v>3.2600000000000032E-2</v>
      </c>
      <c r="J229" s="7">
        <f t="shared" ca="1" si="51"/>
        <v>210.70000000000073</v>
      </c>
      <c r="K229" s="7">
        <f t="shared" ca="1" si="53"/>
        <v>1</v>
      </c>
      <c r="L229">
        <f t="shared" ca="1" si="47"/>
        <v>884</v>
      </c>
      <c r="M229">
        <f t="shared" ca="1" si="48"/>
        <v>1</v>
      </c>
      <c r="N229">
        <f t="shared" ca="1" si="52"/>
        <v>-30</v>
      </c>
      <c r="O229">
        <f t="shared" ca="1" si="54"/>
        <v>9.78000000000001</v>
      </c>
      <c r="P229" s="7">
        <f t="shared" ca="1" si="55"/>
        <v>1</v>
      </c>
      <c r="Q229">
        <f t="shared" ca="1" si="56"/>
        <v>1</v>
      </c>
      <c r="R229">
        <f t="shared" ca="1" si="57"/>
        <v>0</v>
      </c>
      <c r="S229" t="str">
        <f t="shared" ca="1" si="58"/>
        <v>N/A</v>
      </c>
      <c r="T229">
        <f t="shared" ca="1" si="59"/>
        <v>0</v>
      </c>
      <c r="U229" t="str">
        <f t="shared" ca="1" si="60"/>
        <v>OUT</v>
      </c>
      <c r="V229">
        <f t="shared" ca="1" si="61"/>
        <v>0</v>
      </c>
    </row>
    <row r="230" spans="1:22" ht="16.5" x14ac:dyDescent="0.25">
      <c r="A230" s="1">
        <v>41073</v>
      </c>
      <c r="B230">
        <v>12566.4</v>
      </c>
      <c r="C230">
        <v>12496.4</v>
      </c>
      <c r="D230">
        <f t="shared" si="49"/>
        <v>12566.4</v>
      </c>
      <c r="E230">
        <f t="shared" si="50"/>
        <v>12496.4</v>
      </c>
      <c r="F230">
        <v>-5</v>
      </c>
      <c r="G230">
        <v>-0.10199999999999999</v>
      </c>
      <c r="H230" s="6">
        <f ca="1">SUM(F230:OFFSET(F230,$X$1,0))</f>
        <v>-12</v>
      </c>
      <c r="I230" s="6">
        <f ca="1">SUM(G230:OFFSET(G230,$X$1,0))</f>
        <v>-0.14939999999999998</v>
      </c>
      <c r="J230" s="7">
        <f t="shared" ca="1" si="51"/>
        <v>254.25000000000182</v>
      </c>
      <c r="K230" s="7">
        <f t="shared" ca="1" si="53"/>
        <v>1</v>
      </c>
      <c r="L230">
        <f t="shared" ca="1" si="47"/>
        <v>956</v>
      </c>
      <c r="M230">
        <f t="shared" ca="1" si="48"/>
        <v>1</v>
      </c>
      <c r="N230">
        <f t="shared" ca="1" si="52"/>
        <v>-120</v>
      </c>
      <c r="O230">
        <f t="shared" ca="1" si="54"/>
        <v>-44.819999999999993</v>
      </c>
      <c r="P230" s="7">
        <f t="shared" ca="1" si="55"/>
        <v>0</v>
      </c>
      <c r="Q230">
        <f t="shared" ca="1" si="56"/>
        <v>0</v>
      </c>
      <c r="R230">
        <f t="shared" ca="1" si="57"/>
        <v>0</v>
      </c>
      <c r="S230" t="str">
        <f t="shared" ca="1" si="58"/>
        <v>N/A</v>
      </c>
      <c r="T230">
        <f t="shared" ca="1" si="59"/>
        <v>0</v>
      </c>
      <c r="U230" t="str">
        <f t="shared" ca="1" si="60"/>
        <v>OUT</v>
      </c>
      <c r="V230">
        <f t="shared" ca="1" si="61"/>
        <v>0</v>
      </c>
    </row>
    <row r="231" spans="1:22" ht="16.5" x14ac:dyDescent="0.25">
      <c r="A231" s="1">
        <v>41074</v>
      </c>
      <c r="B231">
        <v>12497.9</v>
      </c>
      <c r="C231">
        <v>12651.9</v>
      </c>
      <c r="D231">
        <f t="shared" si="49"/>
        <v>12497.9</v>
      </c>
      <c r="E231">
        <f t="shared" si="50"/>
        <v>12651.9</v>
      </c>
      <c r="F231">
        <v>1</v>
      </c>
      <c r="G231">
        <v>0.02</v>
      </c>
      <c r="H231" s="6">
        <f ca="1">SUM(F231:OFFSET(F231,$X$1,0))</f>
        <v>-4</v>
      </c>
      <c r="I231" s="6">
        <f ca="1">SUM(G231:OFFSET(G231,$X$1,0))</f>
        <v>1.0600000000000078E-2</v>
      </c>
      <c r="J231" s="7">
        <f t="shared" ca="1" si="51"/>
        <v>75</v>
      </c>
      <c r="K231" s="7">
        <f t="shared" ca="1" si="53"/>
        <v>1</v>
      </c>
      <c r="L231">
        <f t="shared" ca="1" si="47"/>
        <v>892</v>
      </c>
      <c r="M231">
        <f t="shared" ca="1" si="48"/>
        <v>1</v>
      </c>
      <c r="N231">
        <f t="shared" ca="1" si="52"/>
        <v>-40</v>
      </c>
      <c r="O231">
        <f t="shared" ca="1" si="54"/>
        <v>3.1800000000000233</v>
      </c>
      <c r="P231" s="7">
        <f t="shared" ca="1" si="55"/>
        <v>1</v>
      </c>
      <c r="Q231">
        <f t="shared" ca="1" si="56"/>
        <v>1</v>
      </c>
      <c r="R231">
        <f t="shared" ca="1" si="57"/>
        <v>0</v>
      </c>
      <c r="S231" t="str">
        <f t="shared" ca="1" si="58"/>
        <v>N/A</v>
      </c>
      <c r="T231">
        <f t="shared" ca="1" si="59"/>
        <v>0</v>
      </c>
      <c r="U231" t="str">
        <f t="shared" ca="1" si="60"/>
        <v>OUT</v>
      </c>
      <c r="V231">
        <f t="shared" ca="1" si="61"/>
        <v>0</v>
      </c>
    </row>
    <row r="232" spans="1:22" ht="16.5" x14ac:dyDescent="0.25">
      <c r="A232" s="1">
        <v>41075</v>
      </c>
      <c r="B232">
        <v>12652.2</v>
      </c>
      <c r="C232">
        <v>12767.2</v>
      </c>
      <c r="D232">
        <f t="shared" si="49"/>
        <v>12652.2</v>
      </c>
      <c r="E232">
        <f t="shared" si="50"/>
        <v>12767.2</v>
      </c>
      <c r="F232">
        <v>-4</v>
      </c>
      <c r="G232">
        <v>-8.3299999999999999E-2</v>
      </c>
      <c r="H232" s="6">
        <f ca="1">SUM(F232:OFFSET(F232,$X$1,0))</f>
        <v>0</v>
      </c>
      <c r="I232" s="6">
        <f ca="1">SUM(G232:OFFSET(G232,$X$1,0))</f>
        <v>8.7300000000000003E-2</v>
      </c>
      <c r="J232" s="7">
        <f t="shared" ca="1" si="51"/>
        <v>153.29999999999927</v>
      </c>
      <c r="K232" s="7">
        <f t="shared" ca="1" si="53"/>
        <v>1</v>
      </c>
      <c r="L232">
        <f t="shared" ca="1" si="47"/>
        <v>860</v>
      </c>
      <c r="M232">
        <f t="shared" ca="1" si="48"/>
        <v>1</v>
      </c>
      <c r="N232">
        <f t="shared" ca="1" si="52"/>
        <v>0</v>
      </c>
      <c r="O232">
        <f t="shared" ca="1" si="54"/>
        <v>26.19</v>
      </c>
      <c r="P232" s="7">
        <f t="shared" ca="1" si="55"/>
        <v>1</v>
      </c>
      <c r="Q232">
        <f t="shared" ca="1" si="56"/>
        <v>1</v>
      </c>
      <c r="R232">
        <f t="shared" ca="1" si="57"/>
        <v>0</v>
      </c>
      <c r="S232" t="str">
        <f t="shared" ca="1" si="58"/>
        <v>N/A</v>
      </c>
      <c r="T232">
        <f t="shared" ca="1" si="59"/>
        <v>0</v>
      </c>
      <c r="U232" t="str">
        <f t="shared" ca="1" si="60"/>
        <v>OUT</v>
      </c>
      <c r="V232">
        <f t="shared" ca="1" si="61"/>
        <v>0</v>
      </c>
    </row>
    <row r="233" spans="1:22" ht="16.5" x14ac:dyDescent="0.25">
      <c r="A233" s="1">
        <v>41076</v>
      </c>
      <c r="B233" t="s">
        <v>4</v>
      </c>
      <c r="C233" t="s">
        <v>4</v>
      </c>
      <c r="D233">
        <f t="shared" si="49"/>
        <v>12652.2</v>
      </c>
      <c r="E233">
        <f t="shared" si="50"/>
        <v>12767.2</v>
      </c>
      <c r="F233">
        <v>1</v>
      </c>
      <c r="G233">
        <v>2.0400000000000001E-2</v>
      </c>
      <c r="H233" s="6">
        <f ca="1">SUM(F233:OFFSET(F233,$X$1,0))</f>
        <v>3</v>
      </c>
      <c r="I233" s="6">
        <f ca="1">SUM(G233:OFFSET(G233,$X$1,0))</f>
        <v>0.14770000000000003</v>
      </c>
      <c r="J233" s="7">
        <f t="shared" ca="1" si="51"/>
        <v>199.10000000000036</v>
      </c>
      <c r="K233" s="7">
        <f t="shared" ca="1" si="53"/>
        <v>1</v>
      </c>
      <c r="L233">
        <f t="shared" ca="1" si="47"/>
        <v>836</v>
      </c>
      <c r="M233">
        <f t="shared" ca="1" si="48"/>
        <v>1</v>
      </c>
      <c r="N233">
        <f t="shared" ca="1" si="52"/>
        <v>30</v>
      </c>
      <c r="O233">
        <f t="shared" ca="1" si="54"/>
        <v>44.310000000000009</v>
      </c>
      <c r="P233" s="7">
        <f t="shared" ca="1" si="55"/>
        <v>1</v>
      </c>
      <c r="Q233">
        <f t="shared" ca="1" si="56"/>
        <v>1</v>
      </c>
      <c r="R233">
        <f t="shared" ca="1" si="57"/>
        <v>0</v>
      </c>
      <c r="S233" t="str">
        <f t="shared" ca="1" si="58"/>
        <v>N/A</v>
      </c>
      <c r="T233">
        <f t="shared" ca="1" si="59"/>
        <v>0</v>
      </c>
      <c r="U233" t="str">
        <f t="shared" ca="1" si="60"/>
        <v>OUT</v>
      </c>
      <c r="V233">
        <f t="shared" ca="1" si="61"/>
        <v>0</v>
      </c>
    </row>
    <row r="234" spans="1:22" ht="16.5" x14ac:dyDescent="0.25">
      <c r="A234" s="1">
        <v>41077</v>
      </c>
      <c r="B234" t="s">
        <v>4</v>
      </c>
      <c r="C234" t="s">
        <v>4</v>
      </c>
      <c r="D234">
        <f t="shared" si="49"/>
        <v>12709.6</v>
      </c>
      <c r="E234">
        <f t="shared" si="50"/>
        <v>12754.5</v>
      </c>
      <c r="F234">
        <v>2</v>
      </c>
      <c r="G234">
        <v>4.0800000000000003E-2</v>
      </c>
      <c r="H234" s="6">
        <f ca="1">SUM(F234:OFFSET(F234,$X$1,0))</f>
        <v>-5</v>
      </c>
      <c r="I234" s="6">
        <f ca="1">SUM(G234:OFFSET(G234,$X$1,0))</f>
        <v>-4.9599999999999977E-2</v>
      </c>
      <c r="J234" s="7">
        <f t="shared" ca="1" si="51"/>
        <v>176.39999999999964</v>
      </c>
      <c r="K234" s="7">
        <f t="shared" ca="1" si="53"/>
        <v>1</v>
      </c>
      <c r="L234">
        <f t="shared" ca="1" si="47"/>
        <v>900</v>
      </c>
      <c r="M234">
        <f t="shared" ca="1" si="48"/>
        <v>1</v>
      </c>
      <c r="N234">
        <f t="shared" ca="1" si="52"/>
        <v>-50</v>
      </c>
      <c r="O234">
        <f t="shared" ca="1" si="54"/>
        <v>-14.879999999999994</v>
      </c>
      <c r="P234" s="7">
        <f t="shared" ca="1" si="55"/>
        <v>0</v>
      </c>
      <c r="Q234">
        <f t="shared" ca="1" si="56"/>
        <v>0</v>
      </c>
      <c r="R234">
        <f t="shared" ca="1" si="57"/>
        <v>0</v>
      </c>
      <c r="S234" t="str">
        <f t="shared" ca="1" si="58"/>
        <v>N/A</v>
      </c>
      <c r="T234">
        <f t="shared" ca="1" si="59"/>
        <v>0</v>
      </c>
      <c r="U234" t="str">
        <f t="shared" ca="1" si="60"/>
        <v>OUT</v>
      </c>
      <c r="V234">
        <f t="shared" ca="1" si="61"/>
        <v>0</v>
      </c>
    </row>
    <row r="235" spans="1:22" ht="16.5" x14ac:dyDescent="0.25">
      <c r="A235" s="1">
        <v>41078</v>
      </c>
      <c r="B235">
        <v>12767</v>
      </c>
      <c r="C235">
        <v>12741.8</v>
      </c>
      <c r="D235">
        <f t="shared" si="49"/>
        <v>12767</v>
      </c>
      <c r="E235">
        <f t="shared" si="50"/>
        <v>12741.8</v>
      </c>
      <c r="F235">
        <v>3</v>
      </c>
      <c r="G235">
        <v>6.1199999999999997E-2</v>
      </c>
      <c r="H235" s="6">
        <f ca="1">SUM(F235:OFFSET(F235,$X$1,0))</f>
        <v>-9</v>
      </c>
      <c r="I235" s="6">
        <f ca="1">SUM(G235:OFFSET(G235,$X$1,0))</f>
        <v>-0.1943</v>
      </c>
      <c r="J235" s="7">
        <f t="shared" ca="1" si="51"/>
        <v>78</v>
      </c>
      <c r="K235" s="7">
        <f t="shared" ca="1" si="53"/>
        <v>1</v>
      </c>
      <c r="L235">
        <f t="shared" ca="1" si="47"/>
        <v>932</v>
      </c>
      <c r="M235">
        <f t="shared" ca="1" si="48"/>
        <v>1</v>
      </c>
      <c r="N235">
        <f t="shared" ca="1" si="52"/>
        <v>-90</v>
      </c>
      <c r="O235">
        <f t="shared" ca="1" si="54"/>
        <v>-58.29</v>
      </c>
      <c r="P235" s="7">
        <f t="shared" ca="1" si="55"/>
        <v>0</v>
      </c>
      <c r="Q235">
        <f t="shared" ca="1" si="56"/>
        <v>0</v>
      </c>
      <c r="R235">
        <f t="shared" ca="1" si="57"/>
        <v>0</v>
      </c>
      <c r="S235" t="str">
        <f t="shared" ca="1" si="58"/>
        <v>N/A</v>
      </c>
      <c r="T235">
        <f t="shared" ca="1" si="59"/>
        <v>0</v>
      </c>
      <c r="U235" t="str">
        <f t="shared" ca="1" si="60"/>
        <v>OUT</v>
      </c>
      <c r="V235">
        <f t="shared" ca="1" si="61"/>
        <v>0</v>
      </c>
    </row>
    <row r="236" spans="1:22" ht="16.5" x14ac:dyDescent="0.25">
      <c r="A236" s="1">
        <v>41079</v>
      </c>
      <c r="B236">
        <v>12744.6</v>
      </c>
      <c r="C236">
        <v>12837.3</v>
      </c>
      <c r="D236">
        <f t="shared" si="49"/>
        <v>12744.6</v>
      </c>
      <c r="E236">
        <f t="shared" si="50"/>
        <v>12837.3</v>
      </c>
      <c r="F236">
        <v>-8</v>
      </c>
      <c r="G236">
        <v>-0.1633</v>
      </c>
      <c r="H236" s="6">
        <f ca="1">SUM(F236:OFFSET(F236,$X$1,0))</f>
        <v>-10</v>
      </c>
      <c r="I236" s="6">
        <f ca="1">SUM(G236:OFFSET(G236,$X$1,0))</f>
        <v>-0.21759999999999993</v>
      </c>
      <c r="J236" s="7">
        <f t="shared" ca="1" si="51"/>
        <v>-14.5</v>
      </c>
      <c r="K236" s="7">
        <f t="shared" ca="1" si="53"/>
        <v>0</v>
      </c>
      <c r="L236">
        <f t="shared" ca="1" si="47"/>
        <v>940</v>
      </c>
      <c r="M236">
        <f t="shared" ca="1" si="48"/>
        <v>0</v>
      </c>
      <c r="N236">
        <f t="shared" ca="1" si="52"/>
        <v>-100</v>
      </c>
      <c r="O236">
        <f t="shared" ca="1" si="54"/>
        <v>-65.279999999999973</v>
      </c>
      <c r="P236" s="7">
        <f t="shared" ca="1" si="55"/>
        <v>0</v>
      </c>
      <c r="Q236">
        <f t="shared" ca="1" si="56"/>
        <v>1</v>
      </c>
      <c r="R236">
        <f t="shared" ca="1" si="57"/>
        <v>0</v>
      </c>
      <c r="S236" t="str">
        <f t="shared" ca="1" si="58"/>
        <v>N/A</v>
      </c>
      <c r="T236">
        <f t="shared" ca="1" si="59"/>
        <v>0</v>
      </c>
      <c r="U236" t="str">
        <f t="shared" ca="1" si="60"/>
        <v>OUT</v>
      </c>
      <c r="V236">
        <f t="shared" ca="1" si="61"/>
        <v>0</v>
      </c>
    </row>
    <row r="237" spans="1:22" ht="16.5" x14ac:dyDescent="0.25">
      <c r="A237" s="1">
        <v>41080</v>
      </c>
      <c r="B237">
        <v>12837.1</v>
      </c>
      <c r="C237">
        <v>12824.4</v>
      </c>
      <c r="D237">
        <f t="shared" si="49"/>
        <v>12837.1</v>
      </c>
      <c r="E237">
        <f t="shared" si="50"/>
        <v>12824.4</v>
      </c>
      <c r="F237">
        <v>4</v>
      </c>
      <c r="G237">
        <v>0.08</v>
      </c>
      <c r="H237" s="6">
        <f ca="1">SUM(F237:OFFSET(F237,$X$1,0))</f>
        <v>-8</v>
      </c>
      <c r="I237" s="6">
        <f ca="1">SUM(G237:OFFSET(G237,$X$1,0))</f>
        <v>-0.17929999999999996</v>
      </c>
      <c r="J237" s="7">
        <f t="shared" ca="1" si="51"/>
        <v>-51.050000000001091</v>
      </c>
      <c r="K237" s="7">
        <f t="shared" ca="1" si="53"/>
        <v>0</v>
      </c>
      <c r="L237">
        <f t="shared" ca="1" si="47"/>
        <v>924</v>
      </c>
      <c r="M237">
        <f t="shared" ca="1" si="48"/>
        <v>0</v>
      </c>
      <c r="N237">
        <f t="shared" ca="1" si="52"/>
        <v>-80</v>
      </c>
      <c r="O237">
        <f t="shared" ca="1" si="54"/>
        <v>-53.789999999999985</v>
      </c>
      <c r="P237" s="7">
        <f t="shared" ca="1" si="55"/>
        <v>0</v>
      </c>
      <c r="Q237">
        <f t="shared" ca="1" si="56"/>
        <v>1</v>
      </c>
      <c r="R237">
        <f t="shared" ca="1" si="57"/>
        <v>0</v>
      </c>
      <c r="S237" t="str">
        <f t="shared" ca="1" si="58"/>
        <v>N/A</v>
      </c>
      <c r="T237">
        <f t="shared" ca="1" si="59"/>
        <v>0</v>
      </c>
      <c r="U237" t="str">
        <f t="shared" ca="1" si="60"/>
        <v>OUT</v>
      </c>
      <c r="V237">
        <f t="shared" ca="1" si="61"/>
        <v>0</v>
      </c>
    </row>
    <row r="238" spans="1:22" ht="16.5" x14ac:dyDescent="0.25">
      <c r="A238" s="1">
        <v>41081</v>
      </c>
      <c r="B238">
        <v>12823.1</v>
      </c>
      <c r="C238">
        <v>12573.6</v>
      </c>
      <c r="D238">
        <f t="shared" si="49"/>
        <v>12823.1</v>
      </c>
      <c r="E238">
        <f t="shared" si="50"/>
        <v>12573.6</v>
      </c>
      <c r="F238">
        <v>6</v>
      </c>
      <c r="G238">
        <v>0.12</v>
      </c>
      <c r="H238" s="6">
        <f ca="1">SUM(F238:OFFSET(F238,$X$1,0))</f>
        <v>-12</v>
      </c>
      <c r="I238" s="6">
        <f ca="1">SUM(G238:OFFSET(G238,$X$1,0))</f>
        <v>-0.25929999999999992</v>
      </c>
      <c r="J238" s="7">
        <f t="shared" ca="1" si="51"/>
        <v>146.70000000000073</v>
      </c>
      <c r="K238" s="7">
        <f t="shared" ca="1" si="53"/>
        <v>1</v>
      </c>
      <c r="L238">
        <f t="shared" ca="1" si="47"/>
        <v>956</v>
      </c>
      <c r="M238">
        <f t="shared" ca="1" si="48"/>
        <v>1</v>
      </c>
      <c r="N238">
        <f t="shared" ca="1" si="52"/>
        <v>-120</v>
      </c>
      <c r="O238">
        <f t="shared" ca="1" si="54"/>
        <v>-77.789999999999978</v>
      </c>
      <c r="P238" s="7">
        <f t="shared" ca="1" si="55"/>
        <v>0</v>
      </c>
      <c r="Q238">
        <f t="shared" ca="1" si="56"/>
        <v>0</v>
      </c>
      <c r="R238">
        <f t="shared" ca="1" si="57"/>
        <v>0</v>
      </c>
      <c r="S238" t="str">
        <f t="shared" ca="1" si="58"/>
        <v>N/A</v>
      </c>
      <c r="T238">
        <f t="shared" ca="1" si="59"/>
        <v>0</v>
      </c>
      <c r="U238" t="str">
        <f t="shared" ca="1" si="60"/>
        <v>OUT</v>
      </c>
      <c r="V238">
        <f t="shared" ca="1" si="61"/>
        <v>0</v>
      </c>
    </row>
    <row r="239" spans="1:22" ht="16.5" x14ac:dyDescent="0.25">
      <c r="A239" s="1">
        <v>41082</v>
      </c>
      <c r="B239">
        <v>12574.8</v>
      </c>
      <c r="C239">
        <v>12640.8</v>
      </c>
      <c r="D239">
        <f t="shared" si="49"/>
        <v>12574.8</v>
      </c>
      <c r="E239">
        <f t="shared" si="50"/>
        <v>12640.8</v>
      </c>
      <c r="F239">
        <v>-2</v>
      </c>
      <c r="G239">
        <v>-4.1700000000000001E-2</v>
      </c>
      <c r="H239" s="6">
        <f ca="1">SUM(F239:OFFSET(F239,$X$1,0))</f>
        <v>-10</v>
      </c>
      <c r="I239" s="6">
        <f ca="1">SUM(G239:OFFSET(G239,$X$1,0))</f>
        <v>-0.22099999999999997</v>
      </c>
      <c r="J239" s="7">
        <f t="shared" ca="1" si="51"/>
        <v>42.5</v>
      </c>
      <c r="K239" s="7">
        <f t="shared" ca="1" si="53"/>
        <v>1</v>
      </c>
      <c r="L239">
        <f t="shared" ca="1" si="47"/>
        <v>940</v>
      </c>
      <c r="M239">
        <f t="shared" ca="1" si="48"/>
        <v>1</v>
      </c>
      <c r="N239">
        <f t="shared" ca="1" si="52"/>
        <v>-100</v>
      </c>
      <c r="O239">
        <f t="shared" ca="1" si="54"/>
        <v>-66.3</v>
      </c>
      <c r="P239" s="7">
        <f t="shared" ca="1" si="55"/>
        <v>0</v>
      </c>
      <c r="Q239">
        <f t="shared" ca="1" si="56"/>
        <v>0</v>
      </c>
      <c r="R239">
        <f t="shared" ca="1" si="57"/>
        <v>0</v>
      </c>
      <c r="S239" t="str">
        <f t="shared" ca="1" si="58"/>
        <v>N/A</v>
      </c>
      <c r="T239">
        <f t="shared" ca="1" si="59"/>
        <v>0</v>
      </c>
      <c r="U239" t="str">
        <f t="shared" ca="1" si="60"/>
        <v>OUT</v>
      </c>
      <c r="V239">
        <f t="shared" ca="1" si="61"/>
        <v>0</v>
      </c>
    </row>
    <row r="240" spans="1:22" ht="16.5" x14ac:dyDescent="0.25">
      <c r="A240" s="1">
        <v>41083</v>
      </c>
      <c r="B240" t="s">
        <v>4</v>
      </c>
      <c r="C240" t="s">
        <v>4</v>
      </c>
      <c r="D240">
        <f t="shared" si="49"/>
        <v>12574.8</v>
      </c>
      <c r="E240">
        <f t="shared" si="50"/>
        <v>12640.8</v>
      </c>
      <c r="F240">
        <v>6</v>
      </c>
      <c r="G240">
        <v>0.13639999999999999</v>
      </c>
      <c r="H240" s="6">
        <f ca="1">SUM(F240:OFFSET(F240,$X$1,0))</f>
        <v>5</v>
      </c>
      <c r="I240" s="6">
        <f ca="1">SUM(G240:OFFSET(G240,$X$1,0))</f>
        <v>9.9100000000000049E-2</v>
      </c>
      <c r="J240" s="7">
        <f t="shared" ca="1" si="51"/>
        <v>68.800000000001091</v>
      </c>
      <c r="K240" s="7">
        <f t="shared" ca="1" si="53"/>
        <v>1</v>
      </c>
      <c r="L240">
        <f t="shared" ca="1" si="47"/>
        <v>820</v>
      </c>
      <c r="M240">
        <f t="shared" ca="1" si="48"/>
        <v>1</v>
      </c>
      <c r="N240">
        <f t="shared" ca="1" si="52"/>
        <v>50</v>
      </c>
      <c r="O240">
        <f t="shared" ca="1" si="54"/>
        <v>29.730000000000015</v>
      </c>
      <c r="P240" s="7">
        <f t="shared" ca="1" si="55"/>
        <v>1</v>
      </c>
      <c r="Q240">
        <f t="shared" ca="1" si="56"/>
        <v>1</v>
      </c>
      <c r="R240">
        <f t="shared" ca="1" si="57"/>
        <v>0</v>
      </c>
      <c r="S240" t="str">
        <f t="shared" ca="1" si="58"/>
        <v>N/A</v>
      </c>
      <c r="T240">
        <f t="shared" ca="1" si="59"/>
        <v>0</v>
      </c>
      <c r="U240" t="str">
        <f t="shared" ca="1" si="60"/>
        <v>OUT</v>
      </c>
      <c r="V240">
        <f t="shared" ca="1" si="61"/>
        <v>0</v>
      </c>
    </row>
    <row r="241" spans="1:22" ht="16.5" x14ac:dyDescent="0.25">
      <c r="A241" s="1">
        <v>41084</v>
      </c>
      <c r="B241" t="s">
        <v>4</v>
      </c>
      <c r="C241" t="s">
        <v>4</v>
      </c>
      <c r="D241">
        <f t="shared" si="49"/>
        <v>12607.3</v>
      </c>
      <c r="E241">
        <f t="shared" si="50"/>
        <v>12571.75</v>
      </c>
      <c r="F241">
        <v>9</v>
      </c>
      <c r="G241">
        <v>0.1837</v>
      </c>
      <c r="H241" s="6">
        <f ca="1">SUM(F241:OFFSET(F241,$X$1,0))</f>
        <v>12</v>
      </c>
      <c r="I241" s="6">
        <f ca="1">SUM(G241:OFFSET(G241,$X$1,0))</f>
        <v>0.23400000000000004</v>
      </c>
      <c r="J241" s="7">
        <f t="shared" ca="1" si="51"/>
        <v>248.10000000000036</v>
      </c>
      <c r="K241" s="7">
        <f t="shared" ca="1" si="53"/>
        <v>1</v>
      </c>
      <c r="L241">
        <f t="shared" ca="1" si="47"/>
        <v>764</v>
      </c>
      <c r="M241">
        <f t="shared" ca="1" si="48"/>
        <v>1</v>
      </c>
      <c r="N241">
        <f t="shared" ca="1" si="52"/>
        <v>120</v>
      </c>
      <c r="O241">
        <f t="shared" ca="1" si="54"/>
        <v>70.200000000000017</v>
      </c>
      <c r="P241" s="7">
        <f t="shared" ca="1" si="55"/>
        <v>1</v>
      </c>
      <c r="Q241">
        <f t="shared" ca="1" si="56"/>
        <v>1</v>
      </c>
      <c r="R241">
        <f t="shared" ca="1" si="57"/>
        <v>0</v>
      </c>
      <c r="S241" t="str">
        <f t="shared" ca="1" si="58"/>
        <v>N/A</v>
      </c>
      <c r="T241">
        <f t="shared" ca="1" si="59"/>
        <v>0</v>
      </c>
      <c r="U241" t="str">
        <f t="shared" ca="1" si="60"/>
        <v>OUT</v>
      </c>
      <c r="V241">
        <f t="shared" ca="1" si="61"/>
        <v>0</v>
      </c>
    </row>
    <row r="242" spans="1:22" ht="16.5" x14ac:dyDescent="0.25">
      <c r="A242" s="1">
        <v>41085</v>
      </c>
      <c r="B242">
        <v>12639.8</v>
      </c>
      <c r="C242">
        <v>12502.7</v>
      </c>
      <c r="D242">
        <f t="shared" si="49"/>
        <v>12639.8</v>
      </c>
      <c r="E242">
        <f t="shared" si="50"/>
        <v>12502.7</v>
      </c>
      <c r="F242">
        <v>-5</v>
      </c>
      <c r="G242">
        <v>-0.10639999999999999</v>
      </c>
      <c r="H242" s="6">
        <f ca="1">SUM(F242:OFFSET(F242,$X$1,0))</f>
        <v>10</v>
      </c>
      <c r="I242" s="6">
        <f ca="1">SUM(G242:OFFSET(G242,$X$1,0))</f>
        <v>0.20650000000000007</v>
      </c>
      <c r="J242" s="7">
        <f t="shared" ca="1" si="51"/>
        <v>572.10000000000036</v>
      </c>
      <c r="K242" s="7">
        <f t="shared" ca="1" si="53"/>
        <v>1</v>
      </c>
      <c r="L242">
        <f t="shared" ca="1" si="47"/>
        <v>780</v>
      </c>
      <c r="M242">
        <f t="shared" ca="1" si="48"/>
        <v>1</v>
      </c>
      <c r="N242">
        <f t="shared" ca="1" si="52"/>
        <v>100</v>
      </c>
      <c r="O242">
        <f t="shared" ca="1" si="54"/>
        <v>61.950000000000024</v>
      </c>
      <c r="P242" s="7">
        <f t="shared" ca="1" si="55"/>
        <v>1</v>
      </c>
      <c r="Q242">
        <f t="shared" ca="1" si="56"/>
        <v>1</v>
      </c>
      <c r="R242">
        <f t="shared" ca="1" si="57"/>
        <v>0</v>
      </c>
      <c r="S242" t="str">
        <f t="shared" ca="1" si="58"/>
        <v>N/A</v>
      </c>
      <c r="T242">
        <f t="shared" ca="1" si="59"/>
        <v>0</v>
      </c>
      <c r="U242" t="str">
        <f t="shared" ca="1" si="60"/>
        <v>OUT</v>
      </c>
      <c r="V242">
        <f t="shared" ca="1" si="61"/>
        <v>0</v>
      </c>
    </row>
    <row r="243" spans="1:22" ht="16.5" x14ac:dyDescent="0.25">
      <c r="A243" s="1">
        <v>41086</v>
      </c>
      <c r="B243">
        <v>12503.6</v>
      </c>
      <c r="C243">
        <v>12534.7</v>
      </c>
      <c r="D243">
        <f t="shared" si="49"/>
        <v>12503.6</v>
      </c>
      <c r="E243">
        <f t="shared" si="50"/>
        <v>12534.7</v>
      </c>
      <c r="F243">
        <v>4</v>
      </c>
      <c r="G243">
        <v>0.08</v>
      </c>
      <c r="H243" s="6">
        <f ca="1">SUM(F243:OFFSET(F243,$X$1,0))</f>
        <v>6</v>
      </c>
      <c r="I243" s="6">
        <f ca="1">SUM(G243:OFFSET(G243,$X$1,0))</f>
        <v>0.1265</v>
      </c>
      <c r="J243" s="7">
        <f t="shared" ca="1" si="51"/>
        <v>542.80000000000109</v>
      </c>
      <c r="K243" s="7">
        <f t="shared" ca="1" si="53"/>
        <v>1</v>
      </c>
      <c r="L243">
        <f t="shared" ca="1" si="47"/>
        <v>812</v>
      </c>
      <c r="M243">
        <f t="shared" ca="1" si="48"/>
        <v>1</v>
      </c>
      <c r="N243">
        <f t="shared" ca="1" si="52"/>
        <v>60</v>
      </c>
      <c r="O243">
        <f t="shared" ca="1" si="54"/>
        <v>37.950000000000003</v>
      </c>
      <c r="P243" s="7">
        <f t="shared" ca="1" si="55"/>
        <v>1</v>
      </c>
      <c r="Q243">
        <f t="shared" ca="1" si="56"/>
        <v>1</v>
      </c>
      <c r="R243">
        <f t="shared" ca="1" si="57"/>
        <v>0</v>
      </c>
      <c r="S243" t="str">
        <f t="shared" ca="1" si="58"/>
        <v>N/A</v>
      </c>
      <c r="T243">
        <f t="shared" ca="1" si="59"/>
        <v>0</v>
      </c>
      <c r="U243" t="str">
        <f t="shared" ca="1" si="60"/>
        <v>OUT</v>
      </c>
      <c r="V243">
        <f t="shared" ca="1" si="61"/>
        <v>0</v>
      </c>
    </row>
    <row r="244" spans="1:22" ht="16.5" x14ac:dyDescent="0.25">
      <c r="A244" s="1">
        <v>41087</v>
      </c>
      <c r="B244">
        <v>12532.9</v>
      </c>
      <c r="C244">
        <v>12627</v>
      </c>
      <c r="D244">
        <f t="shared" si="49"/>
        <v>12532.9</v>
      </c>
      <c r="E244">
        <f t="shared" si="50"/>
        <v>12627</v>
      </c>
      <c r="F244">
        <v>-3</v>
      </c>
      <c r="G244">
        <v>-6.25E-2</v>
      </c>
      <c r="H244" s="6">
        <f ca="1">SUM(F244:OFFSET(F244,$X$1,0))</f>
        <v>7</v>
      </c>
      <c r="I244" s="6">
        <f ca="1">SUM(G244:OFFSET(G244,$X$1,0))</f>
        <v>0.13950000000000007</v>
      </c>
      <c r="J244" s="7">
        <f t="shared" ca="1" si="51"/>
        <v>448.05000000000109</v>
      </c>
      <c r="K244" s="7">
        <f t="shared" ca="1" si="53"/>
        <v>1</v>
      </c>
      <c r="L244">
        <f t="shared" ca="1" si="47"/>
        <v>804</v>
      </c>
      <c r="M244">
        <f t="shared" ca="1" si="48"/>
        <v>1</v>
      </c>
      <c r="N244">
        <f t="shared" ca="1" si="52"/>
        <v>70</v>
      </c>
      <c r="O244">
        <f t="shared" ca="1" si="54"/>
        <v>41.850000000000023</v>
      </c>
      <c r="P244" s="7">
        <f t="shared" ca="1" si="55"/>
        <v>1</v>
      </c>
      <c r="Q244">
        <f t="shared" ca="1" si="56"/>
        <v>1</v>
      </c>
      <c r="R244">
        <f t="shared" ca="1" si="57"/>
        <v>0</v>
      </c>
      <c r="S244" t="str">
        <f t="shared" ca="1" si="58"/>
        <v>N/A</v>
      </c>
      <c r="T244">
        <f t="shared" ca="1" si="59"/>
        <v>0</v>
      </c>
      <c r="U244" t="str">
        <f t="shared" ca="1" si="60"/>
        <v>OUT</v>
      </c>
      <c r="V244">
        <f t="shared" ca="1" si="61"/>
        <v>0</v>
      </c>
    </row>
    <row r="245" spans="1:22" ht="16.5" x14ac:dyDescent="0.25">
      <c r="A245" s="1">
        <v>41088</v>
      </c>
      <c r="B245">
        <v>12626.3</v>
      </c>
      <c r="C245">
        <v>12602.3</v>
      </c>
      <c r="D245">
        <f t="shared" si="49"/>
        <v>12626.3</v>
      </c>
      <c r="E245">
        <f t="shared" si="50"/>
        <v>12602.3</v>
      </c>
      <c r="F245">
        <v>4</v>
      </c>
      <c r="G245">
        <v>0.08</v>
      </c>
      <c r="H245" s="6">
        <f ca="1">SUM(F245:OFFSET(F245,$X$1,0))</f>
        <v>9</v>
      </c>
      <c r="I245" s="6">
        <f ca="1">SUM(G245:OFFSET(G245,$X$1,0))</f>
        <v>0.17950000000000005</v>
      </c>
      <c r="J245" s="7">
        <f t="shared" ca="1" si="51"/>
        <v>468.39999999999964</v>
      </c>
      <c r="K245" s="7">
        <f t="shared" ca="1" si="53"/>
        <v>1</v>
      </c>
      <c r="L245">
        <f t="shared" ca="1" si="47"/>
        <v>788</v>
      </c>
      <c r="M245">
        <f t="shared" ca="1" si="48"/>
        <v>1</v>
      </c>
      <c r="N245">
        <f t="shared" ca="1" si="52"/>
        <v>90</v>
      </c>
      <c r="O245">
        <f t="shared" ca="1" si="54"/>
        <v>53.850000000000016</v>
      </c>
      <c r="P245" s="7">
        <f t="shared" ca="1" si="55"/>
        <v>1</v>
      </c>
      <c r="Q245">
        <f t="shared" ca="1" si="56"/>
        <v>1</v>
      </c>
      <c r="R245">
        <f t="shared" ca="1" si="57"/>
        <v>0</v>
      </c>
      <c r="S245" t="str">
        <f t="shared" ca="1" si="58"/>
        <v>N/A</v>
      </c>
      <c r="T245">
        <f t="shared" ca="1" si="59"/>
        <v>0</v>
      </c>
      <c r="U245" t="str">
        <f t="shared" ca="1" si="60"/>
        <v>OUT</v>
      </c>
      <c r="V245">
        <f t="shared" ca="1" si="61"/>
        <v>0</v>
      </c>
    </row>
    <row r="246" spans="1:22" ht="16.5" x14ac:dyDescent="0.25">
      <c r="A246" s="1">
        <v>41089</v>
      </c>
      <c r="B246">
        <v>12604.6</v>
      </c>
      <c r="C246">
        <v>12880.1</v>
      </c>
      <c r="D246">
        <f t="shared" si="49"/>
        <v>12604.6</v>
      </c>
      <c r="E246">
        <f>IF(C246="NULL", AVERAGE(E245,C247), C246)</f>
        <v>12880.1</v>
      </c>
      <c r="F246">
        <v>6</v>
      </c>
      <c r="G246">
        <v>0.12239999999999999</v>
      </c>
      <c r="H246" s="6">
        <f ca="1">SUM(F246:OFFSET(F246,$X$1,0))</f>
        <v>16</v>
      </c>
      <c r="I246" s="6">
        <f ca="1">SUM(G246:OFFSET(G246,$X$1,0))</f>
        <v>0.32230000000000009</v>
      </c>
      <c r="J246" s="7">
        <f t="shared" ca="1" si="51"/>
        <v>404.10000000000036</v>
      </c>
      <c r="K246" s="7">
        <f t="shared" ca="1" si="53"/>
        <v>1</v>
      </c>
      <c r="L246">
        <f t="shared" ca="1" si="47"/>
        <v>732</v>
      </c>
      <c r="M246">
        <f t="shared" ca="1" si="48"/>
        <v>1</v>
      </c>
      <c r="N246">
        <f t="shared" ca="1" si="52"/>
        <v>160</v>
      </c>
      <c r="O246">
        <f t="shared" ca="1" si="54"/>
        <v>96.690000000000026</v>
      </c>
      <c r="P246" s="7">
        <f t="shared" ca="1" si="55"/>
        <v>1</v>
      </c>
      <c r="Q246">
        <f t="shared" ca="1" si="56"/>
        <v>1</v>
      </c>
      <c r="R246">
        <f t="shared" ca="1" si="57"/>
        <v>0</v>
      </c>
      <c r="S246" t="str">
        <f t="shared" ca="1" si="58"/>
        <v>N/A</v>
      </c>
      <c r="T246">
        <f t="shared" ca="1" si="59"/>
        <v>0</v>
      </c>
      <c r="U246" t="str">
        <f t="shared" ca="1" si="60"/>
        <v>OUT</v>
      </c>
      <c r="V246">
        <f t="shared" ca="1" si="61"/>
        <v>0</v>
      </c>
    </row>
    <row r="247" spans="1:22" ht="16.5" x14ac:dyDescent="0.25">
      <c r="A247" s="1">
        <v>41090</v>
      </c>
      <c r="B247" t="s">
        <v>4</v>
      </c>
      <c r="C247" t="s">
        <v>4</v>
      </c>
      <c r="D247">
        <f t="shared" si="49"/>
        <v>12604.6</v>
      </c>
      <c r="E247">
        <f t="shared" si="50"/>
        <v>12880.1</v>
      </c>
      <c r="F247">
        <v>0</v>
      </c>
      <c r="G247">
        <v>0</v>
      </c>
      <c r="H247" s="6">
        <f ca="1">SUM(F247:OFFSET(F247,$X$1,0))</f>
        <v>24</v>
      </c>
      <c r="I247" s="6">
        <f ca="1">SUM(G247:OFFSET(G247,$X$1,0))</f>
        <v>0.48900000000000005</v>
      </c>
      <c r="J247" s="7">
        <f t="shared" ca="1" si="51"/>
        <v>233.94999999999891</v>
      </c>
      <c r="K247" s="7">
        <f t="shared" ca="1" si="53"/>
        <v>1</v>
      </c>
      <c r="L247">
        <f t="shared" ca="1" si="47"/>
        <v>668</v>
      </c>
      <c r="M247">
        <f t="shared" ca="1" si="48"/>
        <v>1</v>
      </c>
      <c r="N247">
        <f t="shared" ca="1" si="52"/>
        <v>240</v>
      </c>
      <c r="O247">
        <f t="shared" ca="1" si="54"/>
        <v>146.70000000000002</v>
      </c>
      <c r="P247" s="7">
        <f t="shared" ca="1" si="55"/>
        <v>1</v>
      </c>
      <c r="Q247">
        <f t="shared" ca="1" si="56"/>
        <v>1</v>
      </c>
      <c r="R247">
        <f t="shared" ca="1" si="57"/>
        <v>0</v>
      </c>
      <c r="S247" t="str">
        <f t="shared" ca="1" si="58"/>
        <v>N/A</v>
      </c>
      <c r="T247">
        <f t="shared" ca="1" si="59"/>
        <v>0</v>
      </c>
      <c r="U247" t="str">
        <f t="shared" ca="1" si="60"/>
        <v>OUT</v>
      </c>
      <c r="V247">
        <f t="shared" ca="1" si="61"/>
        <v>0</v>
      </c>
    </row>
    <row r="248" spans="1:22" ht="16.5" x14ac:dyDescent="0.25">
      <c r="A248" s="1">
        <v>41091</v>
      </c>
      <c r="B248" t="s">
        <v>4</v>
      </c>
      <c r="C248" t="s">
        <v>4</v>
      </c>
      <c r="D248">
        <f t="shared" si="49"/>
        <v>12742.150000000001</v>
      </c>
      <c r="E248">
        <f t="shared" si="50"/>
        <v>12875.75</v>
      </c>
      <c r="F248">
        <v>-5</v>
      </c>
      <c r="G248">
        <v>-0.1</v>
      </c>
      <c r="H248" s="6">
        <f ca="1">SUM(F248:OFFSET(F248,$X$1,0))</f>
        <v>18</v>
      </c>
      <c r="I248" s="6">
        <f ca="1">SUM(G248:OFFSET(G248,$X$1,0))</f>
        <v>0.36570000000000003</v>
      </c>
      <c r="J248" s="7">
        <f t="shared" ca="1" si="51"/>
        <v>-0.80000000000109139</v>
      </c>
      <c r="K248" s="7">
        <f t="shared" ca="1" si="53"/>
        <v>0</v>
      </c>
      <c r="L248">
        <f t="shared" ca="1" si="47"/>
        <v>716</v>
      </c>
      <c r="M248">
        <f t="shared" ca="1" si="48"/>
        <v>0</v>
      </c>
      <c r="N248">
        <f t="shared" ca="1" si="52"/>
        <v>180</v>
      </c>
      <c r="O248">
        <f t="shared" ca="1" si="54"/>
        <v>109.71000000000001</v>
      </c>
      <c r="P248" s="7">
        <f t="shared" ca="1" si="55"/>
        <v>1</v>
      </c>
      <c r="Q248">
        <f t="shared" ca="1" si="56"/>
        <v>0</v>
      </c>
      <c r="R248">
        <f t="shared" ca="1" si="57"/>
        <v>0</v>
      </c>
      <c r="S248" t="str">
        <f t="shared" ca="1" si="58"/>
        <v>N/A</v>
      </c>
      <c r="T248">
        <f t="shared" ca="1" si="59"/>
        <v>0</v>
      </c>
      <c r="U248" t="str">
        <f t="shared" ca="1" si="60"/>
        <v>OUT</v>
      </c>
      <c r="V248">
        <f t="shared" ca="1" si="61"/>
        <v>0</v>
      </c>
    </row>
    <row r="249" spans="1:22" ht="16.5" x14ac:dyDescent="0.25">
      <c r="A249" s="1">
        <v>41092</v>
      </c>
      <c r="B249">
        <v>12879.7</v>
      </c>
      <c r="C249">
        <v>12871.4</v>
      </c>
      <c r="D249">
        <f t="shared" si="49"/>
        <v>12879.7</v>
      </c>
      <c r="E249">
        <f t="shared" si="50"/>
        <v>12871.4</v>
      </c>
      <c r="F249">
        <v>7</v>
      </c>
      <c r="G249">
        <v>0.14000000000000001</v>
      </c>
      <c r="H249" s="6">
        <f ca="1">SUM(F249:OFFSET(F249,$X$1,0))</f>
        <v>25</v>
      </c>
      <c r="I249" s="6">
        <f ca="1">SUM(G249:OFFSET(G249,$X$1,0))</f>
        <v>0.50570000000000004</v>
      </c>
      <c r="J249" s="7">
        <f t="shared" ca="1" si="51"/>
        <v>228.10000000000036</v>
      </c>
      <c r="K249" s="7">
        <f t="shared" ca="1" si="53"/>
        <v>1</v>
      </c>
      <c r="L249">
        <f t="shared" ca="1" si="47"/>
        <v>660</v>
      </c>
      <c r="M249">
        <f t="shared" ca="1" si="48"/>
        <v>1</v>
      </c>
      <c r="N249">
        <f t="shared" ca="1" si="52"/>
        <v>250</v>
      </c>
      <c r="O249">
        <f t="shared" ca="1" si="54"/>
        <v>151.71</v>
      </c>
      <c r="P249" s="7">
        <f t="shared" ca="1" si="55"/>
        <v>1</v>
      </c>
      <c r="Q249">
        <f t="shared" ca="1" si="56"/>
        <v>1</v>
      </c>
      <c r="R249">
        <f t="shared" ca="1" si="57"/>
        <v>0</v>
      </c>
      <c r="S249" t="str">
        <f t="shared" ca="1" si="58"/>
        <v>N/A</v>
      </c>
      <c r="T249">
        <f t="shared" ca="1" si="59"/>
        <v>0</v>
      </c>
      <c r="U249" t="str">
        <f t="shared" ca="1" si="60"/>
        <v>OUT</v>
      </c>
      <c r="V249">
        <f t="shared" ca="1" si="61"/>
        <v>0</v>
      </c>
    </row>
    <row r="250" spans="1:22" ht="16.5" x14ac:dyDescent="0.25">
      <c r="A250" s="1">
        <v>41093</v>
      </c>
      <c r="B250">
        <v>12868.1</v>
      </c>
      <c r="C250">
        <v>12943.7</v>
      </c>
      <c r="D250">
        <f t="shared" si="49"/>
        <v>12868.1</v>
      </c>
      <c r="E250">
        <f t="shared" si="50"/>
        <v>12943.7</v>
      </c>
      <c r="F250">
        <v>5</v>
      </c>
      <c r="G250">
        <v>0.10199999999999999</v>
      </c>
      <c r="H250" s="6">
        <f ca="1">SUM(F250:OFFSET(F250,$X$1,0))</f>
        <v>23</v>
      </c>
      <c r="I250" s="6">
        <f ca="1">SUM(G250:OFFSET(G250,$X$1,0))</f>
        <v>0.4677</v>
      </c>
      <c r="J250" s="7">
        <f t="shared" ca="1" si="51"/>
        <v>191.20000000000073</v>
      </c>
      <c r="K250" s="7">
        <f t="shared" ca="1" si="53"/>
        <v>1</v>
      </c>
      <c r="L250">
        <f t="shared" ca="1" si="47"/>
        <v>676</v>
      </c>
      <c r="M250">
        <f t="shared" ca="1" si="48"/>
        <v>1</v>
      </c>
      <c r="N250">
        <f t="shared" ca="1" si="52"/>
        <v>230</v>
      </c>
      <c r="O250">
        <f t="shared" ca="1" si="54"/>
        <v>140.31</v>
      </c>
      <c r="P250" s="7">
        <f t="shared" ca="1" si="55"/>
        <v>1</v>
      </c>
      <c r="Q250">
        <f t="shared" ca="1" si="56"/>
        <v>1</v>
      </c>
      <c r="R250">
        <f t="shared" ca="1" si="57"/>
        <v>0</v>
      </c>
      <c r="S250" t="str">
        <f t="shared" ca="1" si="58"/>
        <v>N/A</v>
      </c>
      <c r="T250">
        <f t="shared" ca="1" si="59"/>
        <v>0</v>
      </c>
      <c r="U250" t="str">
        <f t="shared" ca="1" si="60"/>
        <v>OUT</v>
      </c>
      <c r="V250">
        <f t="shared" ca="1" si="61"/>
        <v>0</v>
      </c>
    </row>
    <row r="251" spans="1:22" ht="16.5" x14ac:dyDescent="0.25">
      <c r="A251" s="1">
        <v>41094</v>
      </c>
      <c r="B251" t="s">
        <v>4</v>
      </c>
      <c r="C251" t="s">
        <v>4</v>
      </c>
      <c r="D251">
        <f t="shared" si="49"/>
        <v>12905</v>
      </c>
      <c r="E251">
        <f t="shared" si="50"/>
        <v>12920.2</v>
      </c>
      <c r="F251">
        <v>-11</v>
      </c>
      <c r="G251">
        <v>-0.22919999999999999</v>
      </c>
      <c r="H251" s="6">
        <f ca="1">SUM(F251:OFFSET(F251,$X$1,0))</f>
        <v>15</v>
      </c>
      <c r="I251" s="6">
        <f ca="1">SUM(G251:OFFSET(G251,$X$1,0))</f>
        <v>0.2985000000000001</v>
      </c>
      <c r="J251" s="7">
        <f t="shared" ca="1" si="51"/>
        <v>164.95000000000073</v>
      </c>
      <c r="K251" s="7">
        <f t="shared" ca="1" si="53"/>
        <v>1</v>
      </c>
      <c r="L251">
        <f t="shared" ca="1" si="47"/>
        <v>740</v>
      </c>
      <c r="M251">
        <f t="shared" ca="1" si="48"/>
        <v>1</v>
      </c>
      <c r="N251">
        <f t="shared" ca="1" si="52"/>
        <v>150</v>
      </c>
      <c r="O251">
        <f t="shared" ca="1" si="54"/>
        <v>89.550000000000026</v>
      </c>
      <c r="P251" s="7">
        <f t="shared" ca="1" si="55"/>
        <v>1</v>
      </c>
      <c r="Q251">
        <f t="shared" ca="1" si="56"/>
        <v>1</v>
      </c>
      <c r="R251">
        <f t="shared" ca="1" si="57"/>
        <v>0</v>
      </c>
      <c r="S251" t="str">
        <f t="shared" ca="1" si="58"/>
        <v>N/A</v>
      </c>
      <c r="T251">
        <f t="shared" ca="1" si="59"/>
        <v>0</v>
      </c>
      <c r="U251" t="str">
        <f t="shared" ca="1" si="60"/>
        <v>OUT</v>
      </c>
      <c r="V251">
        <f t="shared" ca="1" si="61"/>
        <v>0</v>
      </c>
    </row>
    <row r="252" spans="1:22" ht="16.5" x14ac:dyDescent="0.25">
      <c r="A252" s="1">
        <v>41095</v>
      </c>
      <c r="B252">
        <v>12941.9</v>
      </c>
      <c r="C252">
        <v>12896.7</v>
      </c>
      <c r="D252">
        <f t="shared" si="49"/>
        <v>12941.9</v>
      </c>
      <c r="E252">
        <f t="shared" si="50"/>
        <v>12896.7</v>
      </c>
      <c r="F252">
        <v>-13</v>
      </c>
      <c r="G252">
        <v>-0.27079999999999999</v>
      </c>
      <c r="H252" s="6">
        <f ca="1">SUM(F252:OFFSET(F252,$X$1,0))</f>
        <v>7</v>
      </c>
      <c r="I252" s="6">
        <f ca="1">SUM(G252:OFFSET(G252,$X$1,0))</f>
        <v>0.12970000000000009</v>
      </c>
      <c r="J252" s="7">
        <f t="shared" ca="1" si="51"/>
        <v>228.10000000000036</v>
      </c>
      <c r="K252" s="7">
        <f t="shared" ca="1" si="53"/>
        <v>1</v>
      </c>
      <c r="L252">
        <f t="shared" ca="1" si="47"/>
        <v>804</v>
      </c>
      <c r="M252">
        <f t="shared" ca="1" si="48"/>
        <v>1</v>
      </c>
      <c r="N252">
        <f t="shared" ca="1" si="52"/>
        <v>70</v>
      </c>
      <c r="O252">
        <f t="shared" ca="1" si="54"/>
        <v>38.910000000000025</v>
      </c>
      <c r="P252" s="7">
        <f t="shared" ca="1" si="55"/>
        <v>1</v>
      </c>
      <c r="Q252">
        <f t="shared" ca="1" si="56"/>
        <v>1</v>
      </c>
      <c r="R252">
        <f t="shared" ca="1" si="57"/>
        <v>0</v>
      </c>
      <c r="S252" t="str">
        <f t="shared" ca="1" si="58"/>
        <v>N/A</v>
      </c>
      <c r="T252">
        <f t="shared" ca="1" si="59"/>
        <v>0</v>
      </c>
      <c r="U252" t="str">
        <f t="shared" ca="1" si="60"/>
        <v>OUT</v>
      </c>
      <c r="V252">
        <f t="shared" ca="1" si="61"/>
        <v>0</v>
      </c>
    </row>
    <row r="253" spans="1:22" ht="16.5" x14ac:dyDescent="0.25">
      <c r="A253" s="1">
        <v>41096</v>
      </c>
      <c r="B253">
        <v>12889.4</v>
      </c>
      <c r="C253">
        <v>12772.5</v>
      </c>
      <c r="D253">
        <f t="shared" si="49"/>
        <v>12889.4</v>
      </c>
      <c r="E253">
        <f t="shared" si="50"/>
        <v>12772.5</v>
      </c>
      <c r="F253">
        <v>-5</v>
      </c>
      <c r="G253">
        <v>-0.1042</v>
      </c>
      <c r="H253" s="6">
        <f ca="1">SUM(F253:OFFSET(F253,$X$1,0))</f>
        <v>1</v>
      </c>
      <c r="I253" s="6">
        <f ca="1">SUM(G253:OFFSET(G253,$X$1,0))</f>
        <v>5.5000000000000743E-3</v>
      </c>
      <c r="J253" s="7">
        <f t="shared" ca="1" si="51"/>
        <v>279.20000000000073</v>
      </c>
      <c r="K253" s="7">
        <f t="shared" ca="1" si="53"/>
        <v>1</v>
      </c>
      <c r="L253">
        <f t="shared" ca="1" si="47"/>
        <v>852</v>
      </c>
      <c r="M253">
        <f t="shared" ca="1" si="48"/>
        <v>1</v>
      </c>
      <c r="N253">
        <f t="shared" ca="1" si="52"/>
        <v>10</v>
      </c>
      <c r="O253">
        <f t="shared" ca="1" si="54"/>
        <v>1.6500000000000223</v>
      </c>
      <c r="P253" s="7">
        <f t="shared" ca="1" si="55"/>
        <v>1</v>
      </c>
      <c r="Q253">
        <f t="shared" ca="1" si="56"/>
        <v>1</v>
      </c>
      <c r="R253">
        <f t="shared" ca="1" si="57"/>
        <v>0</v>
      </c>
      <c r="S253" t="str">
        <f t="shared" ca="1" si="58"/>
        <v>N/A</v>
      </c>
      <c r="T253">
        <f t="shared" ca="1" si="59"/>
        <v>0</v>
      </c>
      <c r="U253" t="str">
        <f t="shared" ca="1" si="60"/>
        <v>OUT</v>
      </c>
      <c r="V253">
        <f t="shared" ca="1" si="61"/>
        <v>0</v>
      </c>
    </row>
    <row r="254" spans="1:22" ht="16.5" x14ac:dyDescent="0.25">
      <c r="A254" s="1">
        <v>41097</v>
      </c>
      <c r="B254" t="s">
        <v>4</v>
      </c>
      <c r="C254" t="s">
        <v>4</v>
      </c>
      <c r="D254">
        <f t="shared" si="49"/>
        <v>12889.4</v>
      </c>
      <c r="E254">
        <f t="shared" si="50"/>
        <v>12772.5</v>
      </c>
      <c r="F254">
        <v>0</v>
      </c>
      <c r="G254">
        <v>0</v>
      </c>
      <c r="H254" s="6">
        <f ca="1">SUM(F254:OFFSET(F254,$X$1,0))</f>
        <v>5</v>
      </c>
      <c r="I254" s="6">
        <f ca="1">SUM(G254:OFFSET(G254,$X$1,0))</f>
        <v>8.8800000000000115E-2</v>
      </c>
      <c r="J254" s="7">
        <f t="shared" ca="1" si="51"/>
        <v>344.89999999999964</v>
      </c>
      <c r="K254" s="7">
        <f t="shared" ca="1" si="53"/>
        <v>1</v>
      </c>
      <c r="L254">
        <f t="shared" ca="1" si="47"/>
        <v>820</v>
      </c>
      <c r="M254">
        <f t="shared" ca="1" si="48"/>
        <v>1</v>
      </c>
      <c r="N254">
        <f t="shared" ca="1" si="52"/>
        <v>50</v>
      </c>
      <c r="O254">
        <f t="shared" ca="1" si="54"/>
        <v>26.640000000000036</v>
      </c>
      <c r="P254" s="7">
        <f t="shared" ca="1" si="55"/>
        <v>1</v>
      </c>
      <c r="Q254">
        <f t="shared" ca="1" si="56"/>
        <v>1</v>
      </c>
      <c r="R254">
        <f t="shared" ca="1" si="57"/>
        <v>0</v>
      </c>
      <c r="S254" t="str">
        <f t="shared" ca="1" si="58"/>
        <v>N/A</v>
      </c>
      <c r="T254">
        <f t="shared" ca="1" si="59"/>
        <v>0</v>
      </c>
      <c r="U254" t="str">
        <f t="shared" ca="1" si="60"/>
        <v>OUT</v>
      </c>
      <c r="V254">
        <f t="shared" ca="1" si="61"/>
        <v>0</v>
      </c>
    </row>
    <row r="255" spans="1:22" ht="16.5" x14ac:dyDescent="0.25">
      <c r="A255" s="1">
        <v>41098</v>
      </c>
      <c r="B255" t="s">
        <v>4</v>
      </c>
      <c r="C255" t="s">
        <v>4</v>
      </c>
      <c r="D255">
        <f t="shared" si="49"/>
        <v>12830.7</v>
      </c>
      <c r="E255">
        <f t="shared" si="50"/>
        <v>12754.4</v>
      </c>
      <c r="F255">
        <v>6</v>
      </c>
      <c r="G255">
        <v>0.12239999999999999</v>
      </c>
      <c r="H255" s="6">
        <f ca="1">SUM(F255:OFFSET(F255,$X$1,0))</f>
        <v>10</v>
      </c>
      <c r="I255" s="6">
        <f ca="1">SUM(G255:OFFSET(G255,$X$1,0))</f>
        <v>0.19080000000000014</v>
      </c>
      <c r="J255" s="7">
        <f t="shared" ca="1" si="51"/>
        <v>393.20000000000073</v>
      </c>
      <c r="K255" s="7">
        <f t="shared" ca="1" si="53"/>
        <v>1</v>
      </c>
      <c r="L255">
        <f t="shared" ca="1" si="47"/>
        <v>780</v>
      </c>
      <c r="M255">
        <f t="shared" ca="1" si="48"/>
        <v>1</v>
      </c>
      <c r="N255">
        <f t="shared" ca="1" si="52"/>
        <v>100</v>
      </c>
      <c r="O255">
        <f t="shared" ca="1" si="54"/>
        <v>57.240000000000038</v>
      </c>
      <c r="P255" s="7">
        <f t="shared" ca="1" si="55"/>
        <v>1</v>
      </c>
      <c r="Q255">
        <f t="shared" ca="1" si="56"/>
        <v>1</v>
      </c>
      <c r="R255">
        <f t="shared" ca="1" si="57"/>
        <v>0</v>
      </c>
      <c r="S255" t="str">
        <f t="shared" ca="1" si="58"/>
        <v>N/A</v>
      </c>
      <c r="T255">
        <f t="shared" ca="1" si="59"/>
        <v>0</v>
      </c>
      <c r="U255" t="str">
        <f t="shared" ca="1" si="60"/>
        <v>OUT</v>
      </c>
      <c r="V255">
        <f t="shared" ca="1" si="61"/>
        <v>0</v>
      </c>
    </row>
    <row r="256" spans="1:22" ht="16.5" x14ac:dyDescent="0.25">
      <c r="A256" s="1">
        <v>41099</v>
      </c>
      <c r="B256">
        <v>12772</v>
      </c>
      <c r="C256">
        <v>12736.3</v>
      </c>
      <c r="D256">
        <f t="shared" si="49"/>
        <v>12772</v>
      </c>
      <c r="E256">
        <f t="shared" si="50"/>
        <v>12736.3</v>
      </c>
      <c r="F256">
        <v>-3</v>
      </c>
      <c r="G256">
        <v>-6.1199999999999997E-2</v>
      </c>
      <c r="H256" s="6">
        <f ca="1">SUM(F256:OFFSET(F256,$X$1,0))</f>
        <v>5</v>
      </c>
      <c r="I256" s="6">
        <f ca="1">SUM(G256:OFFSET(G256,$X$1,0))</f>
        <v>8.8800000000000073E-2</v>
      </c>
      <c r="J256" s="7">
        <f t="shared" ca="1" si="51"/>
        <v>474.10000000000036</v>
      </c>
      <c r="K256" s="7">
        <f t="shared" ca="1" si="53"/>
        <v>1</v>
      </c>
      <c r="L256">
        <f t="shared" ca="1" si="47"/>
        <v>820</v>
      </c>
      <c r="M256">
        <f t="shared" ca="1" si="48"/>
        <v>1</v>
      </c>
      <c r="N256">
        <f t="shared" ca="1" si="52"/>
        <v>50</v>
      </c>
      <c r="O256">
        <f t="shared" ca="1" si="54"/>
        <v>26.640000000000022</v>
      </c>
      <c r="P256" s="7">
        <f t="shared" ca="1" si="55"/>
        <v>1</v>
      </c>
      <c r="Q256">
        <f t="shared" ca="1" si="56"/>
        <v>1</v>
      </c>
      <c r="R256">
        <f t="shared" ca="1" si="57"/>
        <v>0</v>
      </c>
      <c r="S256" t="str">
        <f t="shared" ca="1" si="58"/>
        <v>N/A</v>
      </c>
      <c r="T256">
        <f t="shared" ca="1" si="59"/>
        <v>0</v>
      </c>
      <c r="U256" t="str">
        <f t="shared" ca="1" si="60"/>
        <v>OUT</v>
      </c>
      <c r="V256">
        <f t="shared" ca="1" si="61"/>
        <v>0</v>
      </c>
    </row>
    <row r="257" spans="1:22" ht="16.5" x14ac:dyDescent="0.25">
      <c r="A257" s="1">
        <v>41100</v>
      </c>
      <c r="B257">
        <v>12733.9</v>
      </c>
      <c r="C257">
        <v>12653.1</v>
      </c>
      <c r="D257">
        <f t="shared" si="49"/>
        <v>12733.9</v>
      </c>
      <c r="E257">
        <f t="shared" si="50"/>
        <v>12653.1</v>
      </c>
      <c r="F257">
        <v>-5</v>
      </c>
      <c r="G257">
        <v>-0.1042</v>
      </c>
      <c r="H257" s="6">
        <f ca="1">SUM(F257:OFFSET(F257,$X$1,0))</f>
        <v>-3</v>
      </c>
      <c r="I257" s="6">
        <f ca="1">SUM(G257:OFFSET(G257,$X$1,0))</f>
        <v>-7.6599999999999946E-2</v>
      </c>
      <c r="J257" s="7">
        <f t="shared" ca="1" si="51"/>
        <v>555</v>
      </c>
      <c r="K257" s="7">
        <f t="shared" ca="1" si="53"/>
        <v>1</v>
      </c>
      <c r="L257">
        <f t="shared" ca="1" si="47"/>
        <v>884</v>
      </c>
      <c r="M257">
        <f t="shared" ca="1" si="48"/>
        <v>1</v>
      </c>
      <c r="N257">
        <f t="shared" ca="1" si="52"/>
        <v>-30</v>
      </c>
      <c r="O257">
        <f t="shared" ca="1" si="54"/>
        <v>-22.979999999999983</v>
      </c>
      <c r="P257" s="7">
        <f t="shared" ca="1" si="55"/>
        <v>0</v>
      </c>
      <c r="Q257">
        <f t="shared" ca="1" si="56"/>
        <v>0</v>
      </c>
      <c r="R257">
        <f t="shared" ca="1" si="57"/>
        <v>0</v>
      </c>
      <c r="S257" t="str">
        <f t="shared" ca="1" si="58"/>
        <v>N/A</v>
      </c>
      <c r="T257">
        <f t="shared" ca="1" si="59"/>
        <v>0</v>
      </c>
      <c r="U257" t="str">
        <f t="shared" ca="1" si="60"/>
        <v>OUT</v>
      </c>
      <c r="V257">
        <f t="shared" ca="1" si="61"/>
        <v>0</v>
      </c>
    </row>
    <row r="258" spans="1:22" ht="16.5" x14ac:dyDescent="0.25">
      <c r="A258" s="1">
        <v>41101</v>
      </c>
      <c r="B258">
        <v>12653</v>
      </c>
      <c r="C258">
        <v>12604.5</v>
      </c>
      <c r="D258">
        <f t="shared" si="49"/>
        <v>12653</v>
      </c>
      <c r="E258">
        <f t="shared" si="50"/>
        <v>12604.5</v>
      </c>
      <c r="F258">
        <v>-5</v>
      </c>
      <c r="G258">
        <v>-0.1</v>
      </c>
      <c r="H258" s="6">
        <f ca="1">SUM(F258:OFFSET(F258,$X$1,0))</f>
        <v>0</v>
      </c>
      <c r="I258" s="6">
        <f ca="1">SUM(G258:OFFSET(G258,$X$1,0))</f>
        <v>-1.3299999999999965E-2</v>
      </c>
      <c r="J258" s="7">
        <f t="shared" ca="1" si="51"/>
        <v>586</v>
      </c>
      <c r="K258" s="7">
        <f t="shared" ca="1" si="53"/>
        <v>1</v>
      </c>
      <c r="L258">
        <f t="shared" ref="L258:L321" ca="1" si="62">-8*H258+860</f>
        <v>860</v>
      </c>
      <c r="M258">
        <f t="shared" ca="1" si="48"/>
        <v>1</v>
      </c>
      <c r="N258">
        <f t="shared" ca="1" si="52"/>
        <v>0</v>
      </c>
      <c r="O258">
        <f t="shared" ca="1" si="54"/>
        <v>-3.9899999999999896</v>
      </c>
      <c r="P258" s="7">
        <f t="shared" ca="1" si="55"/>
        <v>0</v>
      </c>
      <c r="Q258">
        <f t="shared" ca="1" si="56"/>
        <v>0</v>
      </c>
      <c r="R258">
        <f t="shared" ca="1" si="57"/>
        <v>0</v>
      </c>
      <c r="S258" t="str">
        <f t="shared" ca="1" si="58"/>
        <v>N/A</v>
      </c>
      <c r="T258">
        <f t="shared" ca="1" si="59"/>
        <v>0</v>
      </c>
      <c r="U258" t="str">
        <f t="shared" ca="1" si="60"/>
        <v>OUT</v>
      </c>
      <c r="V258">
        <f t="shared" ca="1" si="61"/>
        <v>0</v>
      </c>
    </row>
    <row r="259" spans="1:22" ht="16.5" x14ac:dyDescent="0.25">
      <c r="A259" s="1">
        <v>41102</v>
      </c>
      <c r="B259">
        <v>12602.7</v>
      </c>
      <c r="C259">
        <v>12573.3</v>
      </c>
      <c r="D259">
        <f t="shared" si="49"/>
        <v>12602.7</v>
      </c>
      <c r="E259">
        <f t="shared" si="50"/>
        <v>12573.3</v>
      </c>
      <c r="F259">
        <v>-12</v>
      </c>
      <c r="G259">
        <v>-0.24</v>
      </c>
      <c r="H259" s="6">
        <f ca="1">SUM(F259:OFFSET(F259,$X$1,0))</f>
        <v>-16</v>
      </c>
      <c r="I259" s="6">
        <f ca="1">SUM(G259:OFFSET(G259,$X$1,0))</f>
        <v>-0.33329999999999993</v>
      </c>
      <c r="J259" s="7">
        <f t="shared" ca="1" si="51"/>
        <v>595.69999999999891</v>
      </c>
      <c r="K259" s="7">
        <f t="shared" ca="1" si="53"/>
        <v>1</v>
      </c>
      <c r="L259">
        <f t="shared" ca="1" si="62"/>
        <v>988</v>
      </c>
      <c r="M259">
        <f t="shared" ref="M259:M322" ca="1" si="63">IF(SIGN(J259)=SIGN(L259), 1, 0)</f>
        <v>1</v>
      </c>
      <c r="N259">
        <f t="shared" ca="1" si="52"/>
        <v>-160</v>
      </c>
      <c r="O259">
        <f t="shared" ca="1" si="54"/>
        <v>-99.989999999999981</v>
      </c>
      <c r="P259" s="7">
        <f t="shared" ca="1" si="55"/>
        <v>0</v>
      </c>
      <c r="Q259">
        <f t="shared" ca="1" si="56"/>
        <v>0</v>
      </c>
      <c r="R259">
        <f t="shared" ca="1" si="57"/>
        <v>0</v>
      </c>
      <c r="S259" t="str">
        <f t="shared" ca="1" si="58"/>
        <v>N/A</v>
      </c>
      <c r="T259">
        <f t="shared" ca="1" si="59"/>
        <v>0</v>
      </c>
      <c r="U259" t="str">
        <f t="shared" ca="1" si="60"/>
        <v>OUT</v>
      </c>
      <c r="V259">
        <f t="shared" ca="1" si="61"/>
        <v>0</v>
      </c>
    </row>
    <row r="260" spans="1:22" ht="16.5" x14ac:dyDescent="0.25">
      <c r="A260" s="1">
        <v>41103</v>
      </c>
      <c r="B260">
        <v>12573.7</v>
      </c>
      <c r="C260">
        <v>12777.1</v>
      </c>
      <c r="D260">
        <f t="shared" ref="D260:D323" si="64">IF(B260="NULL", AVERAGE(D259,B261), B260)</f>
        <v>12573.7</v>
      </c>
      <c r="E260">
        <f t="shared" ref="E260:E323" si="65">IF(C260="NULL", AVERAGE(E259,C261), C260)</f>
        <v>12777.1</v>
      </c>
      <c r="F260">
        <v>-1</v>
      </c>
      <c r="G260">
        <v>-2.0400000000000001E-2</v>
      </c>
      <c r="H260" s="6">
        <f ca="1">SUM(F260:OFFSET(F260,$X$1,0))</f>
        <v>-23</v>
      </c>
      <c r="I260" s="6">
        <f ca="1">SUM(G260:OFFSET(G260,$X$1,0))</f>
        <v>-0.4736999999999999</v>
      </c>
      <c r="J260" s="7">
        <f t="shared" ca="1" si="51"/>
        <v>598.39999999999964</v>
      </c>
      <c r="K260" s="7">
        <f t="shared" ca="1" si="53"/>
        <v>1</v>
      </c>
      <c r="L260">
        <f t="shared" ca="1" si="62"/>
        <v>1044</v>
      </c>
      <c r="M260">
        <f t="shared" ca="1" si="63"/>
        <v>1</v>
      </c>
      <c r="N260">
        <f t="shared" ca="1" si="52"/>
        <v>-230</v>
      </c>
      <c r="O260">
        <f t="shared" ca="1" si="54"/>
        <v>-142.10999999999996</v>
      </c>
      <c r="P260" s="7">
        <f t="shared" ca="1" si="55"/>
        <v>0</v>
      </c>
      <c r="Q260">
        <f t="shared" ca="1" si="56"/>
        <v>0</v>
      </c>
      <c r="R260">
        <f t="shared" ca="1" si="57"/>
        <v>0</v>
      </c>
      <c r="S260" t="str">
        <f t="shared" ca="1" si="58"/>
        <v>N/A</v>
      </c>
      <c r="T260">
        <f t="shared" ca="1" si="59"/>
        <v>0</v>
      </c>
      <c r="U260" t="str">
        <f t="shared" ca="1" si="60"/>
        <v>OUT</v>
      </c>
      <c r="V260">
        <f t="shared" ca="1" si="61"/>
        <v>0</v>
      </c>
    </row>
    <row r="261" spans="1:22" ht="16.5" x14ac:dyDescent="0.25">
      <c r="A261" s="1">
        <v>41104</v>
      </c>
      <c r="B261" t="s">
        <v>4</v>
      </c>
      <c r="C261" t="s">
        <v>4</v>
      </c>
      <c r="D261">
        <f t="shared" si="64"/>
        <v>12573.7</v>
      </c>
      <c r="E261">
        <f t="shared" si="65"/>
        <v>12777.1</v>
      </c>
      <c r="F261">
        <v>-2</v>
      </c>
      <c r="G261">
        <v>-4.4400000000000002E-2</v>
      </c>
      <c r="H261" s="6">
        <f ca="1">SUM(F261:OFFSET(F261,$X$1,0))</f>
        <v>-23</v>
      </c>
      <c r="I261" s="6">
        <f ca="1">SUM(G261:OFFSET(G261,$X$1,0))</f>
        <v>-0.47639999999999993</v>
      </c>
      <c r="J261" s="7">
        <f t="shared" ca="1" si="51"/>
        <v>489.79999999999927</v>
      </c>
      <c r="K261" s="7">
        <f t="shared" ca="1" si="53"/>
        <v>1</v>
      </c>
      <c r="L261">
        <f t="shared" ca="1" si="62"/>
        <v>1044</v>
      </c>
      <c r="M261">
        <f t="shared" ca="1" si="63"/>
        <v>1</v>
      </c>
      <c r="N261">
        <f t="shared" ca="1" si="52"/>
        <v>-230</v>
      </c>
      <c r="O261">
        <f t="shared" ca="1" si="54"/>
        <v>-142.91999999999999</v>
      </c>
      <c r="P261" s="7">
        <f t="shared" ca="1" si="55"/>
        <v>0</v>
      </c>
      <c r="Q261">
        <f t="shared" ca="1" si="56"/>
        <v>0</v>
      </c>
      <c r="R261">
        <f t="shared" ca="1" si="57"/>
        <v>0</v>
      </c>
      <c r="S261" t="str">
        <f t="shared" ca="1" si="58"/>
        <v>N/A</v>
      </c>
      <c r="T261">
        <f t="shared" ca="1" si="59"/>
        <v>0</v>
      </c>
      <c r="U261" t="str">
        <f t="shared" ca="1" si="60"/>
        <v>OUT</v>
      </c>
      <c r="V261">
        <f t="shared" ca="1" si="61"/>
        <v>0</v>
      </c>
    </row>
    <row r="262" spans="1:22" ht="16.5" x14ac:dyDescent="0.25">
      <c r="A262" s="1">
        <v>41105</v>
      </c>
      <c r="B262" t="s">
        <v>4</v>
      </c>
      <c r="C262" t="s">
        <v>4</v>
      </c>
      <c r="D262">
        <f t="shared" si="64"/>
        <v>12675</v>
      </c>
      <c r="E262">
        <f t="shared" si="65"/>
        <v>12752.150000000001</v>
      </c>
      <c r="F262">
        <v>5</v>
      </c>
      <c r="G262">
        <v>0.1</v>
      </c>
      <c r="H262" s="6">
        <f ca="1">SUM(F262:OFFSET(F262,$X$1,0))</f>
        <v>-24</v>
      </c>
      <c r="I262" s="6">
        <f ca="1">SUM(G262:OFFSET(G262,$X$1,0))</f>
        <v>-0.51279999999999992</v>
      </c>
      <c r="J262" s="7">
        <f t="shared" ca="1" si="51"/>
        <v>473.80000000000109</v>
      </c>
      <c r="K262" s="7">
        <f t="shared" ca="1" si="53"/>
        <v>1</v>
      </c>
      <c r="L262">
        <f t="shared" ca="1" si="62"/>
        <v>1052</v>
      </c>
      <c r="M262">
        <f t="shared" ca="1" si="63"/>
        <v>1</v>
      </c>
      <c r="N262">
        <f t="shared" ca="1" si="52"/>
        <v>-240</v>
      </c>
      <c r="O262">
        <f t="shared" ca="1" si="54"/>
        <v>-153.83999999999997</v>
      </c>
      <c r="P262" s="7">
        <f t="shared" ca="1" si="55"/>
        <v>0</v>
      </c>
      <c r="Q262">
        <f t="shared" ca="1" si="56"/>
        <v>0</v>
      </c>
      <c r="R262">
        <f t="shared" ca="1" si="57"/>
        <v>0</v>
      </c>
      <c r="S262" t="str">
        <f t="shared" ca="1" si="58"/>
        <v>N/A</v>
      </c>
      <c r="T262">
        <f t="shared" ca="1" si="59"/>
        <v>0</v>
      </c>
      <c r="U262" t="str">
        <f t="shared" ca="1" si="60"/>
        <v>OUT</v>
      </c>
      <c r="V262">
        <f t="shared" ca="1" si="61"/>
        <v>0</v>
      </c>
    </row>
    <row r="263" spans="1:22" ht="16.5" x14ac:dyDescent="0.25">
      <c r="A263" s="1">
        <v>41106</v>
      </c>
      <c r="B263">
        <v>12776.3</v>
      </c>
      <c r="C263">
        <v>12727.2</v>
      </c>
      <c r="D263">
        <f t="shared" si="64"/>
        <v>12776.3</v>
      </c>
      <c r="E263">
        <f t="shared" si="65"/>
        <v>12727.2</v>
      </c>
      <c r="F263">
        <v>7</v>
      </c>
      <c r="G263">
        <v>0.14000000000000001</v>
      </c>
      <c r="H263" s="6">
        <f ca="1">SUM(F263:OFFSET(F263,$X$1,0))</f>
        <v>-26</v>
      </c>
      <c r="I263" s="6">
        <f ca="1">SUM(G263:OFFSET(G263,$X$1,0))</f>
        <v>-0.55649999999999988</v>
      </c>
      <c r="J263" s="7">
        <f t="shared" ca="1" si="51"/>
        <v>546.5</v>
      </c>
      <c r="K263" s="7">
        <f t="shared" ca="1" si="53"/>
        <v>1</v>
      </c>
      <c r="L263">
        <f t="shared" ca="1" si="62"/>
        <v>1068</v>
      </c>
      <c r="M263">
        <f t="shared" ca="1" si="63"/>
        <v>1</v>
      </c>
      <c r="N263">
        <f t="shared" ca="1" si="52"/>
        <v>-260</v>
      </c>
      <c r="O263">
        <f t="shared" ca="1" si="54"/>
        <v>-166.94999999999996</v>
      </c>
      <c r="P263" s="7">
        <f t="shared" ca="1" si="55"/>
        <v>0</v>
      </c>
      <c r="Q263">
        <f t="shared" ca="1" si="56"/>
        <v>0</v>
      </c>
      <c r="R263">
        <f t="shared" ca="1" si="57"/>
        <v>0</v>
      </c>
      <c r="S263" t="str">
        <f t="shared" ca="1" si="58"/>
        <v>N/A</v>
      </c>
      <c r="T263">
        <f t="shared" ca="1" si="59"/>
        <v>0</v>
      </c>
      <c r="U263" t="str">
        <f t="shared" ca="1" si="60"/>
        <v>OUT</v>
      </c>
      <c r="V263">
        <f t="shared" ca="1" si="61"/>
        <v>0</v>
      </c>
    </row>
    <row r="264" spans="1:22" ht="16.5" x14ac:dyDescent="0.25">
      <c r="A264" s="1">
        <v>41107</v>
      </c>
      <c r="B264">
        <v>12728.7</v>
      </c>
      <c r="C264">
        <v>12805.5</v>
      </c>
      <c r="D264">
        <f t="shared" si="64"/>
        <v>12728.7</v>
      </c>
      <c r="E264">
        <f t="shared" si="65"/>
        <v>12805.5</v>
      </c>
      <c r="F264">
        <v>-1</v>
      </c>
      <c r="G264">
        <v>-0.02</v>
      </c>
      <c r="H264" s="6">
        <f ca="1">SUM(F264:OFFSET(F264,$X$1,0))</f>
        <v>-22</v>
      </c>
      <c r="I264" s="6">
        <f ca="1">SUM(G264:OFFSET(G264,$X$1,0))</f>
        <v>-0.47009999999999996</v>
      </c>
      <c r="J264" s="7">
        <f t="shared" ca="1" si="51"/>
        <v>478.20000000000073</v>
      </c>
      <c r="K264" s="7">
        <f t="shared" ca="1" si="53"/>
        <v>1</v>
      </c>
      <c r="L264">
        <f t="shared" ca="1" si="62"/>
        <v>1036</v>
      </c>
      <c r="M264">
        <f t="shared" ca="1" si="63"/>
        <v>1</v>
      </c>
      <c r="N264">
        <f t="shared" ca="1" si="52"/>
        <v>-220</v>
      </c>
      <c r="O264">
        <f t="shared" ca="1" si="54"/>
        <v>-141.03</v>
      </c>
      <c r="P264" s="7">
        <f t="shared" ca="1" si="55"/>
        <v>0</v>
      </c>
      <c r="Q264">
        <f t="shared" ca="1" si="56"/>
        <v>0</v>
      </c>
      <c r="R264">
        <f t="shared" ca="1" si="57"/>
        <v>0</v>
      </c>
      <c r="S264" t="str">
        <f t="shared" ca="1" si="58"/>
        <v>N/A</v>
      </c>
      <c r="T264">
        <f t="shared" ca="1" si="59"/>
        <v>0</v>
      </c>
      <c r="U264" t="str">
        <f t="shared" ca="1" si="60"/>
        <v>OUT</v>
      </c>
      <c r="V264">
        <f t="shared" ca="1" si="61"/>
        <v>0</v>
      </c>
    </row>
    <row r="265" spans="1:22" ht="16.5" x14ac:dyDescent="0.25">
      <c r="A265" s="1">
        <v>41108</v>
      </c>
      <c r="B265">
        <v>12797</v>
      </c>
      <c r="C265">
        <v>12908.7</v>
      </c>
      <c r="D265">
        <f t="shared" si="64"/>
        <v>12797</v>
      </c>
      <c r="E265">
        <f t="shared" si="65"/>
        <v>12908.7</v>
      </c>
      <c r="F265">
        <v>-6</v>
      </c>
      <c r="G265">
        <v>-0.12</v>
      </c>
      <c r="H265" s="6">
        <f ca="1">SUM(F265:OFFSET(F265,$X$1,0))</f>
        <v>-32</v>
      </c>
      <c r="I265" s="6">
        <f ca="1">SUM(G265:OFFSET(G265,$X$1,0))</f>
        <v>-0.67009999999999992</v>
      </c>
      <c r="J265" s="7">
        <f t="shared" ca="1" si="51"/>
        <v>363.80000000000109</v>
      </c>
      <c r="K265" s="7">
        <f t="shared" ca="1" si="53"/>
        <v>1</v>
      </c>
      <c r="L265">
        <f t="shared" ca="1" si="62"/>
        <v>1116</v>
      </c>
      <c r="M265">
        <f t="shared" ca="1" si="63"/>
        <v>1</v>
      </c>
      <c r="N265">
        <f t="shared" ca="1" si="52"/>
        <v>-320</v>
      </c>
      <c r="O265">
        <f t="shared" ca="1" si="54"/>
        <v>-201.02999999999997</v>
      </c>
      <c r="P265" s="7">
        <f t="shared" ca="1" si="55"/>
        <v>0</v>
      </c>
      <c r="Q265">
        <f t="shared" ca="1" si="56"/>
        <v>0</v>
      </c>
      <c r="R265">
        <f t="shared" ca="1" si="57"/>
        <v>0</v>
      </c>
      <c r="S265" t="str">
        <f t="shared" ca="1" si="58"/>
        <v>N/A</v>
      </c>
      <c r="T265">
        <f t="shared" ca="1" si="59"/>
        <v>0</v>
      </c>
      <c r="U265" t="str">
        <f t="shared" ca="1" si="60"/>
        <v>OUT</v>
      </c>
      <c r="V265">
        <f t="shared" ca="1" si="61"/>
        <v>0</v>
      </c>
    </row>
    <row r="266" spans="1:22" ht="16.5" x14ac:dyDescent="0.25">
      <c r="A266" s="1">
        <v>41109</v>
      </c>
      <c r="B266">
        <v>12909.6</v>
      </c>
      <c r="C266">
        <v>12943.4</v>
      </c>
      <c r="D266">
        <f t="shared" si="64"/>
        <v>12909.6</v>
      </c>
      <c r="E266">
        <f t="shared" si="65"/>
        <v>12943.4</v>
      </c>
      <c r="F266">
        <v>0</v>
      </c>
      <c r="G266">
        <v>0</v>
      </c>
      <c r="H266" s="6">
        <f ca="1">SUM(F266:OFFSET(F266,$X$1,0))</f>
        <v>-29</v>
      </c>
      <c r="I266" s="6">
        <f ca="1">SUM(G266:OFFSET(G266,$X$1,0))</f>
        <v>-0.60759999999999992</v>
      </c>
      <c r="J266" s="7">
        <f t="shared" ca="1" si="51"/>
        <v>328.89999999999964</v>
      </c>
      <c r="K266" s="7">
        <f t="shared" ca="1" si="53"/>
        <v>1</v>
      </c>
      <c r="L266">
        <f t="shared" ca="1" si="62"/>
        <v>1092</v>
      </c>
      <c r="M266">
        <f t="shared" ca="1" si="63"/>
        <v>1</v>
      </c>
      <c r="N266">
        <f t="shared" ca="1" si="52"/>
        <v>-290</v>
      </c>
      <c r="O266">
        <f t="shared" ca="1" si="54"/>
        <v>-182.27999999999997</v>
      </c>
      <c r="P266" s="7">
        <f t="shared" ca="1" si="55"/>
        <v>0</v>
      </c>
      <c r="Q266">
        <f t="shared" ca="1" si="56"/>
        <v>0</v>
      </c>
      <c r="R266">
        <f t="shared" ca="1" si="57"/>
        <v>0</v>
      </c>
      <c r="S266" t="str">
        <f t="shared" ca="1" si="58"/>
        <v>N/A</v>
      </c>
      <c r="T266">
        <f t="shared" ca="1" si="59"/>
        <v>0</v>
      </c>
      <c r="U266" t="str">
        <f t="shared" ca="1" si="60"/>
        <v>OUT</v>
      </c>
      <c r="V266">
        <f t="shared" ca="1" si="61"/>
        <v>0</v>
      </c>
    </row>
    <row r="267" spans="1:22" ht="16.5" x14ac:dyDescent="0.25">
      <c r="A267" s="1">
        <v>41110</v>
      </c>
      <c r="B267">
        <v>12942.7</v>
      </c>
      <c r="C267">
        <v>12822.6</v>
      </c>
      <c r="D267">
        <f t="shared" si="64"/>
        <v>12942.7</v>
      </c>
      <c r="E267">
        <f t="shared" si="65"/>
        <v>12822.6</v>
      </c>
      <c r="F267">
        <v>6</v>
      </c>
      <c r="G267">
        <v>0.12</v>
      </c>
      <c r="H267" s="6">
        <f ca="1">SUM(F267:OFFSET(F267,$X$1,0))</f>
        <v>-27</v>
      </c>
      <c r="I267" s="6">
        <f ca="1">SUM(G267:OFFSET(G267,$X$1,0))</f>
        <v>-0.56759999999999999</v>
      </c>
      <c r="J267" s="7">
        <f t="shared" ca="1" si="51"/>
        <v>260.89999999999964</v>
      </c>
      <c r="K267" s="7">
        <f t="shared" ca="1" si="53"/>
        <v>1</v>
      </c>
      <c r="L267">
        <f t="shared" ca="1" si="62"/>
        <v>1076</v>
      </c>
      <c r="M267">
        <f t="shared" ca="1" si="63"/>
        <v>1</v>
      </c>
      <c r="N267">
        <f t="shared" ca="1" si="52"/>
        <v>-270</v>
      </c>
      <c r="O267">
        <f t="shared" ca="1" si="54"/>
        <v>-170.28</v>
      </c>
      <c r="P267" s="7">
        <f t="shared" ca="1" si="55"/>
        <v>0</v>
      </c>
      <c r="Q267">
        <f t="shared" ca="1" si="56"/>
        <v>0</v>
      </c>
      <c r="R267">
        <f t="shared" ca="1" si="57"/>
        <v>0</v>
      </c>
      <c r="S267" t="str">
        <f t="shared" ca="1" si="58"/>
        <v>N/A</v>
      </c>
      <c r="T267">
        <f t="shared" ca="1" si="59"/>
        <v>0</v>
      </c>
      <c r="U267" t="str">
        <f t="shared" ca="1" si="60"/>
        <v>OUT</v>
      </c>
      <c r="V267">
        <f t="shared" ca="1" si="61"/>
        <v>0</v>
      </c>
    </row>
    <row r="268" spans="1:22" ht="16.5" x14ac:dyDescent="0.25">
      <c r="A268" s="1">
        <v>41111</v>
      </c>
      <c r="B268" t="s">
        <v>4</v>
      </c>
      <c r="C268" t="s">
        <v>4</v>
      </c>
      <c r="D268">
        <f t="shared" si="64"/>
        <v>12942.7</v>
      </c>
      <c r="E268">
        <f t="shared" si="65"/>
        <v>12822.6</v>
      </c>
      <c r="F268">
        <v>0</v>
      </c>
      <c r="G268">
        <v>0</v>
      </c>
      <c r="H268" s="6">
        <f ca="1">SUM(F268:OFFSET(F268,$X$1,0))</f>
        <v>-33</v>
      </c>
      <c r="I268" s="6">
        <f ca="1">SUM(G268:OFFSET(G268,$X$1,0))</f>
        <v>-0.69</v>
      </c>
      <c r="J268" s="7">
        <f t="shared" ca="1" si="51"/>
        <v>291.19999999999891</v>
      </c>
      <c r="K268" s="7">
        <f t="shared" ca="1" si="53"/>
        <v>1</v>
      </c>
      <c r="L268">
        <f t="shared" ca="1" si="62"/>
        <v>1124</v>
      </c>
      <c r="M268">
        <f t="shared" ca="1" si="63"/>
        <v>1</v>
      </c>
      <c r="N268">
        <f t="shared" ca="1" si="52"/>
        <v>-330</v>
      </c>
      <c r="O268">
        <f t="shared" ca="1" si="54"/>
        <v>-206.99999999999997</v>
      </c>
      <c r="P268" s="7">
        <f t="shared" ca="1" si="55"/>
        <v>0</v>
      </c>
      <c r="Q268">
        <f t="shared" ca="1" si="56"/>
        <v>0</v>
      </c>
      <c r="R268">
        <f t="shared" ca="1" si="57"/>
        <v>0</v>
      </c>
      <c r="S268" t="str">
        <f t="shared" ca="1" si="58"/>
        <v>N/A</v>
      </c>
      <c r="T268">
        <f t="shared" ca="1" si="59"/>
        <v>0</v>
      </c>
      <c r="U268" t="str">
        <f t="shared" ca="1" si="60"/>
        <v>OUT</v>
      </c>
      <c r="V268">
        <f t="shared" ca="1" si="61"/>
        <v>0</v>
      </c>
    </row>
    <row r="269" spans="1:22" ht="16.5" x14ac:dyDescent="0.25">
      <c r="A269" s="1">
        <v>41112</v>
      </c>
      <c r="B269" t="s">
        <v>4</v>
      </c>
      <c r="C269" t="s">
        <v>4</v>
      </c>
      <c r="D269">
        <f t="shared" si="64"/>
        <v>12881.6</v>
      </c>
      <c r="E269">
        <f t="shared" si="65"/>
        <v>12772.05</v>
      </c>
      <c r="F269">
        <v>3</v>
      </c>
      <c r="G269">
        <v>6.3799999999999996E-2</v>
      </c>
      <c r="H269" s="6">
        <f ca="1">SUM(F269:OFFSET(F269,$X$1,0))</f>
        <v>-30</v>
      </c>
      <c r="I269" s="6">
        <f ca="1">SUM(G269:OFFSET(G269,$X$1,0))</f>
        <v>-0.62619999999999998</v>
      </c>
      <c r="J269" s="7">
        <f t="shared" ca="1" si="51"/>
        <v>237</v>
      </c>
      <c r="K269" s="7">
        <f t="shared" ca="1" si="53"/>
        <v>1</v>
      </c>
      <c r="L269">
        <f t="shared" ca="1" si="62"/>
        <v>1100</v>
      </c>
      <c r="M269">
        <f t="shared" ca="1" si="63"/>
        <v>1</v>
      </c>
      <c r="N269">
        <f t="shared" ca="1" si="52"/>
        <v>-300</v>
      </c>
      <c r="O269">
        <f t="shared" ca="1" si="54"/>
        <v>-187.85999999999999</v>
      </c>
      <c r="P269" s="7">
        <f t="shared" ca="1" si="55"/>
        <v>0</v>
      </c>
      <c r="Q269">
        <f t="shared" ca="1" si="56"/>
        <v>0</v>
      </c>
      <c r="R269">
        <f t="shared" ca="1" si="57"/>
        <v>0</v>
      </c>
      <c r="S269" t="str">
        <f t="shared" ca="1" si="58"/>
        <v>N/A</v>
      </c>
      <c r="T269">
        <f t="shared" ca="1" si="59"/>
        <v>0</v>
      </c>
      <c r="U269" t="str">
        <f t="shared" ca="1" si="60"/>
        <v>OUT</v>
      </c>
      <c r="V269">
        <f t="shared" ca="1" si="61"/>
        <v>0</v>
      </c>
    </row>
    <row r="270" spans="1:22" ht="16.5" x14ac:dyDescent="0.25">
      <c r="A270" s="1">
        <v>41113</v>
      </c>
      <c r="B270">
        <v>12820.5</v>
      </c>
      <c r="C270">
        <v>12721.5</v>
      </c>
      <c r="D270">
        <f t="shared" si="64"/>
        <v>12820.5</v>
      </c>
      <c r="E270">
        <f t="shared" si="65"/>
        <v>12721.5</v>
      </c>
      <c r="F270">
        <v>-4</v>
      </c>
      <c r="G270">
        <v>-9.2999999999999999E-2</v>
      </c>
      <c r="H270" s="6">
        <f ca="1">SUM(F270:OFFSET(F270,$X$1,0))</f>
        <v>-29</v>
      </c>
      <c r="I270" s="6">
        <f ca="1">SUM(G270:OFFSET(G270,$X$1,0))</f>
        <v>-0.61919999999999997</v>
      </c>
      <c r="J270" s="7">
        <f t="shared" ca="1" si="51"/>
        <v>437.10000000000036</v>
      </c>
      <c r="K270" s="7">
        <f t="shared" ca="1" si="53"/>
        <v>1</v>
      </c>
      <c r="L270">
        <f t="shared" ca="1" si="62"/>
        <v>1092</v>
      </c>
      <c r="M270">
        <f t="shared" ca="1" si="63"/>
        <v>1</v>
      </c>
      <c r="N270">
        <f t="shared" ca="1" si="52"/>
        <v>-290</v>
      </c>
      <c r="O270">
        <f t="shared" ca="1" si="54"/>
        <v>-185.76</v>
      </c>
      <c r="P270" s="7">
        <f t="shared" ca="1" si="55"/>
        <v>0</v>
      </c>
      <c r="Q270">
        <f t="shared" ca="1" si="56"/>
        <v>0</v>
      </c>
      <c r="R270">
        <f t="shared" ca="1" si="57"/>
        <v>0</v>
      </c>
      <c r="S270" t="str">
        <f t="shared" ca="1" si="58"/>
        <v>N/A</v>
      </c>
      <c r="T270">
        <f t="shared" ca="1" si="59"/>
        <v>0</v>
      </c>
      <c r="U270" t="str">
        <f t="shared" ca="1" si="60"/>
        <v>OUT</v>
      </c>
      <c r="V270">
        <f t="shared" ca="1" si="61"/>
        <v>0</v>
      </c>
    </row>
    <row r="271" spans="1:22" ht="16.5" x14ac:dyDescent="0.25">
      <c r="A271" s="1">
        <v>41114</v>
      </c>
      <c r="B271">
        <v>12720.9</v>
      </c>
      <c r="C271">
        <v>12617.3</v>
      </c>
      <c r="D271">
        <f t="shared" si="64"/>
        <v>12720.9</v>
      </c>
      <c r="E271">
        <f t="shared" si="65"/>
        <v>12617.3</v>
      </c>
      <c r="F271">
        <v>1</v>
      </c>
      <c r="G271">
        <v>0.02</v>
      </c>
      <c r="H271" s="6">
        <f ca="1">SUM(F271:OFFSET(F271,$X$1,0))</f>
        <v>-35</v>
      </c>
      <c r="I271" s="6">
        <f ca="1">SUM(G271:OFFSET(G271,$X$1,0))</f>
        <v>-0.73919999999999986</v>
      </c>
      <c r="J271" s="7">
        <f t="shared" ca="1" si="51"/>
        <v>540.20000000000073</v>
      </c>
      <c r="K271" s="7">
        <f t="shared" ca="1" si="53"/>
        <v>1</v>
      </c>
      <c r="L271">
        <f t="shared" ca="1" si="62"/>
        <v>1140</v>
      </c>
      <c r="M271">
        <f t="shared" ca="1" si="63"/>
        <v>1</v>
      </c>
      <c r="N271">
        <f t="shared" ca="1" si="52"/>
        <v>-350</v>
      </c>
      <c r="O271">
        <f t="shared" ca="1" si="54"/>
        <v>-221.75999999999996</v>
      </c>
      <c r="P271" s="7">
        <f t="shared" ca="1" si="55"/>
        <v>0</v>
      </c>
      <c r="Q271">
        <f t="shared" ca="1" si="56"/>
        <v>0</v>
      </c>
      <c r="R271">
        <f t="shared" ca="1" si="57"/>
        <v>0</v>
      </c>
      <c r="S271" t="str">
        <f t="shared" ca="1" si="58"/>
        <v>N/A</v>
      </c>
      <c r="T271">
        <f t="shared" ca="1" si="59"/>
        <v>0</v>
      </c>
      <c r="U271" t="str">
        <f t="shared" ca="1" si="60"/>
        <v>OUT</v>
      </c>
      <c r="V271">
        <f t="shared" ca="1" si="61"/>
        <v>0</v>
      </c>
    </row>
    <row r="272" spans="1:22" ht="16.5" x14ac:dyDescent="0.25">
      <c r="A272" s="1">
        <v>41115</v>
      </c>
      <c r="B272">
        <v>12617.8</v>
      </c>
      <c r="C272">
        <v>12676.1</v>
      </c>
      <c r="D272">
        <f t="shared" si="64"/>
        <v>12617.8</v>
      </c>
      <c r="E272">
        <f t="shared" si="65"/>
        <v>12676.1</v>
      </c>
      <c r="F272">
        <v>-1</v>
      </c>
      <c r="G272">
        <v>-2.0799999999999999E-2</v>
      </c>
      <c r="H272" s="6">
        <f ca="1">SUM(F272:OFFSET(F272,$X$1,0))</f>
        <v>-41</v>
      </c>
      <c r="I272" s="6">
        <f ca="1">SUM(G272:OFFSET(G272,$X$1,0))</f>
        <v>-0.86199999999999988</v>
      </c>
      <c r="J272" s="7">
        <f t="shared" ca="1" si="51"/>
        <v>460.75</v>
      </c>
      <c r="K272" s="7">
        <f t="shared" ca="1" si="53"/>
        <v>1</v>
      </c>
      <c r="L272">
        <f t="shared" ca="1" si="62"/>
        <v>1188</v>
      </c>
      <c r="M272">
        <f t="shared" ca="1" si="63"/>
        <v>1</v>
      </c>
      <c r="N272">
        <f t="shared" ca="1" si="52"/>
        <v>-410</v>
      </c>
      <c r="O272">
        <f t="shared" ca="1" si="54"/>
        <v>-258.59999999999997</v>
      </c>
      <c r="P272" s="7">
        <f t="shared" ca="1" si="55"/>
        <v>0</v>
      </c>
      <c r="Q272">
        <f t="shared" ca="1" si="56"/>
        <v>0</v>
      </c>
      <c r="R272">
        <f t="shared" ca="1" si="57"/>
        <v>0</v>
      </c>
      <c r="S272" t="str">
        <f t="shared" ca="1" si="58"/>
        <v>N/A</v>
      </c>
      <c r="T272">
        <f t="shared" ca="1" si="59"/>
        <v>0</v>
      </c>
      <c r="U272" t="str">
        <f t="shared" ca="1" si="60"/>
        <v>OUT</v>
      </c>
      <c r="V272">
        <f t="shared" ca="1" si="61"/>
        <v>0</v>
      </c>
    </row>
    <row r="273" spans="1:22" ht="16.5" x14ac:dyDescent="0.25">
      <c r="A273" s="1">
        <v>41116</v>
      </c>
      <c r="B273">
        <v>12680.6</v>
      </c>
      <c r="C273">
        <v>12887.9</v>
      </c>
      <c r="D273">
        <f t="shared" si="64"/>
        <v>12680.6</v>
      </c>
      <c r="E273">
        <f t="shared" si="65"/>
        <v>12887.9</v>
      </c>
      <c r="F273">
        <v>0</v>
      </c>
      <c r="G273">
        <v>0</v>
      </c>
      <c r="H273" s="6">
        <f ca="1">SUM(F273:OFFSET(F273,$X$1,0))</f>
        <v>-30</v>
      </c>
      <c r="I273" s="6">
        <f ca="1">SUM(G273:OFFSET(G273,$X$1,0))</f>
        <v>-0.63280000000000003</v>
      </c>
      <c r="J273" s="7">
        <f t="shared" ca="1" si="51"/>
        <v>235.80000000000109</v>
      </c>
      <c r="K273" s="7">
        <f t="shared" ca="1" si="53"/>
        <v>1</v>
      </c>
      <c r="L273">
        <f t="shared" ca="1" si="62"/>
        <v>1100</v>
      </c>
      <c r="M273">
        <f t="shared" ca="1" si="63"/>
        <v>1</v>
      </c>
      <c r="N273">
        <f t="shared" ca="1" si="52"/>
        <v>-300</v>
      </c>
      <c r="O273">
        <f t="shared" ca="1" si="54"/>
        <v>-189.84</v>
      </c>
      <c r="P273" s="7">
        <f t="shared" ca="1" si="55"/>
        <v>0</v>
      </c>
      <c r="Q273">
        <f t="shared" ca="1" si="56"/>
        <v>0</v>
      </c>
      <c r="R273">
        <f t="shared" ca="1" si="57"/>
        <v>0</v>
      </c>
      <c r="S273" t="str">
        <f t="shared" ca="1" si="58"/>
        <v>N/A</v>
      </c>
      <c r="T273">
        <f t="shared" ca="1" si="59"/>
        <v>0</v>
      </c>
      <c r="U273" t="str">
        <f t="shared" ca="1" si="60"/>
        <v>OUT</v>
      </c>
      <c r="V273">
        <f t="shared" ca="1" si="61"/>
        <v>0</v>
      </c>
    </row>
    <row r="274" spans="1:22" ht="16.5" x14ac:dyDescent="0.25">
      <c r="A274" s="1">
        <v>41117</v>
      </c>
      <c r="B274">
        <v>12888.9</v>
      </c>
      <c r="C274">
        <v>13075.7</v>
      </c>
      <c r="D274">
        <f t="shared" si="64"/>
        <v>12888.9</v>
      </c>
      <c r="E274">
        <f t="shared" si="65"/>
        <v>13075.7</v>
      </c>
      <c r="F274">
        <v>-13</v>
      </c>
      <c r="G274">
        <v>-0.26529999999999998</v>
      </c>
      <c r="H274" s="6">
        <f ca="1">SUM(F274:OFFSET(F274,$X$1,0))</f>
        <v>-30</v>
      </c>
      <c r="I274" s="6">
        <f ca="1">SUM(G274:OFFSET(G274,$X$1,0))</f>
        <v>-0.62729999999999997</v>
      </c>
      <c r="J274" s="7">
        <f t="shared" ca="1" si="51"/>
        <v>214.10000000000036</v>
      </c>
      <c r="K274" s="7">
        <f t="shared" ca="1" si="53"/>
        <v>1</v>
      </c>
      <c r="L274">
        <f t="shared" ca="1" si="62"/>
        <v>1100</v>
      </c>
      <c r="M274">
        <f t="shared" ca="1" si="63"/>
        <v>1</v>
      </c>
      <c r="N274">
        <f t="shared" ca="1" si="52"/>
        <v>-300</v>
      </c>
      <c r="O274">
        <f t="shared" ca="1" si="54"/>
        <v>-188.19</v>
      </c>
      <c r="P274" s="7">
        <f t="shared" ca="1" si="55"/>
        <v>0</v>
      </c>
      <c r="Q274">
        <f t="shared" ca="1" si="56"/>
        <v>0</v>
      </c>
      <c r="R274">
        <f t="shared" ca="1" si="57"/>
        <v>0</v>
      </c>
      <c r="S274" t="str">
        <f t="shared" ca="1" si="58"/>
        <v>N/A</v>
      </c>
      <c r="T274">
        <f t="shared" ca="1" si="59"/>
        <v>0</v>
      </c>
      <c r="U274" t="str">
        <f t="shared" ca="1" si="60"/>
        <v>OUT</v>
      </c>
      <c r="V274">
        <f t="shared" ca="1" si="61"/>
        <v>0</v>
      </c>
    </row>
    <row r="275" spans="1:22" ht="16.5" x14ac:dyDescent="0.25">
      <c r="A275" s="1">
        <v>41118</v>
      </c>
      <c r="B275" t="s">
        <v>4</v>
      </c>
      <c r="C275" t="s">
        <v>4</v>
      </c>
      <c r="D275">
        <f t="shared" si="64"/>
        <v>12888.9</v>
      </c>
      <c r="E275">
        <f t="shared" si="65"/>
        <v>13075.7</v>
      </c>
      <c r="F275">
        <v>3</v>
      </c>
      <c r="G275">
        <v>0.06</v>
      </c>
      <c r="H275" s="6">
        <f ca="1">SUM(F275:OFFSET(F275,$X$1,0))</f>
        <v>-22</v>
      </c>
      <c r="I275" s="6">
        <f ca="1">SUM(G275:OFFSET(G275,$X$1,0))</f>
        <v>-0.46310000000000001</v>
      </c>
      <c r="J275" s="7">
        <f t="shared" ca="1" si="51"/>
        <v>125.35000000000036</v>
      </c>
      <c r="K275" s="7">
        <f t="shared" ca="1" si="53"/>
        <v>1</v>
      </c>
      <c r="L275">
        <f t="shared" ca="1" si="62"/>
        <v>1036</v>
      </c>
      <c r="M275">
        <f t="shared" ca="1" si="63"/>
        <v>1</v>
      </c>
      <c r="N275">
        <f t="shared" ca="1" si="52"/>
        <v>-220</v>
      </c>
      <c r="O275">
        <f t="shared" ca="1" si="54"/>
        <v>-138.93</v>
      </c>
      <c r="P275" s="7">
        <f t="shared" ca="1" si="55"/>
        <v>0</v>
      </c>
      <c r="Q275">
        <f t="shared" ca="1" si="56"/>
        <v>0</v>
      </c>
      <c r="R275">
        <f t="shared" ca="1" si="57"/>
        <v>0</v>
      </c>
      <c r="S275" t="str">
        <f t="shared" ca="1" si="58"/>
        <v>N/A</v>
      </c>
      <c r="T275">
        <f t="shared" ca="1" si="59"/>
        <v>0</v>
      </c>
      <c r="U275" t="str">
        <f t="shared" ca="1" si="60"/>
        <v>OUT</v>
      </c>
      <c r="V275">
        <f t="shared" ca="1" si="61"/>
        <v>0</v>
      </c>
    </row>
    <row r="276" spans="1:22" ht="16.5" x14ac:dyDescent="0.25">
      <c r="A276" s="1">
        <v>41119</v>
      </c>
      <c r="B276" t="s">
        <v>4</v>
      </c>
      <c r="C276" t="s">
        <v>4</v>
      </c>
      <c r="D276">
        <f t="shared" si="64"/>
        <v>12982.15</v>
      </c>
      <c r="E276">
        <f t="shared" si="65"/>
        <v>13074.35</v>
      </c>
      <c r="F276">
        <v>-1</v>
      </c>
      <c r="G276">
        <v>-2.1700000000000001E-2</v>
      </c>
      <c r="H276" s="6">
        <f ca="1">SUM(F276:OFFSET(F276,$X$1,0))</f>
        <v>-23</v>
      </c>
      <c r="I276" s="6">
        <f ca="1">SUM(G276:OFFSET(G276,$X$1,0))</f>
        <v>-0.48480000000000001</v>
      </c>
      <c r="J276" s="7">
        <f t="shared" ca="1" si="51"/>
        <v>-74.699999999998909</v>
      </c>
      <c r="K276" s="7">
        <f t="shared" ca="1" si="53"/>
        <v>0</v>
      </c>
      <c r="L276">
        <f t="shared" ca="1" si="62"/>
        <v>1044</v>
      </c>
      <c r="M276">
        <f t="shared" ca="1" si="63"/>
        <v>0</v>
      </c>
      <c r="N276">
        <f t="shared" ca="1" si="52"/>
        <v>-230</v>
      </c>
      <c r="O276">
        <f t="shared" ca="1" si="54"/>
        <v>-145.44</v>
      </c>
      <c r="P276" s="7">
        <f t="shared" ca="1" si="55"/>
        <v>0</v>
      </c>
      <c r="Q276">
        <f t="shared" ca="1" si="56"/>
        <v>1</v>
      </c>
      <c r="R276">
        <f t="shared" ca="1" si="57"/>
        <v>0</v>
      </c>
      <c r="S276" t="str">
        <f t="shared" ca="1" si="58"/>
        <v>N/A</v>
      </c>
      <c r="T276">
        <f t="shared" ca="1" si="59"/>
        <v>0</v>
      </c>
      <c r="U276" t="str">
        <f t="shared" ca="1" si="60"/>
        <v>OUT</v>
      </c>
      <c r="V276">
        <f t="shared" ca="1" si="61"/>
        <v>0</v>
      </c>
    </row>
    <row r="277" spans="1:22" ht="16.5" x14ac:dyDescent="0.25">
      <c r="A277" s="1">
        <v>41120</v>
      </c>
      <c r="B277">
        <v>13075.4</v>
      </c>
      <c r="C277">
        <v>13073</v>
      </c>
      <c r="D277">
        <f t="shared" si="64"/>
        <v>13075.4</v>
      </c>
      <c r="E277">
        <f t="shared" si="65"/>
        <v>13073</v>
      </c>
      <c r="F277">
        <v>-10</v>
      </c>
      <c r="G277">
        <v>-0.20830000000000001</v>
      </c>
      <c r="H277" s="6">
        <f ca="1">SUM(F277:OFFSET(F277,$X$1,0))</f>
        <v>-39</v>
      </c>
      <c r="I277" s="6">
        <f ca="1">SUM(G277:OFFSET(G277,$X$1,0))</f>
        <v>-0.8155</v>
      </c>
      <c r="J277" s="7">
        <f t="shared" ca="1" si="51"/>
        <v>19.099999999998545</v>
      </c>
      <c r="K277" s="7">
        <f t="shared" ca="1" si="53"/>
        <v>1</v>
      </c>
      <c r="L277">
        <f t="shared" ca="1" si="62"/>
        <v>1172</v>
      </c>
      <c r="M277">
        <f t="shared" ca="1" si="63"/>
        <v>1</v>
      </c>
      <c r="N277">
        <f t="shared" ca="1" si="52"/>
        <v>-390</v>
      </c>
      <c r="O277">
        <f t="shared" ca="1" si="54"/>
        <v>-244.65</v>
      </c>
      <c r="P277" s="7">
        <f t="shared" ca="1" si="55"/>
        <v>0</v>
      </c>
      <c r="Q277">
        <f t="shared" ca="1" si="56"/>
        <v>0</v>
      </c>
      <c r="R277">
        <f t="shared" ca="1" si="57"/>
        <v>0</v>
      </c>
      <c r="S277" t="str">
        <f t="shared" ca="1" si="58"/>
        <v>N/A</v>
      </c>
      <c r="T277">
        <f t="shared" ca="1" si="59"/>
        <v>0</v>
      </c>
      <c r="U277" t="str">
        <f t="shared" ca="1" si="60"/>
        <v>OUT</v>
      </c>
      <c r="V277">
        <f t="shared" ca="1" si="61"/>
        <v>0</v>
      </c>
    </row>
    <row r="278" spans="1:22" ht="16.5" x14ac:dyDescent="0.25">
      <c r="A278" s="1">
        <v>41121</v>
      </c>
      <c r="B278">
        <v>13071.7</v>
      </c>
      <c r="C278">
        <v>13008.7</v>
      </c>
      <c r="D278">
        <f t="shared" si="64"/>
        <v>13071.7</v>
      </c>
      <c r="E278">
        <f t="shared" si="65"/>
        <v>13008.7</v>
      </c>
      <c r="F278">
        <v>1</v>
      </c>
      <c r="G278">
        <v>2.1299999999999999E-2</v>
      </c>
      <c r="H278" s="6">
        <f ca="1">SUM(F278:OFFSET(F278,$X$1,0))</f>
        <v>-35</v>
      </c>
      <c r="I278" s="6">
        <f ca="1">SUM(G278:OFFSET(G278,$X$1,0))</f>
        <v>-0.7330000000000001</v>
      </c>
      <c r="J278" s="7">
        <f t="shared" ca="1" si="51"/>
        <v>83.299999999999272</v>
      </c>
      <c r="K278" s="7">
        <f t="shared" ca="1" si="53"/>
        <v>1</v>
      </c>
      <c r="L278">
        <f t="shared" ca="1" si="62"/>
        <v>1140</v>
      </c>
      <c r="M278">
        <f t="shared" ca="1" si="63"/>
        <v>1</v>
      </c>
      <c r="N278">
        <f t="shared" ca="1" si="52"/>
        <v>-350</v>
      </c>
      <c r="O278">
        <f t="shared" ca="1" si="54"/>
        <v>-219.90000000000003</v>
      </c>
      <c r="P278" s="7">
        <f t="shared" ca="1" si="55"/>
        <v>0</v>
      </c>
      <c r="Q278">
        <f t="shared" ca="1" si="56"/>
        <v>0</v>
      </c>
      <c r="R278">
        <f t="shared" ca="1" si="57"/>
        <v>0</v>
      </c>
      <c r="S278" t="str">
        <f t="shared" ca="1" si="58"/>
        <v>N/A</v>
      </c>
      <c r="T278">
        <f t="shared" ca="1" si="59"/>
        <v>0</v>
      </c>
      <c r="U278" t="str">
        <f t="shared" ca="1" si="60"/>
        <v>OUT</v>
      </c>
      <c r="V278">
        <f t="shared" ca="1" si="61"/>
        <v>0</v>
      </c>
    </row>
    <row r="279" spans="1:22" ht="16.5" x14ac:dyDescent="0.25">
      <c r="A279" s="1">
        <v>41122</v>
      </c>
      <c r="B279">
        <v>13007.5</v>
      </c>
      <c r="C279">
        <v>12976.1</v>
      </c>
      <c r="D279">
        <f t="shared" si="64"/>
        <v>13007.5</v>
      </c>
      <c r="E279">
        <f t="shared" si="65"/>
        <v>12976.1</v>
      </c>
      <c r="F279">
        <v>-4</v>
      </c>
      <c r="G279">
        <v>-9.5200000000000007E-2</v>
      </c>
      <c r="H279" s="6">
        <f ca="1">SUM(F279:OFFSET(F279,$X$1,0))</f>
        <v>-34</v>
      </c>
      <c r="I279" s="6">
        <f ca="1">SUM(G279:OFFSET(G279,$X$1,0))</f>
        <v>-0.72399999999999998</v>
      </c>
      <c r="J279" s="7">
        <f t="shared" ca="1" si="51"/>
        <v>121.09999999999854</v>
      </c>
      <c r="K279" s="7">
        <f t="shared" ca="1" si="53"/>
        <v>1</v>
      </c>
      <c r="L279">
        <f t="shared" ca="1" si="62"/>
        <v>1132</v>
      </c>
      <c r="M279">
        <f t="shared" ca="1" si="63"/>
        <v>1</v>
      </c>
      <c r="N279">
        <f t="shared" ca="1" si="52"/>
        <v>-340</v>
      </c>
      <c r="O279">
        <f t="shared" ca="1" si="54"/>
        <v>-217.2</v>
      </c>
      <c r="P279" s="7">
        <f t="shared" ca="1" si="55"/>
        <v>0</v>
      </c>
      <c r="Q279">
        <f t="shared" ca="1" si="56"/>
        <v>0</v>
      </c>
      <c r="R279">
        <f t="shared" ca="1" si="57"/>
        <v>0</v>
      </c>
      <c r="S279" t="str">
        <f t="shared" ca="1" si="58"/>
        <v>N/A</v>
      </c>
      <c r="T279">
        <f t="shared" ca="1" si="59"/>
        <v>0</v>
      </c>
      <c r="U279" t="str">
        <f t="shared" ca="1" si="60"/>
        <v>OUT</v>
      </c>
      <c r="V279">
        <f t="shared" ca="1" si="61"/>
        <v>0</v>
      </c>
    </row>
    <row r="280" spans="1:22" ht="16.5" x14ac:dyDescent="0.25">
      <c r="A280" s="1">
        <v>41123</v>
      </c>
      <c r="B280">
        <v>12969.7</v>
      </c>
      <c r="C280">
        <v>12878.9</v>
      </c>
      <c r="D280">
        <f t="shared" si="64"/>
        <v>12969.7</v>
      </c>
      <c r="E280">
        <f t="shared" si="65"/>
        <v>12878.9</v>
      </c>
      <c r="F280">
        <v>-4</v>
      </c>
      <c r="G280">
        <v>-8.8900000000000007E-2</v>
      </c>
      <c r="H280" s="6">
        <f ca="1">SUM(F280:OFFSET(F280,$X$1,0))</f>
        <v>-33</v>
      </c>
      <c r="I280" s="6">
        <f ca="1">SUM(G280:OFFSET(G280,$X$1,0))</f>
        <v>-0.71289999999999987</v>
      </c>
      <c r="J280" s="7">
        <f t="shared" ca="1" si="51"/>
        <v>178.54999999999927</v>
      </c>
      <c r="K280" s="7">
        <f t="shared" ca="1" si="53"/>
        <v>1</v>
      </c>
      <c r="L280">
        <f t="shared" ca="1" si="62"/>
        <v>1124</v>
      </c>
      <c r="M280">
        <f t="shared" ca="1" si="63"/>
        <v>1</v>
      </c>
      <c r="N280">
        <f t="shared" ca="1" si="52"/>
        <v>-330</v>
      </c>
      <c r="O280">
        <f t="shared" ca="1" si="54"/>
        <v>-213.86999999999995</v>
      </c>
      <c r="P280" s="7">
        <f t="shared" ca="1" si="55"/>
        <v>0</v>
      </c>
      <c r="Q280">
        <f t="shared" ca="1" si="56"/>
        <v>0</v>
      </c>
      <c r="R280">
        <f t="shared" ca="1" si="57"/>
        <v>0</v>
      </c>
      <c r="S280" t="str">
        <f t="shared" ca="1" si="58"/>
        <v>N/A</v>
      </c>
      <c r="T280">
        <f t="shared" ca="1" si="59"/>
        <v>0</v>
      </c>
      <c r="U280" t="str">
        <f t="shared" ca="1" si="60"/>
        <v>OUT</v>
      </c>
      <c r="V280">
        <f t="shared" ca="1" si="61"/>
        <v>0</v>
      </c>
    </row>
    <row r="281" spans="1:22" ht="16.5" x14ac:dyDescent="0.25">
      <c r="A281" s="1">
        <v>41124</v>
      </c>
      <c r="B281">
        <v>12884.8</v>
      </c>
      <c r="C281">
        <v>13096.2</v>
      </c>
      <c r="D281">
        <f t="shared" si="64"/>
        <v>12884.8</v>
      </c>
      <c r="E281">
        <f t="shared" si="65"/>
        <v>13096.2</v>
      </c>
      <c r="F281">
        <v>-15</v>
      </c>
      <c r="G281">
        <v>-0.31909999999999999</v>
      </c>
      <c r="H281" s="6">
        <f ca="1">SUM(F281:OFFSET(F281,$X$1,0))</f>
        <v>-36</v>
      </c>
      <c r="I281" s="6">
        <f ca="1">SUM(G281:OFFSET(G281,$X$1,0))</f>
        <v>-0.79200000000000004</v>
      </c>
      <c r="J281" s="7">
        <f t="shared" ca="1" si="51"/>
        <v>151.10000000000036</v>
      </c>
      <c r="K281" s="7">
        <f t="shared" ca="1" si="53"/>
        <v>1</v>
      </c>
      <c r="L281">
        <f t="shared" ca="1" si="62"/>
        <v>1148</v>
      </c>
      <c r="M281">
        <f t="shared" ca="1" si="63"/>
        <v>1</v>
      </c>
      <c r="N281">
        <f t="shared" ca="1" si="52"/>
        <v>-360</v>
      </c>
      <c r="O281">
        <f t="shared" ca="1" si="54"/>
        <v>-237.60000000000002</v>
      </c>
      <c r="P281" s="7">
        <f t="shared" ca="1" si="55"/>
        <v>0</v>
      </c>
      <c r="Q281">
        <f t="shared" ca="1" si="56"/>
        <v>0</v>
      </c>
      <c r="R281">
        <f t="shared" ca="1" si="57"/>
        <v>0</v>
      </c>
      <c r="S281" t="str">
        <f t="shared" ca="1" si="58"/>
        <v>N/A</v>
      </c>
      <c r="T281">
        <f t="shared" ca="1" si="59"/>
        <v>0</v>
      </c>
      <c r="U281" t="str">
        <f t="shared" ca="1" si="60"/>
        <v>OUT</v>
      </c>
      <c r="V281">
        <f t="shared" ca="1" si="61"/>
        <v>0</v>
      </c>
    </row>
    <row r="282" spans="1:22" ht="16.5" x14ac:dyDescent="0.25">
      <c r="A282" s="1">
        <v>41125</v>
      </c>
      <c r="B282" t="s">
        <v>4</v>
      </c>
      <c r="C282" t="s">
        <v>4</v>
      </c>
      <c r="D282">
        <f t="shared" si="64"/>
        <v>12884.8</v>
      </c>
      <c r="E282">
        <f t="shared" si="65"/>
        <v>13096.2</v>
      </c>
      <c r="F282">
        <v>-8</v>
      </c>
      <c r="G282">
        <v>-0.21049999999999999</v>
      </c>
      <c r="H282" s="6">
        <f ca="1">SUM(F282:OFFSET(F282,$X$1,0))</f>
        <v>-43</v>
      </c>
      <c r="I282" s="6">
        <f ca="1">SUM(G282:OFFSET(G282,$X$1,0))</f>
        <v>-0.98210000000000008</v>
      </c>
      <c r="J282" s="7">
        <f t="shared" ca="1" si="51"/>
        <v>55.150000000001455</v>
      </c>
      <c r="K282" s="7">
        <f t="shared" ca="1" si="53"/>
        <v>1</v>
      </c>
      <c r="L282">
        <f t="shared" ca="1" si="62"/>
        <v>1204</v>
      </c>
      <c r="M282">
        <f t="shared" ca="1" si="63"/>
        <v>1</v>
      </c>
      <c r="N282">
        <f t="shared" ca="1" si="52"/>
        <v>-430</v>
      </c>
      <c r="O282">
        <f t="shared" ca="1" si="54"/>
        <v>-294.63000000000005</v>
      </c>
      <c r="P282" s="7">
        <f t="shared" ca="1" si="55"/>
        <v>0</v>
      </c>
      <c r="Q282">
        <f t="shared" ca="1" si="56"/>
        <v>0</v>
      </c>
      <c r="R282">
        <f t="shared" ca="1" si="57"/>
        <v>0</v>
      </c>
      <c r="S282" t="str">
        <f t="shared" ca="1" si="58"/>
        <v>N/A</v>
      </c>
      <c r="T282">
        <f t="shared" ca="1" si="59"/>
        <v>0</v>
      </c>
      <c r="U282" t="str">
        <f t="shared" ca="1" si="60"/>
        <v>OUT</v>
      </c>
      <c r="V282">
        <f t="shared" ca="1" si="61"/>
        <v>0</v>
      </c>
    </row>
    <row r="283" spans="1:22" ht="16.5" x14ac:dyDescent="0.25">
      <c r="A283" s="1">
        <v>41126</v>
      </c>
      <c r="B283" t="s">
        <v>4</v>
      </c>
      <c r="C283" t="s">
        <v>4</v>
      </c>
      <c r="D283">
        <f t="shared" si="64"/>
        <v>12992.349999999999</v>
      </c>
      <c r="E283">
        <f t="shared" si="65"/>
        <v>13106.85</v>
      </c>
      <c r="F283">
        <v>2</v>
      </c>
      <c r="G283">
        <v>0.05</v>
      </c>
      <c r="H283" s="6">
        <f ca="1">SUM(F283:OFFSET(F283,$X$1,0))</f>
        <v>-39</v>
      </c>
      <c r="I283" s="6">
        <f ca="1">SUM(G283:OFFSET(G283,$X$1,0))</f>
        <v>-0.88769999999999982</v>
      </c>
      <c r="J283" s="7">
        <f t="shared" ca="1" si="51"/>
        <v>192.10000000000036</v>
      </c>
      <c r="K283" s="7">
        <f t="shared" ca="1" si="53"/>
        <v>1</v>
      </c>
      <c r="L283">
        <f t="shared" ca="1" si="62"/>
        <v>1172</v>
      </c>
      <c r="M283">
        <f t="shared" ca="1" si="63"/>
        <v>1</v>
      </c>
      <c r="N283">
        <f t="shared" ca="1" si="52"/>
        <v>-390</v>
      </c>
      <c r="O283">
        <f t="shared" ca="1" si="54"/>
        <v>-266.30999999999995</v>
      </c>
      <c r="P283" s="7">
        <f t="shared" ca="1" si="55"/>
        <v>0</v>
      </c>
      <c r="Q283">
        <f t="shared" ca="1" si="56"/>
        <v>0</v>
      </c>
      <c r="R283">
        <f t="shared" ca="1" si="57"/>
        <v>0</v>
      </c>
      <c r="S283" t="str">
        <f t="shared" ca="1" si="58"/>
        <v>N/A</v>
      </c>
      <c r="T283">
        <f t="shared" ca="1" si="59"/>
        <v>0</v>
      </c>
      <c r="U283" t="str">
        <f t="shared" ca="1" si="60"/>
        <v>OUT</v>
      </c>
      <c r="V283">
        <f t="shared" ca="1" si="61"/>
        <v>0</v>
      </c>
    </row>
    <row r="284" spans="1:22" ht="16.5" x14ac:dyDescent="0.25">
      <c r="A284" s="1">
        <v>41127</v>
      </c>
      <c r="B284">
        <v>13099.9</v>
      </c>
      <c r="C284">
        <v>13117.5</v>
      </c>
      <c r="D284">
        <f t="shared" si="64"/>
        <v>13099.9</v>
      </c>
      <c r="E284">
        <f t="shared" si="65"/>
        <v>13117.5</v>
      </c>
      <c r="F284">
        <v>-1</v>
      </c>
      <c r="G284">
        <v>-2.1299999999999999E-2</v>
      </c>
      <c r="H284" s="6">
        <f ca="1">SUM(F284:OFFSET(F284,$X$1,0))</f>
        <v>-45</v>
      </c>
      <c r="I284" s="6">
        <f ca="1">SUM(G284:OFFSET(G284,$X$1,0))</f>
        <v>-1.0089999999999999</v>
      </c>
      <c r="J284" s="7">
        <f t="shared" ca="1" si="51"/>
        <v>187.89999999999964</v>
      </c>
      <c r="K284" s="7">
        <f t="shared" ca="1" si="53"/>
        <v>1</v>
      </c>
      <c r="L284">
        <f t="shared" ca="1" si="62"/>
        <v>1220</v>
      </c>
      <c r="M284">
        <f t="shared" ca="1" si="63"/>
        <v>1</v>
      </c>
      <c r="N284">
        <f t="shared" ca="1" si="52"/>
        <v>-450</v>
      </c>
      <c r="O284">
        <f t="shared" ca="1" si="54"/>
        <v>-302.7</v>
      </c>
      <c r="P284" s="7">
        <f t="shared" ca="1" si="55"/>
        <v>0</v>
      </c>
      <c r="Q284">
        <f t="shared" ca="1" si="56"/>
        <v>0</v>
      </c>
      <c r="R284">
        <f t="shared" ca="1" si="57"/>
        <v>0</v>
      </c>
      <c r="S284" t="str">
        <f t="shared" ca="1" si="58"/>
        <v>N/A</v>
      </c>
      <c r="T284">
        <f t="shared" ca="1" si="59"/>
        <v>0</v>
      </c>
      <c r="U284" t="str">
        <f t="shared" ca="1" si="60"/>
        <v>OUT</v>
      </c>
      <c r="V284">
        <f t="shared" ca="1" si="61"/>
        <v>0</v>
      </c>
    </row>
    <row r="285" spans="1:22" ht="16.5" x14ac:dyDescent="0.25">
      <c r="A285" s="1">
        <v>41128</v>
      </c>
      <c r="B285">
        <v>13118.7</v>
      </c>
      <c r="C285">
        <v>13168.6</v>
      </c>
      <c r="D285">
        <f t="shared" si="64"/>
        <v>13118.7</v>
      </c>
      <c r="E285">
        <f t="shared" si="65"/>
        <v>13168.6</v>
      </c>
      <c r="F285">
        <v>-11</v>
      </c>
      <c r="G285">
        <v>-0.23910000000000001</v>
      </c>
      <c r="H285" s="6">
        <f ca="1">SUM(F285:OFFSET(F285,$X$1,0))</f>
        <v>-63</v>
      </c>
      <c r="I285" s="6">
        <f ca="1">SUM(G285:OFFSET(G285,$X$1,0))</f>
        <v>-1.3880999999999999</v>
      </c>
      <c r="J285" s="7">
        <f t="shared" ca="1" si="51"/>
        <v>284.19999999999891</v>
      </c>
      <c r="K285" s="7">
        <f t="shared" ca="1" si="53"/>
        <v>1</v>
      </c>
      <c r="L285">
        <f t="shared" ca="1" si="62"/>
        <v>1364</v>
      </c>
      <c r="M285">
        <f t="shared" ca="1" si="63"/>
        <v>1</v>
      </c>
      <c r="N285">
        <f t="shared" ca="1" si="52"/>
        <v>-630</v>
      </c>
      <c r="O285">
        <f t="shared" ca="1" si="54"/>
        <v>-416.42999999999995</v>
      </c>
      <c r="P285" s="7">
        <f t="shared" ca="1" si="55"/>
        <v>0</v>
      </c>
      <c r="Q285">
        <f t="shared" ca="1" si="56"/>
        <v>0</v>
      </c>
      <c r="R285">
        <f t="shared" ca="1" si="57"/>
        <v>0</v>
      </c>
      <c r="S285" t="str">
        <f t="shared" ca="1" si="58"/>
        <v>N/A</v>
      </c>
      <c r="T285">
        <f t="shared" ca="1" si="59"/>
        <v>0</v>
      </c>
      <c r="U285" t="str">
        <f t="shared" ca="1" si="60"/>
        <v>OUT</v>
      </c>
      <c r="V285">
        <f t="shared" ca="1" si="61"/>
        <v>0</v>
      </c>
    </row>
    <row r="286" spans="1:22" ht="16.5" x14ac:dyDescent="0.25">
      <c r="A286" s="1">
        <v>41129</v>
      </c>
      <c r="B286">
        <v>13158.1</v>
      </c>
      <c r="C286">
        <v>13175.6</v>
      </c>
      <c r="D286">
        <f t="shared" si="64"/>
        <v>13158.1</v>
      </c>
      <c r="E286">
        <f t="shared" si="65"/>
        <v>13175.6</v>
      </c>
      <c r="F286">
        <v>-12</v>
      </c>
      <c r="G286">
        <v>-0.25</v>
      </c>
      <c r="H286" s="6">
        <f ca="1">SUM(F286:OFFSET(F286,$X$1,0))</f>
        <v>-74</v>
      </c>
      <c r="I286" s="6">
        <f ca="1">SUM(G286:OFFSET(G286,$X$1,0))</f>
        <v>-1.6181000000000001</v>
      </c>
      <c r="J286" s="7">
        <f t="shared" ca="1" si="51"/>
        <v>403.29999999999927</v>
      </c>
      <c r="K286" s="7">
        <f t="shared" ca="1" si="53"/>
        <v>1</v>
      </c>
      <c r="L286">
        <f t="shared" ca="1" si="62"/>
        <v>1452</v>
      </c>
      <c r="M286">
        <f t="shared" ca="1" si="63"/>
        <v>1</v>
      </c>
      <c r="N286">
        <f t="shared" ca="1" si="52"/>
        <v>-740</v>
      </c>
      <c r="O286">
        <f t="shared" ca="1" si="54"/>
        <v>-485.43</v>
      </c>
      <c r="P286" s="7">
        <f t="shared" ca="1" si="55"/>
        <v>0</v>
      </c>
      <c r="Q286">
        <f t="shared" ca="1" si="56"/>
        <v>0</v>
      </c>
      <c r="R286">
        <f t="shared" ca="1" si="57"/>
        <v>0</v>
      </c>
      <c r="S286" t="str">
        <f t="shared" ca="1" si="58"/>
        <v>N/A</v>
      </c>
      <c r="T286">
        <f t="shared" ca="1" si="59"/>
        <v>0</v>
      </c>
      <c r="U286" t="str">
        <f t="shared" ca="1" si="60"/>
        <v>OUT</v>
      </c>
      <c r="V286">
        <f t="shared" ca="1" si="61"/>
        <v>0</v>
      </c>
    </row>
    <row r="287" spans="1:22" ht="16.5" x14ac:dyDescent="0.25">
      <c r="A287" s="1">
        <v>41130</v>
      </c>
      <c r="B287">
        <v>13174.7</v>
      </c>
      <c r="C287">
        <v>13165.2</v>
      </c>
      <c r="D287">
        <f t="shared" si="64"/>
        <v>13174.7</v>
      </c>
      <c r="E287">
        <f t="shared" si="65"/>
        <v>13165.2</v>
      </c>
      <c r="F287">
        <v>-2</v>
      </c>
      <c r="G287">
        <v>-4.5499999999999999E-2</v>
      </c>
      <c r="H287" s="6">
        <f ca="1">SUM(F287:OFFSET(F287,$X$1,0))</f>
        <v>-70</v>
      </c>
      <c r="I287" s="6">
        <f ca="1">SUM(G287:OFFSET(G287,$X$1,0))</f>
        <v>-1.5436000000000001</v>
      </c>
      <c r="J287" s="7">
        <f t="shared" ca="1" si="51"/>
        <v>433.69999999999891</v>
      </c>
      <c r="K287" s="7">
        <f t="shared" ca="1" si="53"/>
        <v>1</v>
      </c>
      <c r="L287">
        <f t="shared" ca="1" si="62"/>
        <v>1420</v>
      </c>
      <c r="M287">
        <f t="shared" ca="1" si="63"/>
        <v>1</v>
      </c>
      <c r="N287">
        <f t="shared" ca="1" si="52"/>
        <v>-700</v>
      </c>
      <c r="O287">
        <f t="shared" ca="1" si="54"/>
        <v>-463.08000000000004</v>
      </c>
      <c r="P287" s="7">
        <f t="shared" ca="1" si="55"/>
        <v>0</v>
      </c>
      <c r="Q287">
        <f t="shared" ca="1" si="56"/>
        <v>0</v>
      </c>
      <c r="R287">
        <f t="shared" ca="1" si="57"/>
        <v>0</v>
      </c>
      <c r="S287" t="str">
        <f t="shared" ca="1" si="58"/>
        <v>N/A</v>
      </c>
      <c r="T287">
        <f t="shared" ca="1" si="59"/>
        <v>0</v>
      </c>
      <c r="U287" t="str">
        <f t="shared" ca="1" si="60"/>
        <v>OUT</v>
      </c>
      <c r="V287">
        <f t="shared" ca="1" si="61"/>
        <v>0</v>
      </c>
    </row>
    <row r="288" spans="1:22" ht="16.5" x14ac:dyDescent="0.25">
      <c r="A288" s="1">
        <v>41131</v>
      </c>
      <c r="B288">
        <v>13163.2</v>
      </c>
      <c r="C288">
        <v>13208</v>
      </c>
      <c r="D288">
        <f t="shared" si="64"/>
        <v>13163.2</v>
      </c>
      <c r="E288">
        <f t="shared" si="65"/>
        <v>13208</v>
      </c>
      <c r="F288">
        <v>-3</v>
      </c>
      <c r="G288">
        <v>-6.25E-2</v>
      </c>
      <c r="H288" s="6">
        <f ca="1">SUM(F288:OFFSET(F288,$X$1,0))</f>
        <v>-73</v>
      </c>
      <c r="I288" s="6">
        <f ca="1">SUM(G288:OFFSET(G288,$X$1,0))</f>
        <v>-1.6061000000000001</v>
      </c>
      <c r="J288" s="7">
        <f t="shared" ca="1" si="51"/>
        <v>416.29999999999927</v>
      </c>
      <c r="K288" s="7">
        <f t="shared" ca="1" si="53"/>
        <v>1</v>
      </c>
      <c r="L288">
        <f t="shared" ca="1" si="62"/>
        <v>1444</v>
      </c>
      <c r="M288">
        <f t="shared" ca="1" si="63"/>
        <v>1</v>
      </c>
      <c r="N288">
        <f t="shared" ca="1" si="52"/>
        <v>-730</v>
      </c>
      <c r="O288">
        <f t="shared" ca="1" si="54"/>
        <v>-481.83000000000004</v>
      </c>
      <c r="P288" s="7">
        <f t="shared" ca="1" si="55"/>
        <v>0</v>
      </c>
      <c r="Q288">
        <f t="shared" ca="1" si="56"/>
        <v>0</v>
      </c>
      <c r="R288">
        <f t="shared" ca="1" si="57"/>
        <v>0</v>
      </c>
      <c r="S288" t="str">
        <f t="shared" ca="1" si="58"/>
        <v>N/A</v>
      </c>
      <c r="T288">
        <f t="shared" ca="1" si="59"/>
        <v>0</v>
      </c>
      <c r="U288" t="str">
        <f t="shared" ca="1" si="60"/>
        <v>OUT</v>
      </c>
      <c r="V288">
        <f t="shared" ca="1" si="61"/>
        <v>0</v>
      </c>
    </row>
    <row r="289" spans="1:22" ht="16.5" x14ac:dyDescent="0.25">
      <c r="A289" s="1">
        <v>41132</v>
      </c>
      <c r="B289" t="s">
        <v>4</v>
      </c>
      <c r="C289" t="s">
        <v>4</v>
      </c>
      <c r="D289">
        <f t="shared" si="64"/>
        <v>13163.2</v>
      </c>
      <c r="E289">
        <f t="shared" si="65"/>
        <v>13208</v>
      </c>
      <c r="F289">
        <v>-1</v>
      </c>
      <c r="G289">
        <v>-2.7E-2</v>
      </c>
      <c r="H289" s="6">
        <f ca="1">SUM(F289:OFFSET(F289,$X$1,0))</f>
        <v>-80</v>
      </c>
      <c r="I289" s="6">
        <f ca="1">SUM(G289:OFFSET(G289,$X$1,0))</f>
        <v>-1.7531000000000001</v>
      </c>
      <c r="J289" s="7">
        <f t="shared" ca="1" si="51"/>
        <v>395.45000000000073</v>
      </c>
      <c r="K289" s="7">
        <f t="shared" ca="1" si="53"/>
        <v>1</v>
      </c>
      <c r="L289">
        <f t="shared" ca="1" si="62"/>
        <v>1500</v>
      </c>
      <c r="M289">
        <f t="shared" ca="1" si="63"/>
        <v>1</v>
      </c>
      <c r="N289">
        <f t="shared" ca="1" si="52"/>
        <v>-800</v>
      </c>
      <c r="O289">
        <f t="shared" ca="1" si="54"/>
        <v>-525.93000000000006</v>
      </c>
      <c r="P289" s="7">
        <f t="shared" ca="1" si="55"/>
        <v>0</v>
      </c>
      <c r="Q289">
        <f t="shared" ca="1" si="56"/>
        <v>0</v>
      </c>
      <c r="R289">
        <f t="shared" ca="1" si="57"/>
        <v>0</v>
      </c>
      <c r="S289" t="str">
        <f t="shared" ca="1" si="58"/>
        <v>N/A</v>
      </c>
      <c r="T289">
        <f t="shared" ca="1" si="59"/>
        <v>0</v>
      </c>
      <c r="U289" t="str">
        <f t="shared" ca="1" si="60"/>
        <v>OUT</v>
      </c>
      <c r="V289">
        <f t="shared" ca="1" si="61"/>
        <v>0</v>
      </c>
    </row>
    <row r="290" spans="1:22" ht="16.5" x14ac:dyDescent="0.25">
      <c r="A290" s="1">
        <v>41133</v>
      </c>
      <c r="B290" t="s">
        <v>4</v>
      </c>
      <c r="C290" t="s">
        <v>4</v>
      </c>
      <c r="D290">
        <f t="shared" si="64"/>
        <v>13184.05</v>
      </c>
      <c r="E290">
        <f t="shared" si="65"/>
        <v>13188.7</v>
      </c>
      <c r="F290">
        <v>5</v>
      </c>
      <c r="G290">
        <v>0.1111</v>
      </c>
      <c r="H290" s="6">
        <f ca="1">SUM(F290:OFFSET(F290,$X$1,0))</f>
        <v>-75</v>
      </c>
      <c r="I290" s="6">
        <f ca="1">SUM(G290:OFFSET(G290,$X$1,0))</f>
        <v>-1.6420000000000001</v>
      </c>
      <c r="J290" s="7">
        <f t="shared" ca="1" si="51"/>
        <v>364.30000000000109</v>
      </c>
      <c r="K290" s="7">
        <f t="shared" ca="1" si="53"/>
        <v>1</v>
      </c>
      <c r="L290">
        <f t="shared" ca="1" si="62"/>
        <v>1460</v>
      </c>
      <c r="M290">
        <f t="shared" ca="1" si="63"/>
        <v>1</v>
      </c>
      <c r="N290">
        <f t="shared" ca="1" si="52"/>
        <v>-750</v>
      </c>
      <c r="O290">
        <f t="shared" ca="1" si="54"/>
        <v>-492.6</v>
      </c>
      <c r="P290" s="7">
        <f t="shared" ca="1" si="55"/>
        <v>0</v>
      </c>
      <c r="Q290">
        <f t="shared" ca="1" si="56"/>
        <v>0</v>
      </c>
      <c r="R290">
        <f t="shared" ca="1" si="57"/>
        <v>0</v>
      </c>
      <c r="S290" t="str">
        <f t="shared" ca="1" si="58"/>
        <v>N/A</v>
      </c>
      <c r="T290">
        <f t="shared" ca="1" si="59"/>
        <v>0</v>
      </c>
      <c r="U290" t="str">
        <f t="shared" ca="1" si="60"/>
        <v>OUT</v>
      </c>
      <c r="V290">
        <f t="shared" ca="1" si="61"/>
        <v>0</v>
      </c>
    </row>
    <row r="291" spans="1:22" ht="16.5" x14ac:dyDescent="0.25">
      <c r="A291" s="1">
        <v>41134</v>
      </c>
      <c r="B291">
        <v>13204.9</v>
      </c>
      <c r="C291">
        <v>13169.4</v>
      </c>
      <c r="D291">
        <f t="shared" si="64"/>
        <v>13204.9</v>
      </c>
      <c r="E291">
        <f t="shared" si="65"/>
        <v>13169.4</v>
      </c>
      <c r="F291">
        <v>-6</v>
      </c>
      <c r="G291">
        <v>-0.125</v>
      </c>
      <c r="H291" s="6">
        <f ca="1">SUM(F291:OFFSET(F291,$X$1,0))</f>
        <v>-84</v>
      </c>
      <c r="I291" s="6">
        <f ca="1">SUM(G291:OFFSET(G291,$X$1,0))</f>
        <v>-1.8308</v>
      </c>
      <c r="J291" s="7">
        <f t="shared" ref="J291:J354" ca="1" si="66">OFFSET(E292,$X$2,0)-D292</f>
        <v>390.79999999999927</v>
      </c>
      <c r="K291" s="7">
        <f t="shared" ca="1" si="53"/>
        <v>1</v>
      </c>
      <c r="L291">
        <f t="shared" ca="1" si="62"/>
        <v>1532</v>
      </c>
      <c r="M291">
        <f t="shared" ca="1" si="63"/>
        <v>1</v>
      </c>
      <c r="N291">
        <f t="shared" ref="N291:N354" ca="1" si="67">H291*10</f>
        <v>-840</v>
      </c>
      <c r="O291">
        <f t="shared" ca="1" si="54"/>
        <v>-549.24</v>
      </c>
      <c r="P291" s="7">
        <f t="shared" ca="1" si="55"/>
        <v>0</v>
      </c>
      <c r="Q291">
        <f t="shared" ca="1" si="56"/>
        <v>0</v>
      </c>
      <c r="R291">
        <f t="shared" ca="1" si="57"/>
        <v>0</v>
      </c>
      <c r="S291" t="str">
        <f t="shared" ca="1" si="58"/>
        <v>N/A</v>
      </c>
      <c r="T291">
        <f t="shared" ca="1" si="59"/>
        <v>0</v>
      </c>
      <c r="U291" t="str">
        <f t="shared" ca="1" si="60"/>
        <v>OUT</v>
      </c>
      <c r="V291">
        <f t="shared" ca="1" si="61"/>
        <v>0</v>
      </c>
    </row>
    <row r="292" spans="1:22" ht="16.5" x14ac:dyDescent="0.25">
      <c r="A292" s="1">
        <v>41135</v>
      </c>
      <c r="B292">
        <v>13168.1</v>
      </c>
      <c r="C292">
        <v>13172.1</v>
      </c>
      <c r="D292">
        <f t="shared" si="64"/>
        <v>13168.1</v>
      </c>
      <c r="E292">
        <f t="shared" si="65"/>
        <v>13172.1</v>
      </c>
      <c r="F292">
        <v>-4</v>
      </c>
      <c r="G292">
        <v>-9.0899999999999995E-2</v>
      </c>
      <c r="H292" s="6">
        <f ca="1">SUM(F292:OFFSET(F292,$X$1,0))</f>
        <v>-84</v>
      </c>
      <c r="I292" s="6">
        <f ca="1">SUM(G292:OFFSET(G292,$X$1,0))</f>
        <v>-1.8287</v>
      </c>
      <c r="J292" s="7">
        <f t="shared" ca="1" si="66"/>
        <v>300.10000000000036</v>
      </c>
      <c r="K292" s="7">
        <f t="shared" ref="K292:K355" ca="1" si="68">IF(J292&gt;=0,1,0)</f>
        <v>1</v>
      </c>
      <c r="L292">
        <f t="shared" ca="1" si="62"/>
        <v>1532</v>
      </c>
      <c r="M292">
        <f t="shared" ca="1" si="63"/>
        <v>1</v>
      </c>
      <c r="N292">
        <f t="shared" ca="1" si="67"/>
        <v>-840</v>
      </c>
      <c r="O292">
        <f t="shared" ref="O292:O355" ca="1" si="69">I292*300</f>
        <v>-548.61</v>
      </c>
      <c r="P292" s="7">
        <f t="shared" ref="P292:P355" ca="1" si="70">IF(O292&gt;=0,1,0)</f>
        <v>0</v>
      </c>
      <c r="Q292">
        <f t="shared" ref="Q292:Q355" ca="1" si="71">IF(K292=P292,1,0)</f>
        <v>0</v>
      </c>
      <c r="R292">
        <f t="shared" ref="R292:R355" ca="1" si="72">IF(O292&gt;$AA$1,1,0)</f>
        <v>0</v>
      </c>
      <c r="S292" t="str">
        <f t="shared" ref="S292:S355" ca="1" si="73">IF(R292=1,Q292,"N/A")</f>
        <v>N/A</v>
      </c>
      <c r="T292">
        <f t="shared" ref="T292:T355" ca="1" si="74">IF(S292&lt;&gt;"N/A",J292,0)</f>
        <v>0</v>
      </c>
      <c r="U292" t="str">
        <f t="shared" ref="U292:U355" ca="1" si="75">IF(O292&gt;$AA$1,"SHORT","OUT")</f>
        <v>OUT</v>
      </c>
      <c r="V292">
        <f t="shared" ref="V292:V355" ca="1" si="76">IF(U292="SHORT",J292,0)</f>
        <v>0</v>
      </c>
    </row>
    <row r="293" spans="1:22" ht="16.5" x14ac:dyDescent="0.25">
      <c r="A293" s="1">
        <v>41136</v>
      </c>
      <c r="B293">
        <v>13157.5</v>
      </c>
      <c r="C293">
        <v>13164.8</v>
      </c>
      <c r="D293">
        <f t="shared" si="64"/>
        <v>13157.5</v>
      </c>
      <c r="E293">
        <f t="shared" si="65"/>
        <v>13164.8</v>
      </c>
      <c r="F293">
        <v>5</v>
      </c>
      <c r="G293">
        <v>0.10639999999999999</v>
      </c>
      <c r="H293" s="6">
        <f ca="1">SUM(F293:OFFSET(F293,$X$1,0))</f>
        <v>-80</v>
      </c>
      <c r="I293" s="6">
        <f ca="1">SUM(G293:OFFSET(G293,$X$1,0))</f>
        <v>-1.7423</v>
      </c>
      <c r="J293" s="7">
        <f t="shared" ca="1" si="66"/>
        <v>250.29999999999927</v>
      </c>
      <c r="K293" s="7">
        <f t="shared" ca="1" si="68"/>
        <v>1</v>
      </c>
      <c r="L293">
        <f t="shared" ca="1" si="62"/>
        <v>1500</v>
      </c>
      <c r="M293">
        <f t="shared" ca="1" si="63"/>
        <v>1</v>
      </c>
      <c r="N293">
        <f t="shared" ca="1" si="67"/>
        <v>-800</v>
      </c>
      <c r="O293">
        <f t="shared" ca="1" si="69"/>
        <v>-522.68999999999994</v>
      </c>
      <c r="P293" s="7">
        <f t="shared" ca="1" si="70"/>
        <v>0</v>
      </c>
      <c r="Q293">
        <f t="shared" ca="1" si="71"/>
        <v>0</v>
      </c>
      <c r="R293">
        <f t="shared" ca="1" si="72"/>
        <v>0</v>
      </c>
      <c r="S293" t="str">
        <f t="shared" ca="1" si="73"/>
        <v>N/A</v>
      </c>
      <c r="T293">
        <f t="shared" ca="1" si="74"/>
        <v>0</v>
      </c>
      <c r="U293" t="str">
        <f t="shared" ca="1" si="75"/>
        <v>OUT</v>
      </c>
      <c r="V293">
        <f t="shared" ca="1" si="76"/>
        <v>0</v>
      </c>
    </row>
    <row r="294" spans="1:22" ht="16.5" x14ac:dyDescent="0.25">
      <c r="A294" s="1">
        <v>41137</v>
      </c>
      <c r="B294">
        <v>13163.2</v>
      </c>
      <c r="C294">
        <v>13250.1</v>
      </c>
      <c r="D294">
        <f t="shared" si="64"/>
        <v>13163.2</v>
      </c>
      <c r="E294">
        <f t="shared" si="65"/>
        <v>13250.1</v>
      </c>
      <c r="F294">
        <v>8</v>
      </c>
      <c r="G294">
        <v>0.1739</v>
      </c>
      <c r="H294" s="6">
        <f ca="1">SUM(F294:OFFSET(F294,$X$1,0))</f>
        <v>-71</v>
      </c>
      <c r="I294" s="6">
        <f ca="1">SUM(G294:OFFSET(G294,$X$1,0))</f>
        <v>-1.5476000000000001</v>
      </c>
      <c r="J294" s="7">
        <f t="shared" ca="1" si="66"/>
        <v>234.79999999999927</v>
      </c>
      <c r="K294" s="7">
        <f t="shared" ca="1" si="68"/>
        <v>1</v>
      </c>
      <c r="L294">
        <f t="shared" ca="1" si="62"/>
        <v>1428</v>
      </c>
      <c r="M294">
        <f t="shared" ca="1" si="63"/>
        <v>1</v>
      </c>
      <c r="N294">
        <f t="shared" ca="1" si="67"/>
        <v>-710</v>
      </c>
      <c r="O294">
        <f t="shared" ca="1" si="69"/>
        <v>-464.28000000000003</v>
      </c>
      <c r="P294" s="7">
        <f t="shared" ca="1" si="70"/>
        <v>0</v>
      </c>
      <c r="Q294">
        <f t="shared" ca="1" si="71"/>
        <v>0</v>
      </c>
      <c r="R294">
        <f t="shared" ca="1" si="72"/>
        <v>0</v>
      </c>
      <c r="S294" t="str">
        <f t="shared" ca="1" si="73"/>
        <v>N/A</v>
      </c>
      <c r="T294">
        <f t="shared" ca="1" si="74"/>
        <v>0</v>
      </c>
      <c r="U294" t="str">
        <f t="shared" ca="1" si="75"/>
        <v>OUT</v>
      </c>
      <c r="V294">
        <f t="shared" ca="1" si="76"/>
        <v>0</v>
      </c>
    </row>
    <row r="295" spans="1:22" ht="16.5" x14ac:dyDescent="0.25">
      <c r="A295" s="1">
        <v>41138</v>
      </c>
      <c r="B295">
        <v>13251.2</v>
      </c>
      <c r="C295">
        <v>13275.2</v>
      </c>
      <c r="D295">
        <f t="shared" si="64"/>
        <v>13251.2</v>
      </c>
      <c r="E295">
        <f t="shared" si="65"/>
        <v>13275.2</v>
      </c>
      <c r="F295">
        <v>-1</v>
      </c>
      <c r="G295">
        <v>-0.02</v>
      </c>
      <c r="H295" s="6">
        <f ca="1">SUM(F295:OFFSET(F295,$X$1,0))</f>
        <v>-72</v>
      </c>
      <c r="I295" s="6">
        <f ca="1">SUM(G295:OFFSET(G295,$X$1,0))</f>
        <v>-1.5676000000000001</v>
      </c>
      <c r="J295" s="7">
        <f t="shared" ca="1" si="66"/>
        <v>185.89999999999964</v>
      </c>
      <c r="K295" s="7">
        <f t="shared" ca="1" si="68"/>
        <v>1</v>
      </c>
      <c r="L295">
        <f t="shared" ca="1" si="62"/>
        <v>1436</v>
      </c>
      <c r="M295">
        <f t="shared" ca="1" si="63"/>
        <v>1</v>
      </c>
      <c r="N295">
        <f t="shared" ca="1" si="67"/>
        <v>-720</v>
      </c>
      <c r="O295">
        <f t="shared" ca="1" si="69"/>
        <v>-470.28000000000003</v>
      </c>
      <c r="P295" s="7">
        <f t="shared" ca="1" si="70"/>
        <v>0</v>
      </c>
      <c r="Q295">
        <f t="shared" ca="1" si="71"/>
        <v>0</v>
      </c>
      <c r="R295">
        <f t="shared" ca="1" si="72"/>
        <v>0</v>
      </c>
      <c r="S295" t="str">
        <f t="shared" ca="1" si="73"/>
        <v>N/A</v>
      </c>
      <c r="T295">
        <f t="shared" ca="1" si="74"/>
        <v>0</v>
      </c>
      <c r="U295" t="str">
        <f t="shared" ca="1" si="75"/>
        <v>OUT</v>
      </c>
      <c r="V295">
        <f t="shared" ca="1" si="76"/>
        <v>0</v>
      </c>
    </row>
    <row r="296" spans="1:22" ht="16.5" x14ac:dyDescent="0.25">
      <c r="A296" s="1">
        <v>41139</v>
      </c>
      <c r="B296" t="s">
        <v>4</v>
      </c>
      <c r="C296" t="s">
        <v>4</v>
      </c>
      <c r="D296">
        <f t="shared" si="64"/>
        <v>13251.2</v>
      </c>
      <c r="E296">
        <f t="shared" si="65"/>
        <v>13275.2</v>
      </c>
      <c r="F296">
        <v>-7</v>
      </c>
      <c r="G296">
        <v>-0.19439999999999999</v>
      </c>
      <c r="H296" s="6">
        <f ca="1">SUM(F296:OFFSET(F296,$X$1,0))</f>
        <v>-66</v>
      </c>
      <c r="I296" s="6">
        <f ca="1">SUM(G296:OFFSET(G296,$X$1,0))</f>
        <v>-1.4966999999999999</v>
      </c>
      <c r="J296" s="7">
        <f t="shared" ca="1" si="66"/>
        <v>174.19999999999891</v>
      </c>
      <c r="K296" s="7">
        <f t="shared" ca="1" si="68"/>
        <v>1</v>
      </c>
      <c r="L296">
        <f t="shared" ca="1" si="62"/>
        <v>1388</v>
      </c>
      <c r="M296">
        <f t="shared" ca="1" si="63"/>
        <v>1</v>
      </c>
      <c r="N296">
        <f t="shared" ca="1" si="67"/>
        <v>-660</v>
      </c>
      <c r="O296">
        <f t="shared" ca="1" si="69"/>
        <v>-449.01</v>
      </c>
      <c r="P296" s="7">
        <f t="shared" ca="1" si="70"/>
        <v>0</v>
      </c>
      <c r="Q296">
        <f t="shared" ca="1" si="71"/>
        <v>0</v>
      </c>
      <c r="R296">
        <f t="shared" ca="1" si="72"/>
        <v>0</v>
      </c>
      <c r="S296" t="str">
        <f t="shared" ca="1" si="73"/>
        <v>N/A</v>
      </c>
      <c r="T296">
        <f t="shared" ca="1" si="74"/>
        <v>0</v>
      </c>
      <c r="U296" t="str">
        <f t="shared" ca="1" si="75"/>
        <v>OUT</v>
      </c>
      <c r="V296">
        <f t="shared" ca="1" si="76"/>
        <v>0</v>
      </c>
    </row>
    <row r="297" spans="1:22" ht="16.5" x14ac:dyDescent="0.25">
      <c r="A297" s="1">
        <v>41140</v>
      </c>
      <c r="B297" t="s">
        <v>4</v>
      </c>
      <c r="C297" t="s">
        <v>4</v>
      </c>
      <c r="D297">
        <f t="shared" si="64"/>
        <v>13262.900000000001</v>
      </c>
      <c r="E297">
        <f t="shared" si="65"/>
        <v>13273.400000000001</v>
      </c>
      <c r="F297">
        <v>9</v>
      </c>
      <c r="G297">
        <v>0.21429999999999999</v>
      </c>
      <c r="H297" s="6">
        <f ca="1">SUM(F297:OFFSET(F297,$X$1,0))</f>
        <v>-60</v>
      </c>
      <c r="I297" s="6">
        <f ca="1">SUM(G297:OFFSET(G297,$X$1,0))</f>
        <v>-1.3424</v>
      </c>
      <c r="J297" s="7">
        <f t="shared" ca="1" si="66"/>
        <v>201.5</v>
      </c>
      <c r="K297" s="7">
        <f t="shared" ca="1" si="68"/>
        <v>1</v>
      </c>
      <c r="L297">
        <f t="shared" ca="1" si="62"/>
        <v>1340</v>
      </c>
      <c r="M297">
        <f t="shared" ca="1" si="63"/>
        <v>1</v>
      </c>
      <c r="N297">
        <f t="shared" ca="1" si="67"/>
        <v>-600</v>
      </c>
      <c r="O297">
        <f t="shared" ca="1" si="69"/>
        <v>-402.72</v>
      </c>
      <c r="P297" s="7">
        <f t="shared" ca="1" si="70"/>
        <v>0</v>
      </c>
      <c r="Q297">
        <f t="shared" ca="1" si="71"/>
        <v>0</v>
      </c>
      <c r="R297">
        <f t="shared" ca="1" si="72"/>
        <v>0</v>
      </c>
      <c r="S297" t="str">
        <f t="shared" ca="1" si="73"/>
        <v>N/A</v>
      </c>
      <c r="T297">
        <f t="shared" ca="1" si="74"/>
        <v>0</v>
      </c>
      <c r="U297" t="str">
        <f t="shared" ca="1" si="75"/>
        <v>OUT</v>
      </c>
      <c r="V297">
        <f t="shared" ca="1" si="76"/>
        <v>0</v>
      </c>
    </row>
    <row r="298" spans="1:22" ht="16.5" x14ac:dyDescent="0.25">
      <c r="A298" s="1">
        <v>41141</v>
      </c>
      <c r="B298">
        <v>13274.6</v>
      </c>
      <c r="C298">
        <v>13271.6</v>
      </c>
      <c r="D298">
        <f t="shared" si="64"/>
        <v>13274.6</v>
      </c>
      <c r="E298">
        <f t="shared" si="65"/>
        <v>13271.6</v>
      </c>
      <c r="F298">
        <v>-1</v>
      </c>
      <c r="G298">
        <v>-0.02</v>
      </c>
      <c r="H298" s="6">
        <f ca="1">SUM(F298:OFFSET(F298,$X$1,0))</f>
        <v>-60</v>
      </c>
      <c r="I298" s="6">
        <f ca="1">SUM(G298:OFFSET(G298,$X$1,0))</f>
        <v>-1.3407</v>
      </c>
      <c r="J298" s="7">
        <f t="shared" ca="1" si="66"/>
        <v>243</v>
      </c>
      <c r="K298" s="7">
        <f t="shared" ca="1" si="68"/>
        <v>1</v>
      </c>
      <c r="L298">
        <f t="shared" ca="1" si="62"/>
        <v>1340</v>
      </c>
      <c r="M298">
        <f t="shared" ca="1" si="63"/>
        <v>1</v>
      </c>
      <c r="N298">
        <f t="shared" ca="1" si="67"/>
        <v>-600</v>
      </c>
      <c r="O298">
        <f t="shared" ca="1" si="69"/>
        <v>-402.21</v>
      </c>
      <c r="P298" s="7">
        <f t="shared" ca="1" si="70"/>
        <v>0</v>
      </c>
      <c r="Q298">
        <f t="shared" ca="1" si="71"/>
        <v>0</v>
      </c>
      <c r="R298">
        <f t="shared" ca="1" si="72"/>
        <v>0</v>
      </c>
      <c r="S298" t="str">
        <f t="shared" ca="1" si="73"/>
        <v>N/A</v>
      </c>
      <c r="T298">
        <f t="shared" ca="1" si="74"/>
        <v>0</v>
      </c>
      <c r="U298" t="str">
        <f t="shared" ca="1" si="75"/>
        <v>OUT</v>
      </c>
      <c r="V298">
        <f t="shared" ca="1" si="76"/>
        <v>0</v>
      </c>
    </row>
    <row r="299" spans="1:22" ht="16.5" x14ac:dyDescent="0.25">
      <c r="A299" s="1">
        <v>41142</v>
      </c>
      <c r="B299">
        <v>13272.1</v>
      </c>
      <c r="C299">
        <v>13203.6</v>
      </c>
      <c r="D299">
        <f t="shared" si="64"/>
        <v>13272.1</v>
      </c>
      <c r="E299">
        <f t="shared" si="65"/>
        <v>13203.6</v>
      </c>
      <c r="F299">
        <v>-7</v>
      </c>
      <c r="G299">
        <v>-0.14000000000000001</v>
      </c>
      <c r="H299" s="6">
        <f ca="1">SUM(F299:OFFSET(F299,$X$1,0))</f>
        <v>-57</v>
      </c>
      <c r="I299" s="6">
        <f ca="1">SUM(G299:OFFSET(G299,$X$1,0))</f>
        <v>-1.2724000000000002</v>
      </c>
      <c r="J299" s="7">
        <f t="shared" ca="1" si="66"/>
        <v>284.10000000000036</v>
      </c>
      <c r="K299" s="7">
        <f t="shared" ca="1" si="68"/>
        <v>1</v>
      </c>
      <c r="L299">
        <f t="shared" ca="1" si="62"/>
        <v>1316</v>
      </c>
      <c r="M299">
        <f t="shared" ca="1" si="63"/>
        <v>1</v>
      </c>
      <c r="N299">
        <f t="shared" ca="1" si="67"/>
        <v>-570</v>
      </c>
      <c r="O299">
        <f t="shared" ca="1" si="69"/>
        <v>-381.72000000000008</v>
      </c>
      <c r="P299" s="7">
        <f t="shared" ca="1" si="70"/>
        <v>0</v>
      </c>
      <c r="Q299">
        <f t="shared" ca="1" si="71"/>
        <v>0</v>
      </c>
      <c r="R299">
        <f t="shared" ca="1" si="72"/>
        <v>0</v>
      </c>
      <c r="S299" t="str">
        <f t="shared" ca="1" si="73"/>
        <v>N/A</v>
      </c>
      <c r="T299">
        <f t="shared" ca="1" si="74"/>
        <v>0</v>
      </c>
      <c r="U299" t="str">
        <f t="shared" ca="1" si="75"/>
        <v>OUT</v>
      </c>
      <c r="V299">
        <f t="shared" ca="1" si="76"/>
        <v>0</v>
      </c>
    </row>
    <row r="300" spans="1:22" ht="16.5" x14ac:dyDescent="0.25">
      <c r="A300" s="1">
        <v>41143</v>
      </c>
      <c r="B300">
        <v>13198.3</v>
      </c>
      <c r="C300">
        <v>13172.8</v>
      </c>
      <c r="D300">
        <f t="shared" si="64"/>
        <v>13198.3</v>
      </c>
      <c r="E300">
        <f t="shared" si="65"/>
        <v>13172.8</v>
      </c>
      <c r="F300">
        <v>0</v>
      </c>
      <c r="G300">
        <v>0</v>
      </c>
      <c r="H300" s="6">
        <f ca="1">SUM(F300:OFFSET(F300,$X$1,0))</f>
        <v>-58</v>
      </c>
      <c r="I300" s="6">
        <f ca="1">SUM(G300:OFFSET(G300,$X$1,0))</f>
        <v>-1.2936999999999999</v>
      </c>
      <c r="J300" s="7">
        <f t="shared" ca="1" si="66"/>
        <v>323.20000000000073</v>
      </c>
      <c r="K300" s="7">
        <f t="shared" ca="1" si="68"/>
        <v>1</v>
      </c>
      <c r="L300">
        <f t="shared" ca="1" si="62"/>
        <v>1324</v>
      </c>
      <c r="M300">
        <f t="shared" ca="1" si="63"/>
        <v>1</v>
      </c>
      <c r="N300">
        <f t="shared" ca="1" si="67"/>
        <v>-580</v>
      </c>
      <c r="O300">
        <f t="shared" ca="1" si="69"/>
        <v>-388.10999999999996</v>
      </c>
      <c r="P300" s="7">
        <f t="shared" ca="1" si="70"/>
        <v>0</v>
      </c>
      <c r="Q300">
        <f t="shared" ca="1" si="71"/>
        <v>0</v>
      </c>
      <c r="R300">
        <f t="shared" ca="1" si="72"/>
        <v>0</v>
      </c>
      <c r="S300" t="str">
        <f t="shared" ca="1" si="73"/>
        <v>N/A</v>
      </c>
      <c r="T300">
        <f t="shared" ca="1" si="74"/>
        <v>0</v>
      </c>
      <c r="U300" t="str">
        <f t="shared" ca="1" si="75"/>
        <v>OUT</v>
      </c>
      <c r="V300">
        <f t="shared" ca="1" si="76"/>
        <v>0</v>
      </c>
    </row>
    <row r="301" spans="1:22" ht="16.5" x14ac:dyDescent="0.25">
      <c r="A301" s="1">
        <v>41144</v>
      </c>
      <c r="B301">
        <v>13171.4</v>
      </c>
      <c r="C301">
        <v>13057.5</v>
      </c>
      <c r="D301">
        <f t="shared" si="64"/>
        <v>13171.4</v>
      </c>
      <c r="E301">
        <f t="shared" si="65"/>
        <v>13057.5</v>
      </c>
      <c r="F301">
        <v>-3</v>
      </c>
      <c r="G301">
        <v>-0.06</v>
      </c>
      <c r="H301" s="6">
        <f ca="1">SUM(F301:OFFSET(F301,$X$1,0))</f>
        <v>-57</v>
      </c>
      <c r="I301" s="6">
        <f ca="1">SUM(G301:OFFSET(G301,$X$1,0))</f>
        <v>-1.2585000000000002</v>
      </c>
      <c r="J301" s="7">
        <f t="shared" ca="1" si="66"/>
        <v>522.60000000000036</v>
      </c>
      <c r="K301" s="7">
        <f t="shared" ca="1" si="68"/>
        <v>1</v>
      </c>
      <c r="L301">
        <f t="shared" ca="1" si="62"/>
        <v>1316</v>
      </c>
      <c r="M301">
        <f t="shared" ca="1" si="63"/>
        <v>1</v>
      </c>
      <c r="N301">
        <f t="shared" ca="1" si="67"/>
        <v>-570</v>
      </c>
      <c r="O301">
        <f t="shared" ca="1" si="69"/>
        <v>-377.55000000000007</v>
      </c>
      <c r="P301" s="7">
        <f t="shared" ca="1" si="70"/>
        <v>0</v>
      </c>
      <c r="Q301">
        <f t="shared" ca="1" si="71"/>
        <v>0</v>
      </c>
      <c r="R301">
        <f t="shared" ca="1" si="72"/>
        <v>0</v>
      </c>
      <c r="S301" t="str">
        <f t="shared" ca="1" si="73"/>
        <v>N/A</v>
      </c>
      <c r="T301">
        <f t="shared" ca="1" si="74"/>
        <v>0</v>
      </c>
      <c r="U301" t="str">
        <f t="shared" ca="1" si="75"/>
        <v>OUT</v>
      </c>
      <c r="V301">
        <f t="shared" ca="1" si="76"/>
        <v>0</v>
      </c>
    </row>
    <row r="302" spans="1:22" ht="16.5" x14ac:dyDescent="0.25">
      <c r="A302" s="1">
        <v>41145</v>
      </c>
      <c r="B302">
        <v>13052.8</v>
      </c>
      <c r="C302">
        <v>13158</v>
      </c>
      <c r="D302">
        <f t="shared" si="64"/>
        <v>13052.8</v>
      </c>
      <c r="E302">
        <f t="shared" si="65"/>
        <v>13158</v>
      </c>
      <c r="F302">
        <v>-7</v>
      </c>
      <c r="G302">
        <v>-0.14000000000000001</v>
      </c>
      <c r="H302" s="6">
        <f ca="1">SUM(F302:OFFSET(F302,$X$1,0))</f>
        <v>-60</v>
      </c>
      <c r="I302" s="6">
        <f ca="1">SUM(G302:OFFSET(G302,$X$1,0))</f>
        <v>-1.3096000000000001</v>
      </c>
      <c r="J302" s="7">
        <f t="shared" ca="1" si="66"/>
        <v>557.40000000000146</v>
      </c>
      <c r="K302" s="7">
        <f t="shared" ca="1" si="68"/>
        <v>1</v>
      </c>
      <c r="L302">
        <f t="shared" ca="1" si="62"/>
        <v>1340</v>
      </c>
      <c r="M302">
        <f t="shared" ca="1" si="63"/>
        <v>1</v>
      </c>
      <c r="N302">
        <f t="shared" ca="1" si="67"/>
        <v>-600</v>
      </c>
      <c r="O302">
        <f t="shared" ca="1" si="69"/>
        <v>-392.88000000000005</v>
      </c>
      <c r="P302" s="7">
        <f t="shared" ca="1" si="70"/>
        <v>0</v>
      </c>
      <c r="Q302">
        <f t="shared" ca="1" si="71"/>
        <v>0</v>
      </c>
      <c r="R302">
        <f t="shared" ca="1" si="72"/>
        <v>0</v>
      </c>
      <c r="S302" t="str">
        <f t="shared" ca="1" si="73"/>
        <v>N/A</v>
      </c>
      <c r="T302">
        <f t="shared" ca="1" si="74"/>
        <v>0</v>
      </c>
      <c r="U302" t="str">
        <f t="shared" ca="1" si="75"/>
        <v>OUT</v>
      </c>
      <c r="V302">
        <f t="shared" ca="1" si="76"/>
        <v>0</v>
      </c>
    </row>
    <row r="303" spans="1:22" ht="16.5" x14ac:dyDescent="0.25">
      <c r="A303" s="1">
        <v>41146</v>
      </c>
      <c r="B303" t="s">
        <v>4</v>
      </c>
      <c r="C303" t="s">
        <v>4</v>
      </c>
      <c r="D303">
        <f t="shared" si="64"/>
        <v>13052.8</v>
      </c>
      <c r="E303">
        <f t="shared" si="65"/>
        <v>13158</v>
      </c>
      <c r="F303">
        <v>2</v>
      </c>
      <c r="G303">
        <v>7.6899999999999996E-2</v>
      </c>
      <c r="H303" s="6">
        <f ca="1">SUM(F303:OFFSET(F303,$X$1,0))</f>
        <v>-43</v>
      </c>
      <c r="I303" s="6">
        <f ca="1">SUM(G303:OFFSET(G303,$X$1,0))</f>
        <v>-0.91360000000000008</v>
      </c>
      <c r="J303" s="7">
        <f t="shared" ca="1" si="66"/>
        <v>504.95000000000073</v>
      </c>
      <c r="K303" s="7">
        <f t="shared" ca="1" si="68"/>
        <v>1</v>
      </c>
      <c r="L303">
        <f t="shared" ca="1" si="62"/>
        <v>1204</v>
      </c>
      <c r="M303">
        <f t="shared" ca="1" si="63"/>
        <v>1</v>
      </c>
      <c r="N303">
        <f t="shared" ca="1" si="67"/>
        <v>-430</v>
      </c>
      <c r="O303">
        <f t="shared" ca="1" si="69"/>
        <v>-274.08000000000004</v>
      </c>
      <c r="P303" s="7">
        <f t="shared" ca="1" si="70"/>
        <v>0</v>
      </c>
      <c r="Q303">
        <f t="shared" ca="1" si="71"/>
        <v>0</v>
      </c>
      <c r="R303">
        <f t="shared" ca="1" si="72"/>
        <v>0</v>
      </c>
      <c r="S303" t="str">
        <f t="shared" ca="1" si="73"/>
        <v>N/A</v>
      </c>
      <c r="T303">
        <f t="shared" ca="1" si="74"/>
        <v>0</v>
      </c>
      <c r="U303" t="str">
        <f t="shared" ca="1" si="75"/>
        <v>OUT</v>
      </c>
      <c r="V303">
        <f t="shared" ca="1" si="76"/>
        <v>0</v>
      </c>
    </row>
    <row r="304" spans="1:22" ht="16.5" x14ac:dyDescent="0.25">
      <c r="A304" s="1">
        <v>41147</v>
      </c>
      <c r="B304" t="s">
        <v>4</v>
      </c>
      <c r="C304" t="s">
        <v>4</v>
      </c>
      <c r="D304">
        <f t="shared" si="64"/>
        <v>13105.25</v>
      </c>
      <c r="E304">
        <f t="shared" si="65"/>
        <v>13141.35</v>
      </c>
      <c r="F304">
        <v>0</v>
      </c>
      <c r="G304">
        <v>0</v>
      </c>
      <c r="H304" s="6">
        <f ca="1">SUM(F304:OFFSET(F304,$X$1,0))</f>
        <v>-35</v>
      </c>
      <c r="I304" s="6">
        <f ca="1">SUM(G304:OFFSET(G304,$X$1,0))</f>
        <v>-0.70310000000000017</v>
      </c>
      <c r="J304" s="7">
        <f t="shared" ca="1" si="66"/>
        <v>439.25</v>
      </c>
      <c r="K304" s="7">
        <f t="shared" ca="1" si="68"/>
        <v>1</v>
      </c>
      <c r="L304">
        <f t="shared" ca="1" si="62"/>
        <v>1140</v>
      </c>
      <c r="M304">
        <f t="shared" ca="1" si="63"/>
        <v>1</v>
      </c>
      <c r="N304">
        <f t="shared" ca="1" si="67"/>
        <v>-350</v>
      </c>
      <c r="O304">
        <f t="shared" ca="1" si="69"/>
        <v>-210.93000000000006</v>
      </c>
      <c r="P304" s="7">
        <f t="shared" ca="1" si="70"/>
        <v>0</v>
      </c>
      <c r="Q304">
        <f t="shared" ca="1" si="71"/>
        <v>0</v>
      </c>
      <c r="R304">
        <f t="shared" ca="1" si="72"/>
        <v>0</v>
      </c>
      <c r="S304" t="str">
        <f t="shared" ca="1" si="73"/>
        <v>N/A</v>
      </c>
      <c r="T304">
        <f t="shared" ca="1" si="74"/>
        <v>0</v>
      </c>
      <c r="U304" t="str">
        <f t="shared" ca="1" si="75"/>
        <v>OUT</v>
      </c>
      <c r="V304">
        <f t="shared" ca="1" si="76"/>
        <v>0</v>
      </c>
    </row>
    <row r="305" spans="1:22" ht="16.5" x14ac:dyDescent="0.25">
      <c r="A305" s="1">
        <v>41148</v>
      </c>
      <c r="B305">
        <v>13157.7</v>
      </c>
      <c r="C305">
        <v>13124.7</v>
      </c>
      <c r="D305">
        <f t="shared" si="64"/>
        <v>13157.7</v>
      </c>
      <c r="E305">
        <f t="shared" si="65"/>
        <v>13124.7</v>
      </c>
      <c r="F305">
        <v>5</v>
      </c>
      <c r="G305">
        <v>0.1</v>
      </c>
      <c r="H305" s="6">
        <f ca="1">SUM(F305:OFFSET(F305,$X$1,0))</f>
        <v>-32</v>
      </c>
      <c r="I305" s="6">
        <f ca="1">SUM(G305:OFFSET(G305,$X$1,0))</f>
        <v>-0.65310000000000001</v>
      </c>
      <c r="J305" s="7">
        <f t="shared" ca="1" si="66"/>
        <v>461</v>
      </c>
      <c r="K305" s="7">
        <f t="shared" ca="1" si="68"/>
        <v>1</v>
      </c>
      <c r="L305">
        <f t="shared" ca="1" si="62"/>
        <v>1116</v>
      </c>
      <c r="M305">
        <f t="shared" ca="1" si="63"/>
        <v>1</v>
      </c>
      <c r="N305">
        <f t="shared" ca="1" si="67"/>
        <v>-320</v>
      </c>
      <c r="O305">
        <f t="shared" ca="1" si="69"/>
        <v>-195.93</v>
      </c>
      <c r="P305" s="7">
        <f t="shared" ca="1" si="70"/>
        <v>0</v>
      </c>
      <c r="Q305">
        <f t="shared" ca="1" si="71"/>
        <v>0</v>
      </c>
      <c r="R305">
        <f t="shared" ca="1" si="72"/>
        <v>0</v>
      </c>
      <c r="S305" t="str">
        <f t="shared" ca="1" si="73"/>
        <v>N/A</v>
      </c>
      <c r="T305">
        <f t="shared" ca="1" si="74"/>
        <v>0</v>
      </c>
      <c r="U305" t="str">
        <f t="shared" ca="1" si="75"/>
        <v>OUT</v>
      </c>
      <c r="V305">
        <f t="shared" ca="1" si="76"/>
        <v>0</v>
      </c>
    </row>
    <row r="306" spans="1:22" ht="16.5" x14ac:dyDescent="0.25">
      <c r="A306" s="1">
        <v>41149</v>
      </c>
      <c r="B306">
        <v>13122.7</v>
      </c>
      <c r="C306">
        <v>13103</v>
      </c>
      <c r="D306">
        <f t="shared" si="64"/>
        <v>13122.7</v>
      </c>
      <c r="E306">
        <f t="shared" si="65"/>
        <v>13103</v>
      </c>
      <c r="F306">
        <v>4</v>
      </c>
      <c r="G306">
        <v>8.3299999999999999E-2</v>
      </c>
      <c r="H306" s="6">
        <f ca="1">SUM(F306:OFFSET(F306,$X$1,0))</f>
        <v>-27</v>
      </c>
      <c r="I306" s="6">
        <f ca="1">SUM(G306:OFFSET(G306,$X$1,0))</f>
        <v>-0.5485000000000001</v>
      </c>
      <c r="J306" s="7">
        <f t="shared" ca="1" si="66"/>
        <v>370</v>
      </c>
      <c r="K306" s="7">
        <f t="shared" ca="1" si="68"/>
        <v>1</v>
      </c>
      <c r="L306">
        <f t="shared" ca="1" si="62"/>
        <v>1076</v>
      </c>
      <c r="M306">
        <f t="shared" ca="1" si="63"/>
        <v>1</v>
      </c>
      <c r="N306">
        <f t="shared" ca="1" si="67"/>
        <v>-270</v>
      </c>
      <c r="O306">
        <f t="shared" ca="1" si="69"/>
        <v>-164.55000000000004</v>
      </c>
      <c r="P306" s="7">
        <f t="shared" ca="1" si="70"/>
        <v>0</v>
      </c>
      <c r="Q306">
        <f t="shared" ca="1" si="71"/>
        <v>0</v>
      </c>
      <c r="R306">
        <f t="shared" ca="1" si="72"/>
        <v>0</v>
      </c>
      <c r="S306" t="str">
        <f t="shared" ca="1" si="73"/>
        <v>N/A</v>
      </c>
      <c r="T306">
        <f t="shared" ca="1" si="74"/>
        <v>0</v>
      </c>
      <c r="U306" t="str">
        <f t="shared" ca="1" si="75"/>
        <v>OUT</v>
      </c>
      <c r="V306">
        <f t="shared" ca="1" si="76"/>
        <v>0</v>
      </c>
    </row>
    <row r="307" spans="1:22" ht="16.5" x14ac:dyDescent="0.25">
      <c r="A307" s="1">
        <v>41150</v>
      </c>
      <c r="B307">
        <v>13103.5</v>
      </c>
      <c r="C307">
        <v>13107.5</v>
      </c>
      <c r="D307">
        <f t="shared" si="64"/>
        <v>13103.5</v>
      </c>
      <c r="E307">
        <f t="shared" si="65"/>
        <v>13107.5</v>
      </c>
      <c r="F307">
        <v>-9</v>
      </c>
      <c r="G307">
        <v>-0.18</v>
      </c>
      <c r="H307" s="6">
        <f ca="1">SUM(F307:OFFSET(F307,$X$1,0))</f>
        <v>-25</v>
      </c>
      <c r="I307" s="6">
        <f ca="1">SUM(G307:OFFSET(G307,$X$1,0))</f>
        <v>-0.48940000000000017</v>
      </c>
      <c r="J307" s="7">
        <f t="shared" ca="1" si="66"/>
        <v>243.70000000000073</v>
      </c>
      <c r="K307" s="7">
        <f t="shared" ca="1" si="68"/>
        <v>1</v>
      </c>
      <c r="L307">
        <f t="shared" ca="1" si="62"/>
        <v>1060</v>
      </c>
      <c r="M307">
        <f t="shared" ca="1" si="63"/>
        <v>1</v>
      </c>
      <c r="N307">
        <f t="shared" ca="1" si="67"/>
        <v>-250</v>
      </c>
      <c r="O307">
        <f t="shared" ca="1" si="69"/>
        <v>-146.82000000000005</v>
      </c>
      <c r="P307" s="7">
        <f t="shared" ca="1" si="70"/>
        <v>0</v>
      </c>
      <c r="Q307">
        <f t="shared" ca="1" si="71"/>
        <v>0</v>
      </c>
      <c r="R307">
        <f t="shared" ca="1" si="72"/>
        <v>0</v>
      </c>
      <c r="S307" t="str">
        <f t="shared" ca="1" si="73"/>
        <v>N/A</v>
      </c>
      <c r="T307">
        <f t="shared" ca="1" si="74"/>
        <v>0</v>
      </c>
      <c r="U307" t="str">
        <f t="shared" ca="1" si="75"/>
        <v>OUT</v>
      </c>
      <c r="V307">
        <f t="shared" ca="1" si="76"/>
        <v>0</v>
      </c>
    </row>
    <row r="308" spans="1:22" ht="16.5" x14ac:dyDescent="0.25">
      <c r="A308" s="1">
        <v>41151</v>
      </c>
      <c r="B308">
        <v>13101.3</v>
      </c>
      <c r="C308">
        <v>13000.7</v>
      </c>
      <c r="D308">
        <f t="shared" si="64"/>
        <v>13101.3</v>
      </c>
      <c r="E308">
        <f t="shared" si="65"/>
        <v>13000.7</v>
      </c>
      <c r="F308">
        <v>1</v>
      </c>
      <c r="G308">
        <v>0.02</v>
      </c>
      <c r="H308" s="6">
        <f ca="1">SUM(F308:OFFSET(F308,$X$1,0))</f>
        <v>-12</v>
      </c>
      <c r="I308" s="6">
        <f ca="1">SUM(G308:OFFSET(G308,$X$1,0))</f>
        <v>-0.21940000000000007</v>
      </c>
      <c r="J308" s="7">
        <f t="shared" ca="1" si="66"/>
        <v>323.69999999999891</v>
      </c>
      <c r="K308" s="7">
        <f t="shared" ca="1" si="68"/>
        <v>1</v>
      </c>
      <c r="L308">
        <f t="shared" ca="1" si="62"/>
        <v>956</v>
      </c>
      <c r="M308">
        <f t="shared" ca="1" si="63"/>
        <v>1</v>
      </c>
      <c r="N308">
        <f t="shared" ca="1" si="67"/>
        <v>-120</v>
      </c>
      <c r="O308">
        <f t="shared" ca="1" si="69"/>
        <v>-65.820000000000022</v>
      </c>
      <c r="P308" s="7">
        <f t="shared" ca="1" si="70"/>
        <v>0</v>
      </c>
      <c r="Q308">
        <f t="shared" ca="1" si="71"/>
        <v>0</v>
      </c>
      <c r="R308">
        <f t="shared" ca="1" si="72"/>
        <v>0</v>
      </c>
      <c r="S308" t="str">
        <f t="shared" ca="1" si="73"/>
        <v>N/A</v>
      </c>
      <c r="T308">
        <f t="shared" ca="1" si="74"/>
        <v>0</v>
      </c>
      <c r="U308" t="str">
        <f t="shared" ca="1" si="75"/>
        <v>OUT</v>
      </c>
      <c r="V308">
        <f t="shared" ca="1" si="76"/>
        <v>0</v>
      </c>
    </row>
    <row r="309" spans="1:22" ht="16.5" x14ac:dyDescent="0.25">
      <c r="A309" s="1">
        <v>41152</v>
      </c>
      <c r="B309">
        <v>13002.7</v>
      </c>
      <c r="C309">
        <v>13090.8</v>
      </c>
      <c r="D309">
        <f t="shared" si="64"/>
        <v>13002.7</v>
      </c>
      <c r="E309">
        <f t="shared" si="65"/>
        <v>13090.8</v>
      </c>
      <c r="F309">
        <v>-7</v>
      </c>
      <c r="G309">
        <v>-0.14000000000000001</v>
      </c>
      <c r="H309" s="6">
        <f ca="1">SUM(F309:OFFSET(F309,$X$1,0))</f>
        <v>-17</v>
      </c>
      <c r="I309" s="6">
        <f ca="1">SUM(G309:OFFSET(G309,$X$1,0))</f>
        <v>-0.31390000000000007</v>
      </c>
      <c r="J309" s="7">
        <f t="shared" ca="1" si="66"/>
        <v>326.19999999999891</v>
      </c>
      <c r="K309" s="7">
        <f t="shared" ca="1" si="68"/>
        <v>1</v>
      </c>
      <c r="L309">
        <f t="shared" ca="1" si="62"/>
        <v>996</v>
      </c>
      <c r="M309">
        <f t="shared" ca="1" si="63"/>
        <v>1</v>
      </c>
      <c r="N309">
        <f t="shared" ca="1" si="67"/>
        <v>-170</v>
      </c>
      <c r="O309">
        <f t="shared" ca="1" si="69"/>
        <v>-94.170000000000016</v>
      </c>
      <c r="P309" s="7">
        <f t="shared" ca="1" si="70"/>
        <v>0</v>
      </c>
      <c r="Q309">
        <f t="shared" ca="1" si="71"/>
        <v>0</v>
      </c>
      <c r="R309">
        <f t="shared" ca="1" si="72"/>
        <v>0</v>
      </c>
      <c r="S309" t="str">
        <f t="shared" ca="1" si="73"/>
        <v>N/A</v>
      </c>
      <c r="T309">
        <f t="shared" ca="1" si="74"/>
        <v>0</v>
      </c>
      <c r="U309" t="str">
        <f t="shared" ca="1" si="75"/>
        <v>OUT</v>
      </c>
      <c r="V309">
        <f t="shared" ca="1" si="76"/>
        <v>0</v>
      </c>
    </row>
    <row r="310" spans="1:22" ht="16.5" x14ac:dyDescent="0.25">
      <c r="A310" s="1">
        <v>41153</v>
      </c>
      <c r="B310" t="s">
        <v>4</v>
      </c>
      <c r="C310" t="s">
        <v>4</v>
      </c>
      <c r="D310">
        <f t="shared" si="64"/>
        <v>13002.7</v>
      </c>
      <c r="E310">
        <f t="shared" si="65"/>
        <v>13090.8</v>
      </c>
      <c r="F310">
        <v>2</v>
      </c>
      <c r="G310">
        <v>4.2599999999999999E-2</v>
      </c>
      <c r="H310" s="6">
        <f ca="1">SUM(F310:OFFSET(F310,$X$1,0))</f>
        <v>-12</v>
      </c>
      <c r="I310" s="6">
        <f ca="1">SUM(G310:OFFSET(G310,$X$1,0))</f>
        <v>-0.20879999999999996</v>
      </c>
      <c r="J310" s="7">
        <f t="shared" ca="1" si="66"/>
        <v>326.19999999999891</v>
      </c>
      <c r="K310" s="7">
        <f t="shared" ca="1" si="68"/>
        <v>1</v>
      </c>
      <c r="L310">
        <f t="shared" ca="1" si="62"/>
        <v>956</v>
      </c>
      <c r="M310">
        <f t="shared" ca="1" si="63"/>
        <v>1</v>
      </c>
      <c r="N310">
        <f t="shared" ca="1" si="67"/>
        <v>-120</v>
      </c>
      <c r="O310">
        <f t="shared" ca="1" si="69"/>
        <v>-62.639999999999986</v>
      </c>
      <c r="P310" s="7">
        <f t="shared" ca="1" si="70"/>
        <v>0</v>
      </c>
      <c r="Q310">
        <f t="shared" ca="1" si="71"/>
        <v>0</v>
      </c>
      <c r="R310">
        <f t="shared" ca="1" si="72"/>
        <v>0</v>
      </c>
      <c r="S310" t="str">
        <f t="shared" ca="1" si="73"/>
        <v>N/A</v>
      </c>
      <c r="T310">
        <f t="shared" ca="1" si="74"/>
        <v>0</v>
      </c>
      <c r="U310" t="str">
        <f t="shared" ca="1" si="75"/>
        <v>OUT</v>
      </c>
      <c r="V310">
        <f t="shared" ca="1" si="76"/>
        <v>0</v>
      </c>
    </row>
    <row r="311" spans="1:22" ht="16.5" x14ac:dyDescent="0.25">
      <c r="A311" s="1">
        <v>41154</v>
      </c>
      <c r="B311" t="s">
        <v>4</v>
      </c>
      <c r="C311" t="s">
        <v>4</v>
      </c>
      <c r="D311">
        <f t="shared" si="64"/>
        <v>13002.7</v>
      </c>
      <c r="E311">
        <f t="shared" si="65"/>
        <v>13090.8</v>
      </c>
      <c r="F311">
        <v>-6</v>
      </c>
      <c r="G311">
        <v>-0.1714</v>
      </c>
      <c r="H311" s="6">
        <f ca="1">SUM(F311:OFFSET(F311,$X$1,0))</f>
        <v>-17</v>
      </c>
      <c r="I311" s="6">
        <f ca="1">SUM(G311:OFFSET(G311,$X$1,0))</f>
        <v>-0.35320000000000001</v>
      </c>
      <c r="J311" s="7">
        <f t="shared" ca="1" si="66"/>
        <v>329.09999999999854</v>
      </c>
      <c r="K311" s="7">
        <f t="shared" ca="1" si="68"/>
        <v>1</v>
      </c>
      <c r="L311">
        <f t="shared" ca="1" si="62"/>
        <v>996</v>
      </c>
      <c r="M311">
        <f t="shared" ca="1" si="63"/>
        <v>1</v>
      </c>
      <c r="N311">
        <f t="shared" ca="1" si="67"/>
        <v>-170</v>
      </c>
      <c r="O311">
        <f t="shared" ca="1" si="69"/>
        <v>-105.96000000000001</v>
      </c>
      <c r="P311" s="7">
        <f t="shared" ca="1" si="70"/>
        <v>0</v>
      </c>
      <c r="Q311">
        <f t="shared" ca="1" si="71"/>
        <v>0</v>
      </c>
      <c r="R311">
        <f t="shared" ca="1" si="72"/>
        <v>0</v>
      </c>
      <c r="S311" t="str">
        <f t="shared" ca="1" si="73"/>
        <v>N/A</v>
      </c>
      <c r="T311">
        <f t="shared" ca="1" si="74"/>
        <v>0</v>
      </c>
      <c r="U311" t="str">
        <f t="shared" ca="1" si="75"/>
        <v>OUT</v>
      </c>
      <c r="V311">
        <f t="shared" ca="1" si="76"/>
        <v>0</v>
      </c>
    </row>
    <row r="312" spans="1:22" ht="16.5" x14ac:dyDescent="0.25">
      <c r="A312" s="1">
        <v>41155</v>
      </c>
      <c r="B312" t="s">
        <v>4</v>
      </c>
      <c r="C312" t="s">
        <v>4</v>
      </c>
      <c r="D312">
        <f t="shared" si="64"/>
        <v>13047.45</v>
      </c>
      <c r="E312">
        <f t="shared" si="65"/>
        <v>13063.349999999999</v>
      </c>
      <c r="F312">
        <v>-7</v>
      </c>
      <c r="G312">
        <v>-0.14000000000000001</v>
      </c>
      <c r="H312" s="6">
        <f ca="1">SUM(F312:OFFSET(F312,$X$1,0))</f>
        <v>-29</v>
      </c>
      <c r="I312" s="6">
        <f ca="1">SUM(G312:OFFSET(G312,$X$1,0))</f>
        <v>-0.60430000000000006</v>
      </c>
      <c r="J312" s="7">
        <f t="shared" ca="1" si="66"/>
        <v>332</v>
      </c>
      <c r="K312" s="7">
        <f t="shared" ca="1" si="68"/>
        <v>1</v>
      </c>
      <c r="L312">
        <f t="shared" ca="1" si="62"/>
        <v>1092</v>
      </c>
      <c r="M312">
        <f t="shared" ca="1" si="63"/>
        <v>1</v>
      </c>
      <c r="N312">
        <f t="shared" ca="1" si="67"/>
        <v>-290</v>
      </c>
      <c r="O312">
        <f t="shared" ca="1" si="69"/>
        <v>-181.29000000000002</v>
      </c>
      <c r="P312" s="7">
        <f t="shared" ca="1" si="70"/>
        <v>0</v>
      </c>
      <c r="Q312">
        <f t="shared" ca="1" si="71"/>
        <v>0</v>
      </c>
      <c r="R312">
        <f t="shared" ca="1" si="72"/>
        <v>0</v>
      </c>
      <c r="S312" t="str">
        <f t="shared" ca="1" si="73"/>
        <v>N/A</v>
      </c>
      <c r="T312">
        <f t="shared" ca="1" si="74"/>
        <v>0</v>
      </c>
      <c r="U312" t="str">
        <f t="shared" ca="1" si="75"/>
        <v>OUT</v>
      </c>
      <c r="V312">
        <f t="shared" ca="1" si="76"/>
        <v>0</v>
      </c>
    </row>
    <row r="313" spans="1:22" ht="16.5" x14ac:dyDescent="0.25">
      <c r="A313" s="1">
        <v>41156</v>
      </c>
      <c r="B313">
        <v>13092.2</v>
      </c>
      <c r="C313">
        <v>13035.9</v>
      </c>
      <c r="D313">
        <f t="shared" si="64"/>
        <v>13092.2</v>
      </c>
      <c r="E313">
        <f t="shared" si="65"/>
        <v>13035.9</v>
      </c>
      <c r="F313">
        <v>-6</v>
      </c>
      <c r="G313">
        <v>-0.14630000000000001</v>
      </c>
      <c r="H313" s="6">
        <f ca="1">SUM(F313:OFFSET(F313,$X$1,0))</f>
        <v>-29</v>
      </c>
      <c r="I313" s="6">
        <f ca="1">SUM(G313:OFFSET(G313,$X$1,0))</f>
        <v>-0.62560000000000004</v>
      </c>
      <c r="J313" s="7">
        <f t="shared" ca="1" si="66"/>
        <v>515.69999999999891</v>
      </c>
      <c r="K313" s="7">
        <f t="shared" ca="1" si="68"/>
        <v>1</v>
      </c>
      <c r="L313">
        <f t="shared" ca="1" si="62"/>
        <v>1092</v>
      </c>
      <c r="M313">
        <f t="shared" ca="1" si="63"/>
        <v>1</v>
      </c>
      <c r="N313">
        <f t="shared" ca="1" si="67"/>
        <v>-290</v>
      </c>
      <c r="O313">
        <f t="shared" ca="1" si="69"/>
        <v>-187.68</v>
      </c>
      <c r="P313" s="7">
        <f t="shared" ca="1" si="70"/>
        <v>0</v>
      </c>
      <c r="Q313">
        <f t="shared" ca="1" si="71"/>
        <v>0</v>
      </c>
      <c r="R313">
        <f t="shared" ca="1" si="72"/>
        <v>0</v>
      </c>
      <c r="S313" t="str">
        <f t="shared" ca="1" si="73"/>
        <v>N/A</v>
      </c>
      <c r="T313">
        <f t="shared" ca="1" si="74"/>
        <v>0</v>
      </c>
      <c r="U313" t="str">
        <f t="shared" ca="1" si="75"/>
        <v>OUT</v>
      </c>
      <c r="V313">
        <f t="shared" ca="1" si="76"/>
        <v>0</v>
      </c>
    </row>
    <row r="314" spans="1:22" ht="16.5" x14ac:dyDescent="0.25">
      <c r="A314" s="1">
        <v>41157</v>
      </c>
      <c r="B314">
        <v>13036.1</v>
      </c>
      <c r="C314">
        <v>13047.5</v>
      </c>
      <c r="D314">
        <f t="shared" si="64"/>
        <v>13036.1</v>
      </c>
      <c r="E314">
        <f t="shared" si="65"/>
        <v>13047.5</v>
      </c>
      <c r="F314">
        <v>9</v>
      </c>
      <c r="G314">
        <v>0.18</v>
      </c>
      <c r="H314" s="6">
        <f ca="1">SUM(F314:OFFSET(F314,$X$1,0))</f>
        <v>-16</v>
      </c>
      <c r="I314" s="6">
        <f ca="1">SUM(G314:OFFSET(G314,$X$1,0))</f>
        <v>-0.35470000000000007</v>
      </c>
      <c r="J314" s="7">
        <f t="shared" ca="1" si="66"/>
        <v>511.79999999999927</v>
      </c>
      <c r="K314" s="7">
        <f t="shared" ca="1" si="68"/>
        <v>1</v>
      </c>
      <c r="L314">
        <f t="shared" ca="1" si="62"/>
        <v>988</v>
      </c>
      <c r="M314">
        <f t="shared" ca="1" si="63"/>
        <v>1</v>
      </c>
      <c r="N314">
        <f t="shared" ca="1" si="67"/>
        <v>-160</v>
      </c>
      <c r="O314">
        <f t="shared" ca="1" si="69"/>
        <v>-106.41000000000003</v>
      </c>
      <c r="P314" s="7">
        <f t="shared" ca="1" si="70"/>
        <v>0</v>
      </c>
      <c r="Q314">
        <f t="shared" ca="1" si="71"/>
        <v>0</v>
      </c>
      <c r="R314">
        <f t="shared" ca="1" si="72"/>
        <v>0</v>
      </c>
      <c r="S314" t="str">
        <f t="shared" ca="1" si="73"/>
        <v>N/A</v>
      </c>
      <c r="T314">
        <f t="shared" ca="1" si="74"/>
        <v>0</v>
      </c>
      <c r="U314" t="str">
        <f t="shared" ca="1" si="75"/>
        <v>OUT</v>
      </c>
      <c r="V314">
        <f t="shared" ca="1" si="76"/>
        <v>0</v>
      </c>
    </row>
    <row r="315" spans="1:22" ht="16.5" x14ac:dyDescent="0.25">
      <c r="A315" s="1">
        <v>41158</v>
      </c>
      <c r="B315">
        <v>13045.2</v>
      </c>
      <c r="C315">
        <v>13292</v>
      </c>
      <c r="D315">
        <f t="shared" si="64"/>
        <v>13045.2</v>
      </c>
      <c r="E315">
        <f t="shared" si="65"/>
        <v>13292</v>
      </c>
      <c r="F315">
        <v>-10</v>
      </c>
      <c r="G315">
        <v>-0.2</v>
      </c>
      <c r="H315" s="6">
        <f ca="1">SUM(F315:OFFSET(F315,$X$1,0))</f>
        <v>-31</v>
      </c>
      <c r="I315" s="6">
        <f ca="1">SUM(G315:OFFSET(G315,$X$1,0))</f>
        <v>-0.66110000000000002</v>
      </c>
      <c r="J315" s="7">
        <f t="shared" ca="1" si="66"/>
        <v>259.39999999999964</v>
      </c>
      <c r="K315" s="7">
        <f t="shared" ca="1" si="68"/>
        <v>1</v>
      </c>
      <c r="L315">
        <f t="shared" ca="1" si="62"/>
        <v>1108</v>
      </c>
      <c r="M315">
        <f t="shared" ca="1" si="63"/>
        <v>1</v>
      </c>
      <c r="N315">
        <f t="shared" ca="1" si="67"/>
        <v>-310</v>
      </c>
      <c r="O315">
        <f t="shared" ca="1" si="69"/>
        <v>-198.33</v>
      </c>
      <c r="P315" s="7">
        <f t="shared" ca="1" si="70"/>
        <v>0</v>
      </c>
      <c r="Q315">
        <f t="shared" ca="1" si="71"/>
        <v>0</v>
      </c>
      <c r="R315">
        <f t="shared" ca="1" si="72"/>
        <v>0</v>
      </c>
      <c r="S315" t="str">
        <f t="shared" ca="1" si="73"/>
        <v>N/A</v>
      </c>
      <c r="T315">
        <f t="shared" ca="1" si="74"/>
        <v>0</v>
      </c>
      <c r="U315" t="str">
        <f t="shared" ca="1" si="75"/>
        <v>OUT</v>
      </c>
      <c r="V315">
        <f t="shared" ca="1" si="76"/>
        <v>0</v>
      </c>
    </row>
    <row r="316" spans="1:22" ht="16.5" x14ac:dyDescent="0.25">
      <c r="A316" s="1">
        <v>41159</v>
      </c>
      <c r="B316">
        <v>13289.5</v>
      </c>
      <c r="C316">
        <v>13306.6</v>
      </c>
      <c r="D316">
        <f t="shared" si="64"/>
        <v>13289.5</v>
      </c>
      <c r="E316">
        <f t="shared" si="65"/>
        <v>13306.6</v>
      </c>
      <c r="F316">
        <v>-6</v>
      </c>
      <c r="G316">
        <v>-0.12</v>
      </c>
      <c r="H316" s="6">
        <f ca="1">SUM(F316:OFFSET(F316,$X$1,0))</f>
        <v>-45</v>
      </c>
      <c r="I316" s="6">
        <f ca="1">SUM(G316:OFFSET(G316,$X$1,0))</f>
        <v>-0.95499999999999996</v>
      </c>
      <c r="J316" s="7">
        <f t="shared" ca="1" si="66"/>
        <v>-83.950000000000728</v>
      </c>
      <c r="K316" s="7">
        <f t="shared" ca="1" si="68"/>
        <v>0</v>
      </c>
      <c r="L316">
        <f t="shared" ca="1" si="62"/>
        <v>1220</v>
      </c>
      <c r="M316">
        <f t="shared" ca="1" si="63"/>
        <v>0</v>
      </c>
      <c r="N316">
        <f t="shared" ca="1" si="67"/>
        <v>-450</v>
      </c>
      <c r="O316">
        <f t="shared" ca="1" si="69"/>
        <v>-286.5</v>
      </c>
      <c r="P316" s="7">
        <f t="shared" ca="1" si="70"/>
        <v>0</v>
      </c>
      <c r="Q316">
        <f t="shared" ca="1" si="71"/>
        <v>1</v>
      </c>
      <c r="R316">
        <f t="shared" ca="1" si="72"/>
        <v>0</v>
      </c>
      <c r="S316" t="str">
        <f t="shared" ca="1" si="73"/>
        <v>N/A</v>
      </c>
      <c r="T316">
        <f t="shared" ca="1" si="74"/>
        <v>0</v>
      </c>
      <c r="U316" t="str">
        <f t="shared" ca="1" si="75"/>
        <v>OUT</v>
      </c>
      <c r="V316">
        <f t="shared" ca="1" si="76"/>
        <v>0</v>
      </c>
    </row>
    <row r="317" spans="1:22" ht="16.5" x14ac:dyDescent="0.25">
      <c r="A317" s="1">
        <v>41160</v>
      </c>
      <c r="B317" t="s">
        <v>4</v>
      </c>
      <c r="C317" t="s">
        <v>4</v>
      </c>
      <c r="D317">
        <f t="shared" si="64"/>
        <v>13427.45</v>
      </c>
      <c r="E317">
        <f t="shared" si="65"/>
        <v>13442.3</v>
      </c>
      <c r="F317">
        <v>2</v>
      </c>
      <c r="G317">
        <v>0.04</v>
      </c>
      <c r="H317" s="6">
        <f ca="1">SUM(F317:OFFSET(F317,$X$1,0))</f>
        <v>-42</v>
      </c>
      <c r="I317" s="6">
        <f ca="1">SUM(G317:OFFSET(G317,$X$1,0))</f>
        <v>-0.89499999999999991</v>
      </c>
      <c r="J317" s="7">
        <f t="shared" ca="1" si="66"/>
        <v>-221.89999999999964</v>
      </c>
      <c r="K317" s="7">
        <f t="shared" ca="1" si="68"/>
        <v>0</v>
      </c>
      <c r="L317">
        <f t="shared" ca="1" si="62"/>
        <v>1196</v>
      </c>
      <c r="M317">
        <f t="shared" ca="1" si="63"/>
        <v>0</v>
      </c>
      <c r="N317">
        <f t="shared" ca="1" si="67"/>
        <v>-420</v>
      </c>
      <c r="O317">
        <f t="shared" ca="1" si="69"/>
        <v>-268.5</v>
      </c>
      <c r="P317" s="7">
        <f t="shared" ca="1" si="70"/>
        <v>0</v>
      </c>
      <c r="Q317">
        <f t="shared" ca="1" si="71"/>
        <v>1</v>
      </c>
      <c r="R317">
        <f t="shared" ca="1" si="72"/>
        <v>0</v>
      </c>
      <c r="S317" t="str">
        <f t="shared" ca="1" si="73"/>
        <v>N/A</v>
      </c>
      <c r="T317">
        <f t="shared" ca="1" si="74"/>
        <v>0</v>
      </c>
      <c r="U317" t="str">
        <f t="shared" ca="1" si="75"/>
        <v>OUT</v>
      </c>
      <c r="V317">
        <f t="shared" ca="1" si="76"/>
        <v>0</v>
      </c>
    </row>
    <row r="318" spans="1:22" ht="16.5" x14ac:dyDescent="0.25">
      <c r="A318" s="1">
        <v>41171</v>
      </c>
      <c r="B318">
        <v>13565.4</v>
      </c>
      <c r="C318">
        <v>13578</v>
      </c>
      <c r="D318">
        <f t="shared" si="64"/>
        <v>13565.4</v>
      </c>
      <c r="E318">
        <f t="shared" si="65"/>
        <v>13578</v>
      </c>
      <c r="F318">
        <v>-5</v>
      </c>
      <c r="G318">
        <v>-0.10199999999999999</v>
      </c>
      <c r="H318" s="6">
        <f ca="1">SUM(F318:OFFSET(F318,$X$1,0))</f>
        <v>-40</v>
      </c>
      <c r="I318" s="6">
        <f ca="1">SUM(G318:OFFSET(G318,$X$1,0))</f>
        <v>-0.80259999999999998</v>
      </c>
      <c r="J318" s="7">
        <f t="shared" ca="1" si="66"/>
        <v>-230.5</v>
      </c>
      <c r="K318" s="7">
        <f t="shared" ca="1" si="68"/>
        <v>0</v>
      </c>
      <c r="L318">
        <f t="shared" ca="1" si="62"/>
        <v>1180</v>
      </c>
      <c r="M318">
        <f t="shared" ca="1" si="63"/>
        <v>0</v>
      </c>
      <c r="N318">
        <f t="shared" ca="1" si="67"/>
        <v>-400</v>
      </c>
      <c r="O318">
        <f t="shared" ca="1" si="69"/>
        <v>-240.78</v>
      </c>
      <c r="P318" s="7">
        <f t="shared" ca="1" si="70"/>
        <v>0</v>
      </c>
      <c r="Q318">
        <f t="shared" ca="1" si="71"/>
        <v>1</v>
      </c>
      <c r="R318">
        <f t="shared" ca="1" si="72"/>
        <v>0</v>
      </c>
      <c r="S318" t="str">
        <f t="shared" ca="1" si="73"/>
        <v>N/A</v>
      </c>
      <c r="T318">
        <f t="shared" ca="1" si="74"/>
        <v>0</v>
      </c>
      <c r="U318" t="str">
        <f t="shared" ca="1" si="75"/>
        <v>OUT</v>
      </c>
      <c r="V318">
        <f t="shared" ca="1" si="76"/>
        <v>0</v>
      </c>
    </row>
    <row r="319" spans="1:22" ht="16.5" x14ac:dyDescent="0.25">
      <c r="A319" s="1">
        <v>41172</v>
      </c>
      <c r="B319">
        <v>13575.2</v>
      </c>
      <c r="C319">
        <v>13596.9</v>
      </c>
      <c r="D319">
        <f t="shared" si="64"/>
        <v>13575.2</v>
      </c>
      <c r="E319">
        <f t="shared" si="65"/>
        <v>13596.9</v>
      </c>
      <c r="F319">
        <v>-9</v>
      </c>
      <c r="G319">
        <v>-0.1915</v>
      </c>
      <c r="H319" s="6">
        <f ca="1">SUM(F319:OFFSET(F319,$X$1,0))</f>
        <v>-58</v>
      </c>
      <c r="I319" s="6">
        <f ca="1">SUM(G319:OFFSET(G319,$X$1,0))</f>
        <v>-1.2083999999999999</v>
      </c>
      <c r="J319" s="7">
        <f t="shared" ca="1" si="66"/>
        <v>-251.30000000000109</v>
      </c>
      <c r="K319" s="7">
        <f t="shared" ca="1" si="68"/>
        <v>0</v>
      </c>
      <c r="L319">
        <f t="shared" ca="1" si="62"/>
        <v>1324</v>
      </c>
      <c r="M319">
        <f t="shared" ca="1" si="63"/>
        <v>0</v>
      </c>
      <c r="N319">
        <f t="shared" ca="1" si="67"/>
        <v>-580</v>
      </c>
      <c r="O319">
        <f t="shared" ca="1" si="69"/>
        <v>-362.52</v>
      </c>
      <c r="P319" s="7">
        <f t="shared" ca="1" si="70"/>
        <v>0</v>
      </c>
      <c r="Q319">
        <f t="shared" ca="1" si="71"/>
        <v>1</v>
      </c>
      <c r="R319">
        <f t="shared" ca="1" si="72"/>
        <v>0</v>
      </c>
      <c r="S319" t="str">
        <f t="shared" ca="1" si="73"/>
        <v>N/A</v>
      </c>
      <c r="T319">
        <f t="shared" ca="1" si="74"/>
        <v>0</v>
      </c>
      <c r="U319" t="str">
        <f t="shared" ca="1" si="75"/>
        <v>OUT</v>
      </c>
      <c r="V319">
        <f t="shared" ca="1" si="76"/>
        <v>0</v>
      </c>
    </row>
    <row r="320" spans="1:22" ht="16.5" x14ac:dyDescent="0.25">
      <c r="A320" s="1">
        <v>41173</v>
      </c>
      <c r="B320">
        <v>13597.2</v>
      </c>
      <c r="C320">
        <v>13579.5</v>
      </c>
      <c r="D320">
        <f t="shared" si="64"/>
        <v>13597.2</v>
      </c>
      <c r="E320">
        <f t="shared" si="65"/>
        <v>13579.5</v>
      </c>
      <c r="F320">
        <v>3</v>
      </c>
      <c r="G320">
        <v>6.25E-2</v>
      </c>
      <c r="H320" s="6">
        <f ca="1">SUM(F320:OFFSET(F320,$X$1,0))</f>
        <v>-54</v>
      </c>
      <c r="I320" s="6">
        <f ca="1">SUM(G320:OFFSET(G320,$X$1,0))</f>
        <v>-1.1258999999999999</v>
      </c>
      <c r="J320" s="7">
        <f t="shared" ca="1" si="66"/>
        <v>-494.70000000000073</v>
      </c>
      <c r="K320" s="7">
        <f t="shared" ca="1" si="68"/>
        <v>0</v>
      </c>
      <c r="L320">
        <f t="shared" ca="1" si="62"/>
        <v>1292</v>
      </c>
      <c r="M320">
        <f t="shared" ca="1" si="63"/>
        <v>0</v>
      </c>
      <c r="N320">
        <f t="shared" ca="1" si="67"/>
        <v>-540</v>
      </c>
      <c r="O320">
        <f t="shared" ca="1" si="69"/>
        <v>-337.77</v>
      </c>
      <c r="P320" s="7">
        <f t="shared" ca="1" si="70"/>
        <v>0</v>
      </c>
      <c r="Q320">
        <f t="shared" ca="1" si="71"/>
        <v>1</v>
      </c>
      <c r="R320">
        <f t="shared" ca="1" si="72"/>
        <v>0</v>
      </c>
      <c r="S320" t="str">
        <f t="shared" ca="1" si="73"/>
        <v>N/A</v>
      </c>
      <c r="T320">
        <f t="shared" ca="1" si="74"/>
        <v>0</v>
      </c>
      <c r="U320" t="str">
        <f t="shared" ca="1" si="75"/>
        <v>OUT</v>
      </c>
      <c r="V320">
        <f t="shared" ca="1" si="76"/>
        <v>0</v>
      </c>
    </row>
    <row r="321" spans="1:22" ht="16.5" x14ac:dyDescent="0.25">
      <c r="A321" s="1">
        <v>41174</v>
      </c>
      <c r="B321" t="s">
        <v>4</v>
      </c>
      <c r="C321" t="s">
        <v>4</v>
      </c>
      <c r="D321">
        <f t="shared" si="64"/>
        <v>13597.2</v>
      </c>
      <c r="E321">
        <f t="shared" si="65"/>
        <v>13579.5</v>
      </c>
      <c r="F321">
        <v>11</v>
      </c>
      <c r="G321">
        <v>0.25</v>
      </c>
      <c r="H321" s="6">
        <f ca="1">SUM(F321:OFFSET(F321,$X$1,0))</f>
        <v>-36</v>
      </c>
      <c r="I321" s="6">
        <f ca="1">SUM(G321:OFFSET(G321,$X$1,0))</f>
        <v>-0.7359</v>
      </c>
      <c r="J321" s="7">
        <f t="shared" ca="1" si="66"/>
        <v>-510.25</v>
      </c>
      <c r="K321" s="7">
        <f t="shared" ca="1" si="68"/>
        <v>0</v>
      </c>
      <c r="L321">
        <f t="shared" ca="1" si="62"/>
        <v>1148</v>
      </c>
      <c r="M321">
        <f t="shared" ca="1" si="63"/>
        <v>0</v>
      </c>
      <c r="N321">
        <f t="shared" ca="1" si="67"/>
        <v>-360</v>
      </c>
      <c r="O321">
        <f t="shared" ca="1" si="69"/>
        <v>-220.77</v>
      </c>
      <c r="P321" s="7">
        <f t="shared" ca="1" si="70"/>
        <v>0</v>
      </c>
      <c r="Q321">
        <f t="shared" ca="1" si="71"/>
        <v>1</v>
      </c>
      <c r="R321">
        <f t="shared" ca="1" si="72"/>
        <v>0</v>
      </c>
      <c r="S321" t="str">
        <f t="shared" ca="1" si="73"/>
        <v>N/A</v>
      </c>
      <c r="T321">
        <f t="shared" ca="1" si="74"/>
        <v>0</v>
      </c>
      <c r="U321" t="str">
        <f t="shared" ca="1" si="75"/>
        <v>OUT</v>
      </c>
      <c r="V321">
        <f t="shared" ca="1" si="76"/>
        <v>0</v>
      </c>
    </row>
    <row r="322" spans="1:22" ht="16.5" x14ac:dyDescent="0.25">
      <c r="A322" s="1">
        <v>41175</v>
      </c>
      <c r="B322" t="s">
        <v>4</v>
      </c>
      <c r="C322" t="s">
        <v>4</v>
      </c>
      <c r="D322">
        <f t="shared" si="64"/>
        <v>13587.55</v>
      </c>
      <c r="E322">
        <f t="shared" si="65"/>
        <v>13569.2</v>
      </c>
      <c r="F322">
        <v>7</v>
      </c>
      <c r="G322">
        <v>0.1522</v>
      </c>
      <c r="H322" s="6">
        <f ca="1">SUM(F322:OFFSET(F322,$X$1,0))</f>
        <v>-29</v>
      </c>
      <c r="I322" s="6">
        <f ca="1">SUM(G322:OFFSET(G322,$X$1,0))</f>
        <v>-0.5837</v>
      </c>
      <c r="J322" s="7">
        <f t="shared" ca="1" si="66"/>
        <v>-474.19999999999891</v>
      </c>
      <c r="K322" s="7">
        <f t="shared" ca="1" si="68"/>
        <v>0</v>
      </c>
      <c r="L322">
        <f t="shared" ref="L322:L385" ca="1" si="77">-8*H322+860</f>
        <v>1092</v>
      </c>
      <c r="M322">
        <f t="shared" ca="1" si="63"/>
        <v>0</v>
      </c>
      <c r="N322">
        <f t="shared" ca="1" si="67"/>
        <v>-290</v>
      </c>
      <c r="O322">
        <f t="shared" ca="1" si="69"/>
        <v>-175.10999999999999</v>
      </c>
      <c r="P322" s="7">
        <f t="shared" ca="1" si="70"/>
        <v>0</v>
      </c>
      <c r="Q322">
        <f t="shared" ca="1" si="71"/>
        <v>1</v>
      </c>
      <c r="R322">
        <f t="shared" ca="1" si="72"/>
        <v>0</v>
      </c>
      <c r="S322" t="str">
        <f t="shared" ca="1" si="73"/>
        <v>N/A</v>
      </c>
      <c r="T322">
        <f t="shared" ca="1" si="74"/>
        <v>0</v>
      </c>
      <c r="U322" t="str">
        <f t="shared" ca="1" si="75"/>
        <v>OUT</v>
      </c>
      <c r="V322">
        <f t="shared" ca="1" si="76"/>
        <v>0</v>
      </c>
    </row>
    <row r="323" spans="1:22" ht="16.5" x14ac:dyDescent="0.25">
      <c r="A323" s="1">
        <v>41176</v>
      </c>
      <c r="B323">
        <v>13577.9</v>
      </c>
      <c r="C323">
        <v>13558.9</v>
      </c>
      <c r="D323">
        <f t="shared" si="64"/>
        <v>13577.9</v>
      </c>
      <c r="E323">
        <f t="shared" si="65"/>
        <v>13558.9</v>
      </c>
      <c r="F323">
        <v>2</v>
      </c>
      <c r="G323">
        <v>4.3499999999999997E-2</v>
      </c>
      <c r="H323" s="6">
        <f ca="1">SUM(F323:OFFSET(F323,$X$1,0))</f>
        <v>-24</v>
      </c>
      <c r="I323" s="6">
        <f ca="1">SUM(G323:OFFSET(G323,$X$1,0))</f>
        <v>-0.48019999999999996</v>
      </c>
      <c r="J323" s="7">
        <f t="shared" ca="1" si="66"/>
        <v>-452.69999999999891</v>
      </c>
      <c r="K323" s="7">
        <f t="shared" ca="1" si="68"/>
        <v>0</v>
      </c>
      <c r="L323">
        <f t="shared" ca="1" si="77"/>
        <v>1052</v>
      </c>
      <c r="M323">
        <f t="shared" ref="M323:M386" ca="1" si="78">IF(SIGN(J323)=SIGN(L323), 1, 0)</f>
        <v>0</v>
      </c>
      <c r="N323">
        <f t="shared" ca="1" si="67"/>
        <v>-240</v>
      </c>
      <c r="O323">
        <f t="shared" ca="1" si="69"/>
        <v>-144.06</v>
      </c>
      <c r="P323" s="7">
        <f t="shared" ca="1" si="70"/>
        <v>0</v>
      </c>
      <c r="Q323">
        <f t="shared" ca="1" si="71"/>
        <v>1</v>
      </c>
      <c r="R323">
        <f t="shared" ca="1" si="72"/>
        <v>0</v>
      </c>
      <c r="S323" t="str">
        <f t="shared" ca="1" si="73"/>
        <v>N/A</v>
      </c>
      <c r="T323">
        <f t="shared" ca="1" si="74"/>
        <v>0</v>
      </c>
      <c r="U323" t="str">
        <f t="shared" ca="1" si="75"/>
        <v>OUT</v>
      </c>
      <c r="V323">
        <f t="shared" ca="1" si="76"/>
        <v>0</v>
      </c>
    </row>
    <row r="324" spans="1:22" ht="16.5" x14ac:dyDescent="0.25">
      <c r="A324" s="1">
        <v>41177</v>
      </c>
      <c r="B324">
        <v>13559.9</v>
      </c>
      <c r="C324">
        <v>13457.6</v>
      </c>
      <c r="D324">
        <f t="shared" ref="D324:D387" si="79">IF(B324="NULL", AVERAGE(D323,B325), B324)</f>
        <v>13559.9</v>
      </c>
      <c r="E324">
        <f t="shared" ref="E324:E387" si="80">IF(C324="NULL", AVERAGE(E323,C325), C324)</f>
        <v>13457.6</v>
      </c>
      <c r="F324">
        <v>-5</v>
      </c>
      <c r="G324">
        <v>-0.10199999999999999</v>
      </c>
      <c r="H324" s="6">
        <f ca="1">SUM(F324:OFFSET(F324,$X$1,0))</f>
        <v>-22</v>
      </c>
      <c r="I324" s="6">
        <f ca="1">SUM(G324:OFFSET(G324,$X$1,0))</f>
        <v>-0.44220000000000004</v>
      </c>
      <c r="J324" s="7">
        <f t="shared" ca="1" si="66"/>
        <v>-351.39999999999964</v>
      </c>
      <c r="K324" s="7">
        <f t="shared" ca="1" si="68"/>
        <v>0</v>
      </c>
      <c r="L324">
        <f t="shared" ca="1" si="77"/>
        <v>1036</v>
      </c>
      <c r="M324">
        <f t="shared" ca="1" si="78"/>
        <v>0</v>
      </c>
      <c r="N324">
        <f t="shared" ca="1" si="67"/>
        <v>-220</v>
      </c>
      <c r="O324">
        <f t="shared" ca="1" si="69"/>
        <v>-132.66000000000003</v>
      </c>
      <c r="P324" s="7">
        <f t="shared" ca="1" si="70"/>
        <v>0</v>
      </c>
      <c r="Q324">
        <f t="shared" ca="1" si="71"/>
        <v>1</v>
      </c>
      <c r="R324">
        <f t="shared" ca="1" si="72"/>
        <v>0</v>
      </c>
      <c r="S324" t="str">
        <f t="shared" ca="1" si="73"/>
        <v>N/A</v>
      </c>
      <c r="T324">
        <f t="shared" ca="1" si="74"/>
        <v>0</v>
      </c>
      <c r="U324" t="str">
        <f t="shared" ca="1" si="75"/>
        <v>OUT</v>
      </c>
      <c r="V324">
        <f t="shared" ca="1" si="76"/>
        <v>0</v>
      </c>
    </row>
    <row r="325" spans="1:22" ht="16.5" x14ac:dyDescent="0.25">
      <c r="A325" s="1">
        <v>41178</v>
      </c>
      <c r="B325">
        <v>13458.6</v>
      </c>
      <c r="C325">
        <v>13413.5</v>
      </c>
      <c r="D325">
        <f t="shared" si="79"/>
        <v>13458.6</v>
      </c>
      <c r="E325">
        <f t="shared" si="80"/>
        <v>13413.5</v>
      </c>
      <c r="F325">
        <v>6</v>
      </c>
      <c r="G325">
        <v>0.12770000000000001</v>
      </c>
      <c r="H325" s="6">
        <f ca="1">SUM(F325:OFFSET(F325,$X$1,0))</f>
        <v>-18</v>
      </c>
      <c r="I325" s="6">
        <f ca="1">SUM(G325:OFFSET(G325,$X$1,0))</f>
        <v>-0.39139999999999997</v>
      </c>
      <c r="J325" s="7">
        <f t="shared" ca="1" si="66"/>
        <v>-306.29999999999927</v>
      </c>
      <c r="K325" s="7">
        <f t="shared" ca="1" si="68"/>
        <v>0</v>
      </c>
      <c r="L325">
        <f t="shared" ca="1" si="77"/>
        <v>1004</v>
      </c>
      <c r="M325">
        <f t="shared" ca="1" si="78"/>
        <v>0</v>
      </c>
      <c r="N325">
        <f t="shared" ca="1" si="67"/>
        <v>-180</v>
      </c>
      <c r="O325">
        <f t="shared" ca="1" si="69"/>
        <v>-117.41999999999999</v>
      </c>
      <c r="P325" s="7">
        <f t="shared" ca="1" si="70"/>
        <v>0</v>
      </c>
      <c r="Q325">
        <f t="shared" ca="1" si="71"/>
        <v>1</v>
      </c>
      <c r="R325">
        <f t="shared" ca="1" si="72"/>
        <v>0</v>
      </c>
      <c r="S325" t="str">
        <f t="shared" ca="1" si="73"/>
        <v>N/A</v>
      </c>
      <c r="T325">
        <f t="shared" ca="1" si="74"/>
        <v>0</v>
      </c>
      <c r="U325" t="str">
        <f t="shared" ca="1" si="75"/>
        <v>OUT</v>
      </c>
      <c r="V325">
        <f t="shared" ca="1" si="76"/>
        <v>0</v>
      </c>
    </row>
    <row r="326" spans="1:22" ht="16.5" x14ac:dyDescent="0.25">
      <c r="A326" s="1">
        <v>41179</v>
      </c>
      <c r="B326">
        <v>13413.5</v>
      </c>
      <c r="C326">
        <v>13486</v>
      </c>
      <c r="D326">
        <f t="shared" si="79"/>
        <v>13413.5</v>
      </c>
      <c r="E326">
        <f t="shared" si="80"/>
        <v>13486</v>
      </c>
      <c r="F326">
        <v>-2</v>
      </c>
      <c r="G326">
        <v>-4.2599999999999999E-2</v>
      </c>
      <c r="H326" s="6">
        <f ca="1">SUM(F326:OFFSET(F326,$X$1,0))</f>
        <v>-20</v>
      </c>
      <c r="I326" s="6">
        <f ca="1">SUM(G326:OFFSET(G326,$X$1,0))</f>
        <v>-0.43399999999999994</v>
      </c>
      <c r="J326" s="7">
        <f t="shared" ca="1" si="66"/>
        <v>-378.69999999999891</v>
      </c>
      <c r="K326" s="7">
        <f t="shared" ca="1" si="68"/>
        <v>0</v>
      </c>
      <c r="L326">
        <f t="shared" ca="1" si="77"/>
        <v>1020</v>
      </c>
      <c r="M326">
        <f t="shared" ca="1" si="78"/>
        <v>0</v>
      </c>
      <c r="N326">
        <f t="shared" ca="1" si="67"/>
        <v>-200</v>
      </c>
      <c r="O326">
        <f t="shared" ca="1" si="69"/>
        <v>-130.19999999999999</v>
      </c>
      <c r="P326" s="7">
        <f t="shared" ca="1" si="70"/>
        <v>0</v>
      </c>
      <c r="Q326">
        <f t="shared" ca="1" si="71"/>
        <v>1</v>
      </c>
      <c r="R326">
        <f t="shared" ca="1" si="72"/>
        <v>0</v>
      </c>
      <c r="S326" t="str">
        <f t="shared" ca="1" si="73"/>
        <v>N/A</v>
      </c>
      <c r="T326">
        <f t="shared" ca="1" si="74"/>
        <v>0</v>
      </c>
      <c r="U326" t="str">
        <f t="shared" ca="1" si="75"/>
        <v>OUT</v>
      </c>
      <c r="V326">
        <f t="shared" ca="1" si="76"/>
        <v>0</v>
      </c>
    </row>
    <row r="327" spans="1:22" ht="16.5" x14ac:dyDescent="0.25">
      <c r="A327" s="1">
        <v>41180</v>
      </c>
      <c r="B327">
        <v>13485.9</v>
      </c>
      <c r="C327">
        <v>13437.1</v>
      </c>
      <c r="D327">
        <f t="shared" si="79"/>
        <v>13485.9</v>
      </c>
      <c r="E327">
        <f t="shared" si="80"/>
        <v>13437.1</v>
      </c>
      <c r="F327">
        <v>0</v>
      </c>
      <c r="G327">
        <v>0</v>
      </c>
      <c r="H327" s="6">
        <f ca="1">SUM(F327:OFFSET(F327,$X$1,0))</f>
        <v>-25</v>
      </c>
      <c r="I327" s="6">
        <f ca="1">SUM(G327:OFFSET(G327,$X$1,0))</f>
        <v>-0.53400000000000003</v>
      </c>
      <c r="J327" s="7">
        <f t="shared" ca="1" si="66"/>
        <v>-384.04999999999927</v>
      </c>
      <c r="K327" s="7">
        <f t="shared" ca="1" si="68"/>
        <v>0</v>
      </c>
      <c r="L327">
        <f t="shared" ca="1" si="77"/>
        <v>1060</v>
      </c>
      <c r="M327">
        <f t="shared" ca="1" si="78"/>
        <v>0</v>
      </c>
      <c r="N327">
        <f t="shared" ca="1" si="67"/>
        <v>-250</v>
      </c>
      <c r="O327">
        <f t="shared" ca="1" si="69"/>
        <v>-160.20000000000002</v>
      </c>
      <c r="P327" s="7">
        <f t="shared" ca="1" si="70"/>
        <v>0</v>
      </c>
      <c r="Q327">
        <f t="shared" ca="1" si="71"/>
        <v>1</v>
      </c>
      <c r="R327">
        <f t="shared" ca="1" si="72"/>
        <v>0</v>
      </c>
      <c r="S327" t="str">
        <f t="shared" ca="1" si="73"/>
        <v>N/A</v>
      </c>
      <c r="T327">
        <f t="shared" ca="1" si="74"/>
        <v>0</v>
      </c>
      <c r="U327" t="str">
        <f t="shared" ca="1" si="75"/>
        <v>OUT</v>
      </c>
      <c r="V327">
        <f t="shared" ca="1" si="76"/>
        <v>0</v>
      </c>
    </row>
    <row r="328" spans="1:22" ht="16.5" x14ac:dyDescent="0.25">
      <c r="A328" s="1">
        <v>41181</v>
      </c>
      <c r="B328" t="s">
        <v>4</v>
      </c>
      <c r="C328" t="s">
        <v>4</v>
      </c>
      <c r="D328">
        <f t="shared" si="79"/>
        <v>13485.9</v>
      </c>
      <c r="E328">
        <f t="shared" si="80"/>
        <v>13437.1</v>
      </c>
      <c r="F328">
        <v>1</v>
      </c>
      <c r="G328">
        <v>2.7E-2</v>
      </c>
      <c r="H328" s="6">
        <f ca="1">SUM(F328:OFFSET(F328,$X$1,0))</f>
        <v>-28</v>
      </c>
      <c r="I328" s="6">
        <f ca="1">SUM(G328:OFFSET(G328,$X$1,0))</f>
        <v>-0.59029999999999994</v>
      </c>
      <c r="J328" s="7">
        <f t="shared" ca="1" si="66"/>
        <v>-365.29999999999927</v>
      </c>
      <c r="K328" s="7">
        <f t="shared" ca="1" si="68"/>
        <v>0</v>
      </c>
      <c r="L328">
        <f t="shared" ca="1" si="77"/>
        <v>1084</v>
      </c>
      <c r="M328">
        <f t="shared" ca="1" si="78"/>
        <v>0</v>
      </c>
      <c r="N328">
        <f t="shared" ca="1" si="67"/>
        <v>-280</v>
      </c>
      <c r="O328">
        <f t="shared" ca="1" si="69"/>
        <v>-177.08999999999997</v>
      </c>
      <c r="P328" s="7">
        <f t="shared" ca="1" si="70"/>
        <v>0</v>
      </c>
      <c r="Q328">
        <f t="shared" ca="1" si="71"/>
        <v>1</v>
      </c>
      <c r="R328">
        <f t="shared" ca="1" si="72"/>
        <v>0</v>
      </c>
      <c r="S328" t="str">
        <f t="shared" ca="1" si="73"/>
        <v>N/A</v>
      </c>
      <c r="T328">
        <f t="shared" ca="1" si="74"/>
        <v>0</v>
      </c>
      <c r="U328" t="str">
        <f t="shared" ca="1" si="75"/>
        <v>OUT</v>
      </c>
      <c r="V328">
        <f t="shared" ca="1" si="76"/>
        <v>0</v>
      </c>
    </row>
    <row r="329" spans="1:22" ht="16.5" x14ac:dyDescent="0.25">
      <c r="A329" s="1">
        <v>41182</v>
      </c>
      <c r="B329" t="s">
        <v>4</v>
      </c>
      <c r="C329" t="s">
        <v>4</v>
      </c>
      <c r="D329">
        <f t="shared" si="79"/>
        <v>13461.8</v>
      </c>
      <c r="E329">
        <f t="shared" si="80"/>
        <v>13476.1</v>
      </c>
      <c r="F329">
        <v>3</v>
      </c>
      <c r="G329">
        <v>6.5199999999999994E-2</v>
      </c>
      <c r="H329" s="6">
        <f ca="1">SUM(F329:OFFSET(F329,$X$1,0))</f>
        <v>-16</v>
      </c>
      <c r="I329" s="6">
        <f ca="1">SUM(G329:OFFSET(G329,$X$1,0))</f>
        <v>-0.34509999999999991</v>
      </c>
      <c r="J329" s="7">
        <f t="shared" ca="1" si="66"/>
        <v>-205.10000000000036</v>
      </c>
      <c r="K329" s="7">
        <f t="shared" ca="1" si="68"/>
        <v>0</v>
      </c>
      <c r="L329">
        <f t="shared" ca="1" si="77"/>
        <v>988</v>
      </c>
      <c r="M329">
        <f t="shared" ca="1" si="78"/>
        <v>0</v>
      </c>
      <c r="N329">
        <f t="shared" ca="1" si="67"/>
        <v>-160</v>
      </c>
      <c r="O329">
        <f t="shared" ca="1" si="69"/>
        <v>-103.52999999999997</v>
      </c>
      <c r="P329" s="7">
        <f t="shared" ca="1" si="70"/>
        <v>0</v>
      </c>
      <c r="Q329">
        <f t="shared" ca="1" si="71"/>
        <v>1</v>
      </c>
      <c r="R329">
        <f t="shared" ca="1" si="72"/>
        <v>0</v>
      </c>
      <c r="S329" t="str">
        <f t="shared" ca="1" si="73"/>
        <v>N/A</v>
      </c>
      <c r="T329">
        <f t="shared" ca="1" si="74"/>
        <v>0</v>
      </c>
      <c r="U329" t="str">
        <f t="shared" ca="1" si="75"/>
        <v>OUT</v>
      </c>
      <c r="V329">
        <f t="shared" ca="1" si="76"/>
        <v>0</v>
      </c>
    </row>
    <row r="330" spans="1:22" ht="16.5" x14ac:dyDescent="0.25">
      <c r="A330" s="1">
        <v>41183</v>
      </c>
      <c r="B330">
        <v>13437.7</v>
      </c>
      <c r="C330">
        <v>13515.1</v>
      </c>
      <c r="D330">
        <f t="shared" si="79"/>
        <v>13437.7</v>
      </c>
      <c r="E330">
        <f t="shared" si="80"/>
        <v>13515.1</v>
      </c>
      <c r="F330">
        <v>-2</v>
      </c>
      <c r="G330">
        <v>-0.04</v>
      </c>
      <c r="H330" s="6">
        <f ca="1">SUM(F330:OFFSET(F330,$X$1,0))</f>
        <v>-19</v>
      </c>
      <c r="I330" s="6">
        <f ca="1">SUM(G330:OFFSET(G330,$X$1,0))</f>
        <v>-0.4050999999999999</v>
      </c>
      <c r="J330" s="7">
        <f t="shared" ca="1" si="66"/>
        <v>-422.09999999999854</v>
      </c>
      <c r="K330" s="7">
        <f t="shared" ca="1" si="68"/>
        <v>0</v>
      </c>
      <c r="L330">
        <f t="shared" ca="1" si="77"/>
        <v>1012</v>
      </c>
      <c r="M330">
        <f t="shared" ca="1" si="78"/>
        <v>0</v>
      </c>
      <c r="N330">
        <f t="shared" ca="1" si="67"/>
        <v>-190</v>
      </c>
      <c r="O330">
        <f t="shared" ca="1" si="69"/>
        <v>-121.52999999999997</v>
      </c>
      <c r="P330" s="7">
        <f t="shared" ca="1" si="70"/>
        <v>0</v>
      </c>
      <c r="Q330">
        <f t="shared" ca="1" si="71"/>
        <v>1</v>
      </c>
      <c r="R330">
        <f t="shared" ca="1" si="72"/>
        <v>0</v>
      </c>
      <c r="S330" t="str">
        <f t="shared" ca="1" si="73"/>
        <v>N/A</v>
      </c>
      <c r="T330">
        <f t="shared" ca="1" si="74"/>
        <v>0</v>
      </c>
      <c r="U330" t="str">
        <f t="shared" ca="1" si="75"/>
        <v>OUT</v>
      </c>
      <c r="V330">
        <f t="shared" ca="1" si="76"/>
        <v>0</v>
      </c>
    </row>
    <row r="331" spans="1:22" ht="16.5" x14ac:dyDescent="0.25">
      <c r="A331" s="1">
        <v>41184</v>
      </c>
      <c r="B331">
        <v>13515.3</v>
      </c>
      <c r="C331">
        <v>13482.4</v>
      </c>
      <c r="D331">
        <f t="shared" si="79"/>
        <v>13515.3</v>
      </c>
      <c r="E331">
        <f t="shared" si="80"/>
        <v>13482.4</v>
      </c>
      <c r="F331">
        <v>-12</v>
      </c>
      <c r="G331">
        <v>-0.25530000000000003</v>
      </c>
      <c r="H331" s="6">
        <f ca="1">SUM(F331:OFFSET(F331,$X$1,0))</f>
        <v>-24</v>
      </c>
      <c r="I331" s="6">
        <f ca="1">SUM(G331:OFFSET(G331,$X$1,0))</f>
        <v>-0.52039999999999997</v>
      </c>
      <c r="J331" s="7">
        <f t="shared" ca="1" si="66"/>
        <v>-386</v>
      </c>
      <c r="K331" s="7">
        <f t="shared" ca="1" si="68"/>
        <v>0</v>
      </c>
      <c r="L331">
        <f t="shared" ca="1" si="77"/>
        <v>1052</v>
      </c>
      <c r="M331">
        <f t="shared" ca="1" si="78"/>
        <v>0</v>
      </c>
      <c r="N331">
        <f t="shared" ca="1" si="67"/>
        <v>-240</v>
      </c>
      <c r="O331">
        <f t="shared" ca="1" si="69"/>
        <v>-156.12</v>
      </c>
      <c r="P331" s="7">
        <f t="shared" ca="1" si="70"/>
        <v>0</v>
      </c>
      <c r="Q331">
        <f t="shared" ca="1" si="71"/>
        <v>1</v>
      </c>
      <c r="R331">
        <f t="shared" ca="1" si="72"/>
        <v>0</v>
      </c>
      <c r="S331" t="str">
        <f t="shared" ca="1" si="73"/>
        <v>N/A</v>
      </c>
      <c r="T331">
        <f t="shared" ca="1" si="74"/>
        <v>0</v>
      </c>
      <c r="U331" t="str">
        <f t="shared" ca="1" si="75"/>
        <v>OUT</v>
      </c>
      <c r="V331">
        <f t="shared" ca="1" si="76"/>
        <v>0</v>
      </c>
    </row>
    <row r="332" spans="1:22" ht="16.5" x14ac:dyDescent="0.25">
      <c r="A332" s="1">
        <v>41185</v>
      </c>
      <c r="B332">
        <v>13479.2</v>
      </c>
      <c r="C332">
        <v>13494.6</v>
      </c>
      <c r="D332">
        <f t="shared" si="79"/>
        <v>13479.2</v>
      </c>
      <c r="E332">
        <f t="shared" si="80"/>
        <v>13494.6</v>
      </c>
      <c r="F332">
        <v>1</v>
      </c>
      <c r="G332">
        <v>0.02</v>
      </c>
      <c r="H332" s="6">
        <f ca="1">SUM(F332:OFFSET(F332,$X$1,0))</f>
        <v>-25</v>
      </c>
      <c r="I332" s="6">
        <f ca="1">SUM(G332:OFFSET(G332,$X$1,0))</f>
        <v>-0.54299999999999993</v>
      </c>
      <c r="J332" s="7">
        <f t="shared" ca="1" si="66"/>
        <v>-392.40000000000146</v>
      </c>
      <c r="K332" s="7">
        <f t="shared" ca="1" si="68"/>
        <v>0</v>
      </c>
      <c r="L332">
        <f t="shared" ca="1" si="77"/>
        <v>1060</v>
      </c>
      <c r="M332">
        <f t="shared" ca="1" si="78"/>
        <v>0</v>
      </c>
      <c r="N332">
        <f t="shared" ca="1" si="67"/>
        <v>-250</v>
      </c>
      <c r="O332">
        <f t="shared" ca="1" si="69"/>
        <v>-162.89999999999998</v>
      </c>
      <c r="P332" s="7">
        <f t="shared" ca="1" si="70"/>
        <v>0</v>
      </c>
      <c r="Q332">
        <f t="shared" ca="1" si="71"/>
        <v>1</v>
      </c>
      <c r="R332">
        <f t="shared" ca="1" si="72"/>
        <v>0</v>
      </c>
      <c r="S332" t="str">
        <f t="shared" ca="1" si="73"/>
        <v>N/A</v>
      </c>
      <c r="T332">
        <f t="shared" ca="1" si="74"/>
        <v>0</v>
      </c>
      <c r="U332" t="str">
        <f t="shared" ca="1" si="75"/>
        <v>OUT</v>
      </c>
      <c r="V332">
        <f t="shared" ca="1" si="76"/>
        <v>0</v>
      </c>
    </row>
    <row r="333" spans="1:22" ht="16.5" x14ac:dyDescent="0.25">
      <c r="A333" s="1">
        <v>41186</v>
      </c>
      <c r="B333">
        <v>13495.2</v>
      </c>
      <c r="C333">
        <v>13575.4</v>
      </c>
      <c r="D333">
        <f t="shared" si="79"/>
        <v>13495.2</v>
      </c>
      <c r="E333">
        <f t="shared" si="80"/>
        <v>13575.4</v>
      </c>
      <c r="F333">
        <v>-8</v>
      </c>
      <c r="G333">
        <v>-0.1633</v>
      </c>
      <c r="H333" s="6">
        <f ca="1">SUM(F333:OFFSET(F333,$X$1,0))</f>
        <v>-27</v>
      </c>
      <c r="I333" s="6">
        <f ca="1">SUM(G333:OFFSET(G333,$X$1,0))</f>
        <v>-0.53489999999999993</v>
      </c>
      <c r="J333" s="7">
        <f t="shared" ca="1" si="66"/>
        <v>-456.80000000000109</v>
      </c>
      <c r="K333" s="7">
        <f t="shared" ca="1" si="68"/>
        <v>0</v>
      </c>
      <c r="L333">
        <f t="shared" ca="1" si="77"/>
        <v>1076</v>
      </c>
      <c r="M333">
        <f t="shared" ca="1" si="78"/>
        <v>0</v>
      </c>
      <c r="N333">
        <f t="shared" ca="1" si="67"/>
        <v>-270</v>
      </c>
      <c r="O333">
        <f t="shared" ca="1" si="69"/>
        <v>-160.46999999999997</v>
      </c>
      <c r="P333" s="7">
        <f t="shared" ca="1" si="70"/>
        <v>0</v>
      </c>
      <c r="Q333">
        <f t="shared" ca="1" si="71"/>
        <v>1</v>
      </c>
      <c r="R333">
        <f t="shared" ca="1" si="72"/>
        <v>0</v>
      </c>
      <c r="S333" t="str">
        <f t="shared" ca="1" si="73"/>
        <v>N/A</v>
      </c>
      <c r="T333">
        <f t="shared" ca="1" si="74"/>
        <v>0</v>
      </c>
      <c r="U333" t="str">
        <f t="shared" ca="1" si="75"/>
        <v>OUT</v>
      </c>
      <c r="V333">
        <f t="shared" ca="1" si="76"/>
        <v>0</v>
      </c>
    </row>
    <row r="334" spans="1:22" ht="16.5" x14ac:dyDescent="0.25">
      <c r="A334" s="1">
        <v>41187</v>
      </c>
      <c r="B334">
        <v>13569.2</v>
      </c>
      <c r="C334">
        <v>13610.2</v>
      </c>
      <c r="D334">
        <f t="shared" si="79"/>
        <v>13569.2</v>
      </c>
      <c r="E334">
        <f t="shared" si="80"/>
        <v>13610.2</v>
      </c>
      <c r="F334">
        <v>-6</v>
      </c>
      <c r="G334">
        <v>-0.12</v>
      </c>
      <c r="H334" s="6">
        <f ca="1">SUM(F334:OFFSET(F334,$X$1,0))</f>
        <v>-26</v>
      </c>
      <c r="I334" s="6">
        <f ca="1">SUM(G334:OFFSET(G334,$X$1,0))</f>
        <v>-0.51490000000000014</v>
      </c>
      <c r="J334" s="7">
        <f t="shared" ca="1" si="66"/>
        <v>-323.5</v>
      </c>
      <c r="K334" s="7">
        <f t="shared" ca="1" si="68"/>
        <v>0</v>
      </c>
      <c r="L334">
        <f t="shared" ca="1" si="77"/>
        <v>1068</v>
      </c>
      <c r="M334">
        <f t="shared" ca="1" si="78"/>
        <v>0</v>
      </c>
      <c r="N334">
        <f t="shared" ca="1" si="67"/>
        <v>-260</v>
      </c>
      <c r="O334">
        <f t="shared" ca="1" si="69"/>
        <v>-154.47000000000003</v>
      </c>
      <c r="P334" s="7">
        <f t="shared" ca="1" si="70"/>
        <v>0</v>
      </c>
      <c r="Q334">
        <f t="shared" ca="1" si="71"/>
        <v>1</v>
      </c>
      <c r="R334">
        <f t="shared" ca="1" si="72"/>
        <v>0</v>
      </c>
      <c r="S334" t="str">
        <f t="shared" ca="1" si="73"/>
        <v>N/A</v>
      </c>
      <c r="T334">
        <f t="shared" ca="1" si="74"/>
        <v>0</v>
      </c>
      <c r="U334" t="str">
        <f t="shared" ca="1" si="75"/>
        <v>OUT</v>
      </c>
      <c r="V334">
        <f t="shared" ca="1" si="76"/>
        <v>0</v>
      </c>
    </row>
    <row r="335" spans="1:22" ht="16.5" x14ac:dyDescent="0.25">
      <c r="A335" s="1">
        <v>41188</v>
      </c>
      <c r="B335" t="s">
        <v>4</v>
      </c>
      <c r="C335" t="s">
        <v>4</v>
      </c>
      <c r="D335">
        <f t="shared" si="79"/>
        <v>13569.2</v>
      </c>
      <c r="E335">
        <f t="shared" si="80"/>
        <v>13610.2</v>
      </c>
      <c r="F335">
        <v>-3</v>
      </c>
      <c r="G335">
        <v>-6.9800000000000001E-2</v>
      </c>
      <c r="H335" s="6">
        <f ca="1">SUM(F335:OFFSET(F335,$X$1,0))</f>
        <v>-23</v>
      </c>
      <c r="I335" s="6">
        <f ca="1">SUM(G335:OFFSET(G335,$X$1,0))</f>
        <v>-0.43840000000000001</v>
      </c>
      <c r="J335" s="7">
        <f t="shared" ca="1" si="66"/>
        <v>-646.54999999999927</v>
      </c>
      <c r="K335" s="7">
        <f t="shared" ca="1" si="68"/>
        <v>0</v>
      </c>
      <c r="L335">
        <f t="shared" ca="1" si="77"/>
        <v>1044</v>
      </c>
      <c r="M335">
        <f t="shared" ca="1" si="78"/>
        <v>0</v>
      </c>
      <c r="N335">
        <f t="shared" ca="1" si="67"/>
        <v>-230</v>
      </c>
      <c r="O335">
        <f t="shared" ca="1" si="69"/>
        <v>-131.52000000000001</v>
      </c>
      <c r="P335" s="7">
        <f t="shared" ca="1" si="70"/>
        <v>0</v>
      </c>
      <c r="Q335">
        <f t="shared" ca="1" si="71"/>
        <v>1</v>
      </c>
      <c r="R335">
        <f t="shared" ca="1" si="72"/>
        <v>0</v>
      </c>
      <c r="S335" t="str">
        <f t="shared" ca="1" si="73"/>
        <v>N/A</v>
      </c>
      <c r="T335">
        <f t="shared" ca="1" si="74"/>
        <v>0</v>
      </c>
      <c r="U335" t="str">
        <f t="shared" ca="1" si="75"/>
        <v>OUT</v>
      </c>
      <c r="V335">
        <f t="shared" ca="1" si="76"/>
        <v>0</v>
      </c>
    </row>
    <row r="336" spans="1:22" ht="16.5" x14ac:dyDescent="0.25">
      <c r="A336" s="1">
        <v>41189</v>
      </c>
      <c r="B336" t="s">
        <v>4</v>
      </c>
      <c r="C336" t="s">
        <v>4</v>
      </c>
      <c r="D336">
        <f t="shared" si="79"/>
        <v>13579.25</v>
      </c>
      <c r="E336">
        <f t="shared" si="80"/>
        <v>13596.95</v>
      </c>
      <c r="F336">
        <v>-2</v>
      </c>
      <c r="G336">
        <v>-4.0800000000000003E-2</v>
      </c>
      <c r="H336" s="6">
        <f ca="1">SUM(F336:OFFSET(F336,$X$1,0))</f>
        <v>-34</v>
      </c>
      <c r="I336" s="6">
        <f ca="1">SUM(G336:OFFSET(G336,$X$1,0))</f>
        <v>-0.65920000000000001</v>
      </c>
      <c r="J336" s="7">
        <f t="shared" ca="1" si="66"/>
        <v>-778</v>
      </c>
      <c r="K336" s="7">
        <f t="shared" ca="1" si="68"/>
        <v>0</v>
      </c>
      <c r="L336">
        <f t="shared" ca="1" si="77"/>
        <v>1132</v>
      </c>
      <c r="M336">
        <f t="shared" ca="1" si="78"/>
        <v>0</v>
      </c>
      <c r="N336">
        <f t="shared" ca="1" si="67"/>
        <v>-340</v>
      </c>
      <c r="O336">
        <f t="shared" ca="1" si="69"/>
        <v>-197.76</v>
      </c>
      <c r="P336" s="7">
        <f t="shared" ca="1" si="70"/>
        <v>0</v>
      </c>
      <c r="Q336">
        <f t="shared" ca="1" si="71"/>
        <v>1</v>
      </c>
      <c r="R336">
        <f t="shared" ca="1" si="72"/>
        <v>0</v>
      </c>
      <c r="S336" t="str">
        <f t="shared" ca="1" si="73"/>
        <v>N/A</v>
      </c>
      <c r="T336">
        <f t="shared" ca="1" si="74"/>
        <v>0</v>
      </c>
      <c r="U336" t="str">
        <f t="shared" ca="1" si="75"/>
        <v>OUT</v>
      </c>
      <c r="V336">
        <f t="shared" ca="1" si="76"/>
        <v>0</v>
      </c>
    </row>
    <row r="337" spans="1:22" ht="16.5" x14ac:dyDescent="0.25">
      <c r="A337" s="1">
        <v>41190</v>
      </c>
      <c r="B337">
        <v>13589.3</v>
      </c>
      <c r="C337">
        <v>13583.7</v>
      </c>
      <c r="D337">
        <f t="shared" si="79"/>
        <v>13589.3</v>
      </c>
      <c r="E337">
        <f t="shared" si="80"/>
        <v>13583.7</v>
      </c>
      <c r="F337">
        <v>13</v>
      </c>
      <c r="G337">
        <v>0.26529999999999998</v>
      </c>
      <c r="H337" s="6">
        <f ca="1">SUM(F337:OFFSET(F337,$X$1,0))</f>
        <v>-11</v>
      </c>
      <c r="I337" s="6">
        <f ca="1">SUM(G337:OFFSET(G337,$X$1,0))</f>
        <v>-0.19390000000000013</v>
      </c>
      <c r="J337" s="7">
        <f t="shared" ca="1" si="66"/>
        <v>-767.5</v>
      </c>
      <c r="K337" s="7">
        <f t="shared" ca="1" si="68"/>
        <v>0</v>
      </c>
      <c r="L337">
        <f t="shared" ca="1" si="77"/>
        <v>948</v>
      </c>
      <c r="M337">
        <f t="shared" ca="1" si="78"/>
        <v>0</v>
      </c>
      <c r="N337">
        <f t="shared" ca="1" si="67"/>
        <v>-110</v>
      </c>
      <c r="O337">
        <f t="shared" ca="1" si="69"/>
        <v>-58.170000000000037</v>
      </c>
      <c r="P337" s="7">
        <f t="shared" ca="1" si="70"/>
        <v>0</v>
      </c>
      <c r="Q337">
        <f t="shared" ca="1" si="71"/>
        <v>1</v>
      </c>
      <c r="R337">
        <f t="shared" ca="1" si="72"/>
        <v>0</v>
      </c>
      <c r="S337" t="str">
        <f t="shared" ca="1" si="73"/>
        <v>N/A</v>
      </c>
      <c r="T337">
        <f t="shared" ca="1" si="74"/>
        <v>0</v>
      </c>
      <c r="U337" t="str">
        <f t="shared" ca="1" si="75"/>
        <v>OUT</v>
      </c>
      <c r="V337">
        <f t="shared" ca="1" si="76"/>
        <v>0</v>
      </c>
    </row>
    <row r="338" spans="1:22" ht="16.5" x14ac:dyDescent="0.25">
      <c r="A338" s="1">
        <v>41191</v>
      </c>
      <c r="B338">
        <v>13582.9</v>
      </c>
      <c r="C338">
        <v>13473.5</v>
      </c>
      <c r="D338">
        <f t="shared" si="79"/>
        <v>13582.9</v>
      </c>
      <c r="E338">
        <f t="shared" si="80"/>
        <v>13473.5</v>
      </c>
      <c r="F338">
        <v>6</v>
      </c>
      <c r="G338">
        <v>0.125</v>
      </c>
      <c r="H338" s="6">
        <f ca="1">SUM(F338:OFFSET(F338,$X$1,0))</f>
        <v>1</v>
      </c>
      <c r="I338" s="6">
        <f ca="1">SUM(G338:OFFSET(G338,$X$1,0))</f>
        <v>5.1099999999999979E-2</v>
      </c>
      <c r="J338" s="7">
        <f t="shared" ca="1" si="66"/>
        <v>-658.10000000000036</v>
      </c>
      <c r="K338" s="7">
        <f t="shared" ca="1" si="68"/>
        <v>0</v>
      </c>
      <c r="L338">
        <f t="shared" ca="1" si="77"/>
        <v>852</v>
      </c>
      <c r="M338">
        <f t="shared" ca="1" si="78"/>
        <v>0</v>
      </c>
      <c r="N338">
        <f t="shared" ca="1" si="67"/>
        <v>10</v>
      </c>
      <c r="O338">
        <f t="shared" ca="1" si="69"/>
        <v>15.329999999999993</v>
      </c>
      <c r="P338" s="7">
        <f t="shared" ca="1" si="70"/>
        <v>1</v>
      </c>
      <c r="Q338">
        <f t="shared" ca="1" si="71"/>
        <v>0</v>
      </c>
      <c r="R338">
        <f t="shared" ca="1" si="72"/>
        <v>0</v>
      </c>
      <c r="S338" t="str">
        <f t="shared" ca="1" si="73"/>
        <v>N/A</v>
      </c>
      <c r="T338">
        <f t="shared" ca="1" si="74"/>
        <v>0</v>
      </c>
      <c r="U338" t="str">
        <f t="shared" ca="1" si="75"/>
        <v>OUT</v>
      </c>
      <c r="V338">
        <f t="shared" ca="1" si="76"/>
        <v>0</v>
      </c>
    </row>
    <row r="339" spans="1:22" ht="16.5" x14ac:dyDescent="0.25">
      <c r="A339" s="1">
        <v>41192</v>
      </c>
      <c r="B339">
        <v>13473.5</v>
      </c>
      <c r="C339">
        <v>13345</v>
      </c>
      <c r="D339">
        <f t="shared" si="79"/>
        <v>13473.5</v>
      </c>
      <c r="E339">
        <f t="shared" si="80"/>
        <v>13345</v>
      </c>
      <c r="F339">
        <v>2</v>
      </c>
      <c r="G339">
        <v>0.04</v>
      </c>
      <c r="H339" s="6">
        <f ca="1">SUM(F339:OFFSET(F339,$X$1,0))</f>
        <v>1</v>
      </c>
      <c r="I339" s="6">
        <f ca="1">SUM(G339:OFFSET(G339,$X$1,0))</f>
        <v>5.1099999999999944E-2</v>
      </c>
      <c r="J339" s="7">
        <f t="shared" ca="1" si="66"/>
        <v>-531.04999999999927</v>
      </c>
      <c r="K339" s="7">
        <f t="shared" ca="1" si="68"/>
        <v>0</v>
      </c>
      <c r="L339">
        <f t="shared" ca="1" si="77"/>
        <v>852</v>
      </c>
      <c r="M339">
        <f t="shared" ca="1" si="78"/>
        <v>0</v>
      </c>
      <c r="N339">
        <f t="shared" ca="1" si="67"/>
        <v>10</v>
      </c>
      <c r="O339">
        <f t="shared" ca="1" si="69"/>
        <v>15.329999999999984</v>
      </c>
      <c r="P339" s="7">
        <f t="shared" ca="1" si="70"/>
        <v>1</v>
      </c>
      <c r="Q339">
        <f t="shared" ca="1" si="71"/>
        <v>0</v>
      </c>
      <c r="R339">
        <f t="shared" ca="1" si="72"/>
        <v>0</v>
      </c>
      <c r="S339" t="str">
        <f t="shared" ca="1" si="73"/>
        <v>N/A</v>
      </c>
      <c r="T339">
        <f t="shared" ca="1" si="74"/>
        <v>0</v>
      </c>
      <c r="U339" t="str">
        <f t="shared" ca="1" si="75"/>
        <v>OUT</v>
      </c>
      <c r="V339">
        <f t="shared" ca="1" si="76"/>
        <v>0</v>
      </c>
    </row>
    <row r="340" spans="1:22" ht="16.5" x14ac:dyDescent="0.25">
      <c r="A340" s="1">
        <v>41193</v>
      </c>
      <c r="B340">
        <v>13346.3</v>
      </c>
      <c r="C340">
        <v>13326.4</v>
      </c>
      <c r="D340">
        <f t="shared" si="79"/>
        <v>13346.3</v>
      </c>
      <c r="E340">
        <f t="shared" si="80"/>
        <v>13326.4</v>
      </c>
      <c r="F340">
        <v>-5</v>
      </c>
      <c r="G340">
        <v>-0.1042</v>
      </c>
      <c r="H340" s="6">
        <f ca="1">SUM(F340:OFFSET(F340,$X$1,0))</f>
        <v>1</v>
      </c>
      <c r="I340" s="6">
        <f ca="1">SUM(G340:OFFSET(G340,$X$1,0))</f>
        <v>4.8900000000000096E-2</v>
      </c>
      <c r="J340" s="7">
        <f t="shared" ca="1" si="66"/>
        <v>-510.5</v>
      </c>
      <c r="K340" s="7">
        <f t="shared" ca="1" si="68"/>
        <v>0</v>
      </c>
      <c r="L340">
        <f t="shared" ca="1" si="77"/>
        <v>852</v>
      </c>
      <c r="M340">
        <f t="shared" ca="1" si="78"/>
        <v>0</v>
      </c>
      <c r="N340">
        <f t="shared" ca="1" si="67"/>
        <v>10</v>
      </c>
      <c r="O340">
        <f t="shared" ca="1" si="69"/>
        <v>14.670000000000028</v>
      </c>
      <c r="P340" s="7">
        <f t="shared" ca="1" si="70"/>
        <v>1</v>
      </c>
      <c r="Q340">
        <f t="shared" ca="1" si="71"/>
        <v>0</v>
      </c>
      <c r="R340">
        <f t="shared" ca="1" si="72"/>
        <v>0</v>
      </c>
      <c r="S340" t="str">
        <f t="shared" ca="1" si="73"/>
        <v>N/A</v>
      </c>
      <c r="T340">
        <f t="shared" ca="1" si="74"/>
        <v>0</v>
      </c>
      <c r="U340" t="str">
        <f t="shared" ca="1" si="75"/>
        <v>OUT</v>
      </c>
      <c r="V340">
        <f t="shared" ca="1" si="76"/>
        <v>0</v>
      </c>
    </row>
    <row r="341" spans="1:22" ht="16.5" x14ac:dyDescent="0.25">
      <c r="A341" s="1">
        <v>41194</v>
      </c>
      <c r="B341">
        <v>13325.6</v>
      </c>
      <c r="C341">
        <v>13328.9</v>
      </c>
      <c r="D341">
        <f t="shared" si="79"/>
        <v>13325.6</v>
      </c>
      <c r="E341">
        <f t="shared" si="80"/>
        <v>13328.9</v>
      </c>
      <c r="F341">
        <v>-2</v>
      </c>
      <c r="G341">
        <v>-4.0800000000000003E-2</v>
      </c>
      <c r="H341" s="6">
        <f ca="1">SUM(F341:OFFSET(F341,$X$1,0))</f>
        <v>8</v>
      </c>
      <c r="I341" s="6">
        <f ca="1">SUM(G341:OFFSET(G341,$X$1,0))</f>
        <v>0.19960000000000006</v>
      </c>
      <c r="J341" s="7">
        <f t="shared" ca="1" si="66"/>
        <v>-569.39999999999964</v>
      </c>
      <c r="K341" s="7">
        <f t="shared" ca="1" si="68"/>
        <v>0</v>
      </c>
      <c r="L341">
        <f t="shared" ca="1" si="77"/>
        <v>796</v>
      </c>
      <c r="M341">
        <f t="shared" ca="1" si="78"/>
        <v>0</v>
      </c>
      <c r="N341">
        <f t="shared" ca="1" si="67"/>
        <v>80</v>
      </c>
      <c r="O341">
        <f t="shared" ca="1" si="69"/>
        <v>59.880000000000017</v>
      </c>
      <c r="P341" s="7">
        <f t="shared" ca="1" si="70"/>
        <v>1</v>
      </c>
      <c r="Q341">
        <f t="shared" ca="1" si="71"/>
        <v>0</v>
      </c>
      <c r="R341">
        <f t="shared" ca="1" si="72"/>
        <v>0</v>
      </c>
      <c r="S341" t="str">
        <f t="shared" ca="1" si="73"/>
        <v>N/A</v>
      </c>
      <c r="T341">
        <f t="shared" ca="1" si="74"/>
        <v>0</v>
      </c>
      <c r="U341" t="str">
        <f t="shared" ca="1" si="75"/>
        <v>OUT</v>
      </c>
      <c r="V341">
        <f t="shared" ca="1" si="76"/>
        <v>0</v>
      </c>
    </row>
    <row r="342" spans="1:22" ht="16.5" x14ac:dyDescent="0.25">
      <c r="A342" s="1">
        <v>41195</v>
      </c>
      <c r="B342" t="s">
        <v>4</v>
      </c>
      <c r="C342" t="s">
        <v>4</v>
      </c>
      <c r="D342">
        <f t="shared" si="79"/>
        <v>13325.6</v>
      </c>
      <c r="E342">
        <f t="shared" si="80"/>
        <v>13328.9</v>
      </c>
      <c r="F342">
        <v>-1</v>
      </c>
      <c r="G342">
        <v>-2.3300000000000001E-2</v>
      </c>
      <c r="H342" s="6">
        <f ca="1">SUM(F342:OFFSET(F342,$X$1,0))</f>
        <v>4</v>
      </c>
      <c r="I342" s="6">
        <f ca="1">SUM(G342:OFFSET(G342,$X$1,0))</f>
        <v>0.11380000000000005</v>
      </c>
      <c r="J342" s="7">
        <f t="shared" ca="1" si="66"/>
        <v>-756.54999999999927</v>
      </c>
      <c r="K342" s="7">
        <f t="shared" ca="1" si="68"/>
        <v>0</v>
      </c>
      <c r="L342">
        <f t="shared" ca="1" si="77"/>
        <v>828</v>
      </c>
      <c r="M342">
        <f t="shared" ca="1" si="78"/>
        <v>0</v>
      </c>
      <c r="N342">
        <f t="shared" ca="1" si="67"/>
        <v>40</v>
      </c>
      <c r="O342">
        <f t="shared" ca="1" si="69"/>
        <v>34.140000000000015</v>
      </c>
      <c r="P342" s="7">
        <f t="shared" ca="1" si="70"/>
        <v>1</v>
      </c>
      <c r="Q342">
        <f t="shared" ca="1" si="71"/>
        <v>0</v>
      </c>
      <c r="R342">
        <f t="shared" ca="1" si="72"/>
        <v>0</v>
      </c>
      <c r="S342" t="str">
        <f t="shared" ca="1" si="73"/>
        <v>N/A</v>
      </c>
      <c r="T342">
        <f t="shared" ca="1" si="74"/>
        <v>0</v>
      </c>
      <c r="U342" t="str">
        <f t="shared" ca="1" si="75"/>
        <v>OUT</v>
      </c>
      <c r="V342">
        <f t="shared" ca="1" si="76"/>
        <v>0</v>
      </c>
    </row>
    <row r="343" spans="1:22" ht="16.5" x14ac:dyDescent="0.25">
      <c r="A343" s="1">
        <v>41196</v>
      </c>
      <c r="B343" t="s">
        <v>4</v>
      </c>
      <c r="C343" t="s">
        <v>4</v>
      </c>
      <c r="D343">
        <f t="shared" si="79"/>
        <v>13327.55</v>
      </c>
      <c r="E343">
        <f t="shared" si="80"/>
        <v>13376.55</v>
      </c>
      <c r="F343">
        <v>-4</v>
      </c>
      <c r="G343">
        <v>-0.08</v>
      </c>
      <c r="H343" s="6">
        <f ca="1">SUM(F343:OFFSET(F343,$X$1,0))</f>
        <v>-11</v>
      </c>
      <c r="I343" s="6">
        <f ca="1">SUM(G343:OFFSET(G343,$X$1,0))</f>
        <v>-0.21620000000000011</v>
      </c>
      <c r="J343" s="7">
        <f t="shared" ca="1" si="66"/>
        <v>-787.10000000000036</v>
      </c>
      <c r="K343" s="7">
        <f t="shared" ca="1" si="68"/>
        <v>0</v>
      </c>
      <c r="L343">
        <f t="shared" ca="1" si="77"/>
        <v>948</v>
      </c>
      <c r="M343">
        <f t="shared" ca="1" si="78"/>
        <v>0</v>
      </c>
      <c r="N343">
        <f t="shared" ca="1" si="67"/>
        <v>-110</v>
      </c>
      <c r="O343">
        <f t="shared" ca="1" si="69"/>
        <v>-64.860000000000028</v>
      </c>
      <c r="P343" s="7">
        <f t="shared" ca="1" si="70"/>
        <v>0</v>
      </c>
      <c r="Q343">
        <f t="shared" ca="1" si="71"/>
        <v>1</v>
      </c>
      <c r="R343">
        <f t="shared" ca="1" si="72"/>
        <v>0</v>
      </c>
      <c r="S343" t="str">
        <f t="shared" ca="1" si="73"/>
        <v>N/A</v>
      </c>
      <c r="T343">
        <f t="shared" ca="1" si="74"/>
        <v>0</v>
      </c>
      <c r="U343" t="str">
        <f t="shared" ca="1" si="75"/>
        <v>OUT</v>
      </c>
      <c r="V343">
        <f t="shared" ca="1" si="76"/>
        <v>0</v>
      </c>
    </row>
    <row r="344" spans="1:22" ht="16.5" x14ac:dyDescent="0.25">
      <c r="A344" s="1">
        <v>41197</v>
      </c>
      <c r="B344">
        <v>13329.5</v>
      </c>
      <c r="C344">
        <v>13424.2</v>
      </c>
      <c r="D344">
        <f t="shared" si="79"/>
        <v>13329.5</v>
      </c>
      <c r="E344">
        <f t="shared" si="80"/>
        <v>13424.2</v>
      </c>
      <c r="F344">
        <v>11</v>
      </c>
      <c r="G344">
        <v>0.22450000000000001</v>
      </c>
      <c r="H344" s="6">
        <f ca="1">SUM(F344:OFFSET(F344,$X$1,0))</f>
        <v>-7</v>
      </c>
      <c r="I344" s="6">
        <f ca="1">SUM(G344:OFFSET(G344,$X$1,0))</f>
        <v>-0.1439</v>
      </c>
      <c r="J344" s="7">
        <f t="shared" ca="1" si="66"/>
        <v>-835.5</v>
      </c>
      <c r="K344" s="7">
        <f t="shared" ca="1" si="68"/>
        <v>0</v>
      </c>
      <c r="L344">
        <f t="shared" ca="1" si="77"/>
        <v>916</v>
      </c>
      <c r="M344">
        <f t="shared" ca="1" si="78"/>
        <v>0</v>
      </c>
      <c r="N344">
        <f t="shared" ca="1" si="67"/>
        <v>-70</v>
      </c>
      <c r="O344">
        <f t="shared" ca="1" si="69"/>
        <v>-43.17</v>
      </c>
      <c r="P344" s="7">
        <f t="shared" ca="1" si="70"/>
        <v>0</v>
      </c>
      <c r="Q344">
        <f t="shared" ca="1" si="71"/>
        <v>1</v>
      </c>
      <c r="R344">
        <f t="shared" ca="1" si="72"/>
        <v>0</v>
      </c>
      <c r="S344" t="str">
        <f t="shared" ca="1" si="73"/>
        <v>N/A</v>
      </c>
      <c r="T344">
        <f t="shared" ca="1" si="74"/>
        <v>0</v>
      </c>
      <c r="U344" t="str">
        <f t="shared" ca="1" si="75"/>
        <v>OUT</v>
      </c>
      <c r="V344">
        <f t="shared" ca="1" si="76"/>
        <v>0</v>
      </c>
    </row>
    <row r="345" spans="1:22" ht="16.5" x14ac:dyDescent="0.25">
      <c r="A345" s="1">
        <v>41198</v>
      </c>
      <c r="B345">
        <v>13423.8</v>
      </c>
      <c r="C345">
        <v>13551.8</v>
      </c>
      <c r="D345">
        <f t="shared" si="79"/>
        <v>13423.8</v>
      </c>
      <c r="E345">
        <f t="shared" si="80"/>
        <v>13551.8</v>
      </c>
      <c r="F345">
        <v>14</v>
      </c>
      <c r="G345">
        <v>0.28000000000000003</v>
      </c>
      <c r="H345" s="6">
        <f ca="1">SUM(F345:OFFSET(F345,$X$1,0))</f>
        <v>5</v>
      </c>
      <c r="I345" s="6">
        <f ca="1">SUM(G345:OFFSET(G345,$X$1,0))</f>
        <v>9.2599999999999932E-2</v>
      </c>
      <c r="J345" s="7">
        <f t="shared" ca="1" si="66"/>
        <v>-951.30000000000109</v>
      </c>
      <c r="K345" s="7">
        <f t="shared" ca="1" si="68"/>
        <v>0</v>
      </c>
      <c r="L345">
        <f t="shared" ca="1" si="77"/>
        <v>820</v>
      </c>
      <c r="M345">
        <f t="shared" ca="1" si="78"/>
        <v>0</v>
      </c>
      <c r="N345">
        <f t="shared" ca="1" si="67"/>
        <v>50</v>
      </c>
      <c r="O345">
        <f t="shared" ca="1" si="69"/>
        <v>27.77999999999998</v>
      </c>
      <c r="P345" s="7">
        <f t="shared" ca="1" si="70"/>
        <v>1</v>
      </c>
      <c r="Q345">
        <f t="shared" ca="1" si="71"/>
        <v>0</v>
      </c>
      <c r="R345">
        <f t="shared" ca="1" si="72"/>
        <v>0</v>
      </c>
      <c r="S345" t="str">
        <f t="shared" ca="1" si="73"/>
        <v>N/A</v>
      </c>
      <c r="T345">
        <f t="shared" ca="1" si="74"/>
        <v>0</v>
      </c>
      <c r="U345" t="str">
        <f t="shared" ca="1" si="75"/>
        <v>OUT</v>
      </c>
      <c r="V345">
        <f t="shared" ca="1" si="76"/>
        <v>0</v>
      </c>
    </row>
    <row r="346" spans="1:22" ht="16.5" x14ac:dyDescent="0.25">
      <c r="A346" s="1">
        <v>41199</v>
      </c>
      <c r="B346">
        <v>13539.6</v>
      </c>
      <c r="C346">
        <v>13557</v>
      </c>
      <c r="D346">
        <f t="shared" si="79"/>
        <v>13539.6</v>
      </c>
      <c r="E346">
        <f t="shared" si="80"/>
        <v>13557</v>
      </c>
      <c r="F346">
        <v>-9</v>
      </c>
      <c r="G346">
        <v>-0.1837</v>
      </c>
      <c r="H346" s="6">
        <f ca="1">SUM(F346:OFFSET(F346,$X$1,0))</f>
        <v>1</v>
      </c>
      <c r="I346" s="6">
        <f ca="1">SUM(G346:OFFSET(G346,$X$1,0))</f>
        <v>1.089999999999991E-2</v>
      </c>
      <c r="J346" s="7">
        <f t="shared" ca="1" si="66"/>
        <v>-861.05000000000109</v>
      </c>
      <c r="K346" s="7">
        <f t="shared" ca="1" si="68"/>
        <v>0</v>
      </c>
      <c r="L346">
        <f t="shared" ca="1" si="77"/>
        <v>852</v>
      </c>
      <c r="M346">
        <f t="shared" ca="1" si="78"/>
        <v>0</v>
      </c>
      <c r="N346">
        <f t="shared" ca="1" si="67"/>
        <v>10</v>
      </c>
      <c r="O346">
        <f t="shared" ca="1" si="69"/>
        <v>3.2699999999999729</v>
      </c>
      <c r="P346" s="7">
        <f t="shared" ca="1" si="70"/>
        <v>1</v>
      </c>
      <c r="Q346">
        <f t="shared" ca="1" si="71"/>
        <v>0</v>
      </c>
      <c r="R346">
        <f t="shared" ca="1" si="72"/>
        <v>0</v>
      </c>
      <c r="S346" t="str">
        <f t="shared" ca="1" si="73"/>
        <v>N/A</v>
      </c>
      <c r="T346">
        <f t="shared" ca="1" si="74"/>
        <v>0</v>
      </c>
      <c r="U346" t="str">
        <f t="shared" ca="1" si="75"/>
        <v>OUT</v>
      </c>
      <c r="V346">
        <f t="shared" ca="1" si="76"/>
        <v>0</v>
      </c>
    </row>
    <row r="347" spans="1:22" ht="16.5" x14ac:dyDescent="0.25">
      <c r="A347" s="1">
        <v>41200</v>
      </c>
      <c r="B347">
        <v>13553.2</v>
      </c>
      <c r="C347">
        <v>13548.9</v>
      </c>
      <c r="D347">
        <f t="shared" si="79"/>
        <v>13553.2</v>
      </c>
      <c r="E347">
        <f t="shared" si="80"/>
        <v>13548.9</v>
      </c>
      <c r="F347">
        <v>-5</v>
      </c>
      <c r="G347">
        <v>-0.10199999999999999</v>
      </c>
      <c r="H347" s="6">
        <f ca="1">SUM(F347:OFFSET(F347,$X$1,0))</f>
        <v>-10</v>
      </c>
      <c r="I347" s="6">
        <f ca="1">SUM(G347:OFFSET(G347,$X$1,0))</f>
        <v>-0.21879999999999988</v>
      </c>
      <c r="J347" s="7">
        <f t="shared" ca="1" si="66"/>
        <v>-749.29999999999927</v>
      </c>
      <c r="K347" s="7">
        <f t="shared" ca="1" si="68"/>
        <v>0</v>
      </c>
      <c r="L347">
        <f t="shared" ca="1" si="77"/>
        <v>940</v>
      </c>
      <c r="M347">
        <f t="shared" ca="1" si="78"/>
        <v>0</v>
      </c>
      <c r="N347">
        <f t="shared" ca="1" si="67"/>
        <v>-100</v>
      </c>
      <c r="O347">
        <f t="shared" ca="1" si="69"/>
        <v>-65.639999999999958</v>
      </c>
      <c r="P347" s="7">
        <f t="shared" ca="1" si="70"/>
        <v>0</v>
      </c>
      <c r="Q347">
        <f t="shared" ca="1" si="71"/>
        <v>1</v>
      </c>
      <c r="R347">
        <f t="shared" ca="1" si="72"/>
        <v>0</v>
      </c>
      <c r="S347" t="str">
        <f t="shared" ca="1" si="73"/>
        <v>N/A</v>
      </c>
      <c r="T347">
        <f t="shared" ca="1" si="74"/>
        <v>0</v>
      </c>
      <c r="U347" t="str">
        <f t="shared" ca="1" si="75"/>
        <v>OUT</v>
      </c>
      <c r="V347">
        <f t="shared" ca="1" si="76"/>
        <v>0</v>
      </c>
    </row>
    <row r="348" spans="1:22" ht="16.5" x14ac:dyDescent="0.25">
      <c r="A348" s="1">
        <v>41201</v>
      </c>
      <c r="B348">
        <v>13545.3</v>
      </c>
      <c r="C348">
        <v>13343.5</v>
      </c>
      <c r="D348">
        <f t="shared" si="79"/>
        <v>13545.3</v>
      </c>
      <c r="E348">
        <f t="shared" si="80"/>
        <v>13343.5</v>
      </c>
      <c r="F348">
        <v>-9</v>
      </c>
      <c r="G348">
        <v>-0.18</v>
      </c>
      <c r="H348" s="6">
        <f ca="1">SUM(F348:OFFSET(F348,$X$1,0))</f>
        <v>-17</v>
      </c>
      <c r="I348" s="6">
        <f ca="1">SUM(G348:OFFSET(G348,$X$1,0))</f>
        <v>-0.35619999999999991</v>
      </c>
      <c r="J348" s="7">
        <f t="shared" ca="1" si="66"/>
        <v>-756.79999999999927</v>
      </c>
      <c r="K348" s="7">
        <f t="shared" ca="1" si="68"/>
        <v>0</v>
      </c>
      <c r="L348">
        <f t="shared" ca="1" si="77"/>
        <v>996</v>
      </c>
      <c r="M348">
        <f t="shared" ca="1" si="78"/>
        <v>0</v>
      </c>
      <c r="N348">
        <f t="shared" ca="1" si="67"/>
        <v>-170</v>
      </c>
      <c r="O348">
        <f t="shared" ca="1" si="69"/>
        <v>-106.85999999999997</v>
      </c>
      <c r="P348" s="7">
        <f t="shared" ca="1" si="70"/>
        <v>0</v>
      </c>
      <c r="Q348">
        <f t="shared" ca="1" si="71"/>
        <v>1</v>
      </c>
      <c r="R348">
        <f t="shared" ca="1" si="72"/>
        <v>0</v>
      </c>
      <c r="S348" t="str">
        <f t="shared" ca="1" si="73"/>
        <v>N/A</v>
      </c>
      <c r="T348">
        <f t="shared" ca="1" si="74"/>
        <v>0</v>
      </c>
      <c r="U348" t="str">
        <f t="shared" ca="1" si="75"/>
        <v>OUT</v>
      </c>
      <c r="V348">
        <f t="shared" ca="1" si="76"/>
        <v>0</v>
      </c>
    </row>
    <row r="349" spans="1:22" ht="16.5" x14ac:dyDescent="0.25">
      <c r="A349" s="1">
        <v>41202</v>
      </c>
      <c r="B349" t="s">
        <v>4</v>
      </c>
      <c r="C349" t="s">
        <v>4</v>
      </c>
      <c r="D349">
        <f t="shared" si="79"/>
        <v>13545.3</v>
      </c>
      <c r="E349">
        <f t="shared" si="80"/>
        <v>13343.5</v>
      </c>
      <c r="F349">
        <v>-8</v>
      </c>
      <c r="G349">
        <v>-0.17780000000000001</v>
      </c>
      <c r="H349" s="6">
        <f ca="1">SUM(F349:OFFSET(F349,$X$1,0))</f>
        <v>-25</v>
      </c>
      <c r="I349" s="6">
        <f ca="1">SUM(G349:OFFSET(G349,$X$1,0))</f>
        <v>-0.53399999999999992</v>
      </c>
      <c r="J349" s="7">
        <f t="shared" ca="1" si="66"/>
        <v>-607.89999999999964</v>
      </c>
      <c r="K349" s="7">
        <f t="shared" ca="1" si="68"/>
        <v>0</v>
      </c>
      <c r="L349">
        <f t="shared" ca="1" si="77"/>
        <v>1060</v>
      </c>
      <c r="M349">
        <f t="shared" ca="1" si="78"/>
        <v>0</v>
      </c>
      <c r="N349">
        <f t="shared" ca="1" si="67"/>
        <v>-250</v>
      </c>
      <c r="O349">
        <f t="shared" ca="1" si="69"/>
        <v>-160.19999999999999</v>
      </c>
      <c r="P349" s="7">
        <f t="shared" ca="1" si="70"/>
        <v>0</v>
      </c>
      <c r="Q349">
        <f t="shared" ca="1" si="71"/>
        <v>1</v>
      </c>
      <c r="R349">
        <f t="shared" ca="1" si="72"/>
        <v>0</v>
      </c>
      <c r="S349" t="str">
        <f t="shared" ca="1" si="73"/>
        <v>N/A</v>
      </c>
      <c r="T349">
        <f t="shared" ca="1" si="74"/>
        <v>0</v>
      </c>
      <c r="U349" t="str">
        <f t="shared" ca="1" si="75"/>
        <v>OUT</v>
      </c>
      <c r="V349">
        <f t="shared" ca="1" si="76"/>
        <v>0</v>
      </c>
    </row>
    <row r="350" spans="1:22" ht="16.5" x14ac:dyDescent="0.25">
      <c r="A350" s="1">
        <v>41203</v>
      </c>
      <c r="B350" t="s">
        <v>4</v>
      </c>
      <c r="C350" t="s">
        <v>4</v>
      </c>
      <c r="D350">
        <f t="shared" si="79"/>
        <v>13444.8</v>
      </c>
      <c r="E350">
        <f t="shared" si="80"/>
        <v>13344.7</v>
      </c>
      <c r="F350">
        <v>-6</v>
      </c>
      <c r="G350">
        <v>-0.12239999999999999</v>
      </c>
      <c r="H350" s="6">
        <f ca="1">SUM(F350:OFFSET(F350,$X$1,0))</f>
        <v>-32</v>
      </c>
      <c r="I350" s="6">
        <f ca="1">SUM(G350:OFFSET(G350,$X$1,0))</f>
        <v>-0.68340000000000001</v>
      </c>
      <c r="J350" s="7">
        <f t="shared" ca="1" si="66"/>
        <v>-421.09999999999854</v>
      </c>
      <c r="K350" s="7">
        <f t="shared" ca="1" si="68"/>
        <v>0</v>
      </c>
      <c r="L350">
        <f t="shared" ca="1" si="77"/>
        <v>1116</v>
      </c>
      <c r="M350">
        <f t="shared" ca="1" si="78"/>
        <v>0</v>
      </c>
      <c r="N350">
        <f t="shared" ca="1" si="67"/>
        <v>-320</v>
      </c>
      <c r="O350">
        <f t="shared" ca="1" si="69"/>
        <v>-205.02</v>
      </c>
      <c r="P350" s="7">
        <f t="shared" ca="1" si="70"/>
        <v>0</v>
      </c>
      <c r="Q350">
        <f t="shared" ca="1" si="71"/>
        <v>1</v>
      </c>
      <c r="R350">
        <f t="shared" ca="1" si="72"/>
        <v>0</v>
      </c>
      <c r="S350" t="str">
        <f t="shared" ca="1" si="73"/>
        <v>N/A</v>
      </c>
      <c r="T350">
        <f t="shared" ca="1" si="74"/>
        <v>0</v>
      </c>
      <c r="U350" t="str">
        <f t="shared" ca="1" si="75"/>
        <v>OUT</v>
      </c>
      <c r="V350">
        <f t="shared" ca="1" si="76"/>
        <v>0</v>
      </c>
    </row>
    <row r="351" spans="1:22" ht="16.5" x14ac:dyDescent="0.25">
      <c r="A351" s="1">
        <v>41204</v>
      </c>
      <c r="B351">
        <v>13344.3</v>
      </c>
      <c r="C351">
        <v>13345.9</v>
      </c>
      <c r="D351">
        <f t="shared" si="79"/>
        <v>13344.3</v>
      </c>
      <c r="E351">
        <f t="shared" si="80"/>
        <v>13345.9</v>
      </c>
      <c r="F351">
        <v>-9</v>
      </c>
      <c r="G351">
        <v>-0.18</v>
      </c>
      <c r="H351" s="6">
        <f ca="1">SUM(F351:OFFSET(F351,$X$1,0))</f>
        <v>-44</v>
      </c>
      <c r="I351" s="6">
        <f ca="1">SUM(G351:OFFSET(G351,$X$1,0))</f>
        <v>-0.92860000000000009</v>
      </c>
      <c r="J351" s="7">
        <f t="shared" ca="1" si="66"/>
        <v>-335.39999999999964</v>
      </c>
      <c r="K351" s="7">
        <f t="shared" ca="1" si="68"/>
        <v>0</v>
      </c>
      <c r="L351">
        <f t="shared" ca="1" si="77"/>
        <v>1212</v>
      </c>
      <c r="M351">
        <f t="shared" ca="1" si="78"/>
        <v>0</v>
      </c>
      <c r="N351">
        <f t="shared" ca="1" si="67"/>
        <v>-440</v>
      </c>
      <c r="O351">
        <f t="shared" ca="1" si="69"/>
        <v>-278.58000000000004</v>
      </c>
      <c r="P351" s="7">
        <f t="shared" ca="1" si="70"/>
        <v>0</v>
      </c>
      <c r="Q351">
        <f t="shared" ca="1" si="71"/>
        <v>1</v>
      </c>
      <c r="R351">
        <f t="shared" ca="1" si="72"/>
        <v>0</v>
      </c>
      <c r="S351" t="str">
        <f t="shared" ca="1" si="73"/>
        <v>N/A</v>
      </c>
      <c r="T351">
        <f t="shared" ca="1" si="74"/>
        <v>0</v>
      </c>
      <c r="U351" t="str">
        <f t="shared" ca="1" si="75"/>
        <v>OUT</v>
      </c>
      <c r="V351">
        <f t="shared" ca="1" si="76"/>
        <v>0</v>
      </c>
    </row>
    <row r="352" spans="1:22" ht="16.5" x14ac:dyDescent="0.25">
      <c r="A352" s="1">
        <v>41205</v>
      </c>
      <c r="B352">
        <v>13344.9</v>
      </c>
      <c r="C352">
        <v>13102.5</v>
      </c>
      <c r="D352">
        <f t="shared" si="79"/>
        <v>13344.9</v>
      </c>
      <c r="E352">
        <f t="shared" si="80"/>
        <v>13102.5</v>
      </c>
      <c r="F352">
        <v>5</v>
      </c>
      <c r="G352">
        <v>0.1</v>
      </c>
      <c r="H352" s="6">
        <f ca="1">SUM(F352:OFFSET(F352,$X$1,0))</f>
        <v>-37</v>
      </c>
      <c r="I352" s="6">
        <f ca="1">SUM(G352:OFFSET(G352,$X$1,0))</f>
        <v>-0.78859999999999986</v>
      </c>
      <c r="J352" s="7">
        <f t="shared" ca="1" si="66"/>
        <v>-94</v>
      </c>
      <c r="K352" s="7">
        <f t="shared" ca="1" si="68"/>
        <v>0</v>
      </c>
      <c r="L352">
        <f t="shared" ca="1" si="77"/>
        <v>1156</v>
      </c>
      <c r="M352">
        <f t="shared" ca="1" si="78"/>
        <v>0</v>
      </c>
      <c r="N352">
        <f t="shared" ca="1" si="67"/>
        <v>-370</v>
      </c>
      <c r="O352">
        <f t="shared" ca="1" si="69"/>
        <v>-236.57999999999996</v>
      </c>
      <c r="P352" s="7">
        <f t="shared" ca="1" si="70"/>
        <v>0</v>
      </c>
      <c r="Q352">
        <f t="shared" ca="1" si="71"/>
        <v>1</v>
      </c>
      <c r="R352">
        <f t="shared" ca="1" si="72"/>
        <v>0</v>
      </c>
      <c r="S352" t="str">
        <f t="shared" ca="1" si="73"/>
        <v>N/A</v>
      </c>
      <c r="T352">
        <f t="shared" ca="1" si="74"/>
        <v>0</v>
      </c>
      <c r="U352" t="str">
        <f t="shared" ca="1" si="75"/>
        <v>OUT</v>
      </c>
      <c r="V352">
        <f t="shared" ca="1" si="76"/>
        <v>0</v>
      </c>
    </row>
    <row r="353" spans="1:22" ht="16.5" x14ac:dyDescent="0.25">
      <c r="A353" s="1">
        <v>41206</v>
      </c>
      <c r="B353">
        <v>13103.5</v>
      </c>
      <c r="C353">
        <v>13077.3</v>
      </c>
      <c r="D353">
        <f t="shared" si="79"/>
        <v>13103.5</v>
      </c>
      <c r="E353">
        <f t="shared" si="80"/>
        <v>13077.3</v>
      </c>
      <c r="F353">
        <v>5</v>
      </c>
      <c r="G353">
        <v>9.8000000000000004E-2</v>
      </c>
      <c r="H353" s="6">
        <f ca="1">SUM(F353:OFFSET(F353,$X$1,0))</f>
        <v>-20</v>
      </c>
      <c r="I353" s="6">
        <f ca="1">SUM(G353:OFFSET(G353,$X$1,0))</f>
        <v>-0.43530000000000002</v>
      </c>
      <c r="J353" s="7">
        <f t="shared" ca="1" si="66"/>
        <v>-91.149999999999636</v>
      </c>
      <c r="K353" s="7">
        <f t="shared" ca="1" si="68"/>
        <v>0</v>
      </c>
      <c r="L353">
        <f t="shared" ca="1" si="77"/>
        <v>1020</v>
      </c>
      <c r="M353">
        <f t="shared" ca="1" si="78"/>
        <v>0</v>
      </c>
      <c r="N353">
        <f t="shared" ca="1" si="67"/>
        <v>-200</v>
      </c>
      <c r="O353">
        <f t="shared" ca="1" si="69"/>
        <v>-130.59</v>
      </c>
      <c r="P353" s="7">
        <f t="shared" ca="1" si="70"/>
        <v>0</v>
      </c>
      <c r="Q353">
        <f t="shared" ca="1" si="71"/>
        <v>1</v>
      </c>
      <c r="R353">
        <f t="shared" ca="1" si="72"/>
        <v>0</v>
      </c>
      <c r="S353" t="str">
        <f t="shared" ca="1" si="73"/>
        <v>N/A</v>
      </c>
      <c r="T353">
        <f t="shared" ca="1" si="74"/>
        <v>0</v>
      </c>
      <c r="U353" t="str">
        <f t="shared" ca="1" si="75"/>
        <v>OUT</v>
      </c>
      <c r="V353">
        <f t="shared" ca="1" si="76"/>
        <v>0</v>
      </c>
    </row>
    <row r="354" spans="1:22" ht="16.5" x14ac:dyDescent="0.25">
      <c r="A354" s="1">
        <v>41207</v>
      </c>
      <c r="B354">
        <v>13079.6</v>
      </c>
      <c r="C354">
        <v>13103.7</v>
      </c>
      <c r="D354">
        <f t="shared" si="79"/>
        <v>13079.6</v>
      </c>
      <c r="E354">
        <f t="shared" si="80"/>
        <v>13103.7</v>
      </c>
      <c r="F354">
        <v>4</v>
      </c>
      <c r="G354">
        <v>0.08</v>
      </c>
      <c r="H354" s="6">
        <f ca="1">SUM(F354:OFFSET(F354,$X$1,0))</f>
        <v>-17</v>
      </c>
      <c r="I354" s="6">
        <f ca="1">SUM(G354:OFFSET(G354,$X$1,0))</f>
        <v>-0.37530000000000002</v>
      </c>
      <c r="J354" s="7">
        <f t="shared" ca="1" si="66"/>
        <v>-136.80000000000109</v>
      </c>
      <c r="K354" s="7">
        <f t="shared" ca="1" si="68"/>
        <v>0</v>
      </c>
      <c r="L354">
        <f t="shared" ca="1" si="77"/>
        <v>996</v>
      </c>
      <c r="M354">
        <f t="shared" ca="1" si="78"/>
        <v>0</v>
      </c>
      <c r="N354">
        <f t="shared" ca="1" si="67"/>
        <v>-170</v>
      </c>
      <c r="O354">
        <f t="shared" ca="1" si="69"/>
        <v>-112.59</v>
      </c>
      <c r="P354" s="7">
        <f t="shared" ca="1" si="70"/>
        <v>0</v>
      </c>
      <c r="Q354">
        <f t="shared" ca="1" si="71"/>
        <v>1</v>
      </c>
      <c r="R354">
        <f t="shared" ca="1" si="72"/>
        <v>0</v>
      </c>
      <c r="S354" t="str">
        <f t="shared" ca="1" si="73"/>
        <v>N/A</v>
      </c>
      <c r="T354">
        <f t="shared" ca="1" si="74"/>
        <v>0</v>
      </c>
      <c r="U354" t="str">
        <f t="shared" ca="1" si="75"/>
        <v>OUT</v>
      </c>
      <c r="V354">
        <f t="shared" ca="1" si="76"/>
        <v>0</v>
      </c>
    </row>
    <row r="355" spans="1:22" ht="16.5" x14ac:dyDescent="0.25">
      <c r="A355" s="1">
        <v>41208</v>
      </c>
      <c r="B355">
        <v>13104.2</v>
      </c>
      <c r="C355">
        <v>13107.2</v>
      </c>
      <c r="D355">
        <f t="shared" si="79"/>
        <v>13104.2</v>
      </c>
      <c r="E355">
        <f t="shared" si="80"/>
        <v>13107.2</v>
      </c>
      <c r="F355">
        <v>1</v>
      </c>
      <c r="G355">
        <v>0.02</v>
      </c>
      <c r="H355" s="6">
        <f ca="1">SUM(F355:OFFSET(F355,$X$1,0))</f>
        <v>-8</v>
      </c>
      <c r="I355" s="6">
        <f ca="1">SUM(G355:OFFSET(G355,$X$1,0))</f>
        <v>-0.19200000000000003</v>
      </c>
      <c r="J355" s="7">
        <f t="shared" ref="J355:J418" ca="1" si="81">OFFSET(E356,$X$2,0)-D356</f>
        <v>-226.10000000000036</v>
      </c>
      <c r="K355" s="7">
        <f t="shared" ca="1" si="68"/>
        <v>0</v>
      </c>
      <c r="L355">
        <f t="shared" ca="1" si="77"/>
        <v>924</v>
      </c>
      <c r="M355">
        <f t="shared" ca="1" si="78"/>
        <v>0</v>
      </c>
      <c r="N355">
        <f t="shared" ref="N355:N418" ca="1" si="82">H355*10</f>
        <v>-80</v>
      </c>
      <c r="O355">
        <f t="shared" ca="1" si="69"/>
        <v>-57.600000000000009</v>
      </c>
      <c r="P355" s="7">
        <f t="shared" ca="1" si="70"/>
        <v>0</v>
      </c>
      <c r="Q355">
        <f t="shared" ca="1" si="71"/>
        <v>1</v>
      </c>
      <c r="R355">
        <f t="shared" ca="1" si="72"/>
        <v>0</v>
      </c>
      <c r="S355" t="str">
        <f t="shared" ca="1" si="73"/>
        <v>N/A</v>
      </c>
      <c r="T355">
        <f t="shared" ca="1" si="74"/>
        <v>0</v>
      </c>
      <c r="U355" t="str">
        <f t="shared" ca="1" si="75"/>
        <v>OUT</v>
      </c>
      <c r="V355">
        <f t="shared" ca="1" si="76"/>
        <v>0</v>
      </c>
    </row>
    <row r="356" spans="1:22" ht="16.5" x14ac:dyDescent="0.25">
      <c r="A356" s="1">
        <v>41209</v>
      </c>
      <c r="B356" t="s">
        <v>4</v>
      </c>
      <c r="C356" t="s">
        <v>4</v>
      </c>
      <c r="D356">
        <f t="shared" si="79"/>
        <v>13104.2</v>
      </c>
      <c r="E356">
        <f t="shared" si="80"/>
        <v>13107.2</v>
      </c>
      <c r="F356">
        <v>0</v>
      </c>
      <c r="G356">
        <v>0</v>
      </c>
      <c r="H356" s="6">
        <f ca="1">SUM(F356:OFFSET(F356,$X$1,0))</f>
        <v>-2</v>
      </c>
      <c r="I356" s="6">
        <f ca="1">SUM(G356:OFFSET(G356,$X$1,0))</f>
        <v>-7.2000000000000008E-2</v>
      </c>
      <c r="J356" s="7">
        <f t="shared" ca="1" si="81"/>
        <v>-119.10000000000036</v>
      </c>
      <c r="K356" s="7">
        <f t="shared" ref="K356:K419" ca="1" si="83">IF(J356&gt;=0,1,0)</f>
        <v>0</v>
      </c>
      <c r="L356">
        <f t="shared" ca="1" si="77"/>
        <v>876</v>
      </c>
      <c r="M356">
        <f t="shared" ca="1" si="78"/>
        <v>0</v>
      </c>
      <c r="N356">
        <f t="shared" ca="1" si="82"/>
        <v>-20</v>
      </c>
      <c r="O356">
        <f t="shared" ref="O356:O419" ca="1" si="84">I356*300</f>
        <v>-21.6</v>
      </c>
      <c r="P356" s="7">
        <f t="shared" ref="P356:P419" ca="1" si="85">IF(O356&gt;=0,1,0)</f>
        <v>0</v>
      </c>
      <c r="Q356">
        <f t="shared" ref="Q356:Q419" ca="1" si="86">IF(K356=P356,1,0)</f>
        <v>1</v>
      </c>
      <c r="R356">
        <f t="shared" ref="R356:R419" ca="1" si="87">IF(O356&gt;$AA$1,1,0)</f>
        <v>0</v>
      </c>
      <c r="S356" t="str">
        <f t="shared" ref="S356:S419" ca="1" si="88">IF(R356=1,Q356,"N/A")</f>
        <v>N/A</v>
      </c>
      <c r="T356">
        <f t="shared" ref="T356:T419" ca="1" si="89">IF(S356&lt;&gt;"N/A",J356,0)</f>
        <v>0</v>
      </c>
      <c r="U356" t="str">
        <f t="shared" ref="U356:U419" ca="1" si="90">IF(O356&gt;$AA$1,"SHORT","OUT")</f>
        <v>OUT</v>
      </c>
      <c r="V356">
        <f t="shared" ref="V356:V419" ca="1" si="91">IF(U356="SHORT",J356,0)</f>
        <v>0</v>
      </c>
    </row>
    <row r="357" spans="1:22" ht="16.5" x14ac:dyDescent="0.25">
      <c r="A357" s="1">
        <v>41210</v>
      </c>
      <c r="B357" t="s">
        <v>4</v>
      </c>
      <c r="C357" t="s">
        <v>4</v>
      </c>
      <c r="D357">
        <f t="shared" si="79"/>
        <v>13104.2</v>
      </c>
      <c r="E357">
        <f t="shared" si="80"/>
        <v>13107.2</v>
      </c>
      <c r="F357">
        <v>1</v>
      </c>
      <c r="G357">
        <v>2.0400000000000001E-2</v>
      </c>
      <c r="H357" s="6">
        <f ca="1">SUM(F357:OFFSET(F357,$X$1,0))</f>
        <v>2</v>
      </c>
      <c r="I357" s="6">
        <f ca="1">SUM(G357:OFFSET(G357,$X$1,0))</f>
        <v>1.819999999999999E-2</v>
      </c>
      <c r="J357" s="7">
        <f t="shared" ca="1" si="81"/>
        <v>-82.400000000001455</v>
      </c>
      <c r="K357" s="7">
        <f t="shared" ca="1" si="83"/>
        <v>0</v>
      </c>
      <c r="L357">
        <f t="shared" ca="1" si="77"/>
        <v>844</v>
      </c>
      <c r="M357">
        <f t="shared" ca="1" si="78"/>
        <v>0</v>
      </c>
      <c r="N357">
        <f t="shared" ca="1" si="82"/>
        <v>20</v>
      </c>
      <c r="O357">
        <f t="shared" ca="1" si="84"/>
        <v>5.4599999999999973</v>
      </c>
      <c r="P357" s="7">
        <f t="shared" ca="1" si="85"/>
        <v>1</v>
      </c>
      <c r="Q357">
        <f t="shared" ca="1" si="86"/>
        <v>0</v>
      </c>
      <c r="R357">
        <f t="shared" ca="1" si="87"/>
        <v>0</v>
      </c>
      <c r="S357" t="str">
        <f t="shared" ca="1" si="88"/>
        <v>N/A</v>
      </c>
      <c r="T357">
        <f t="shared" ca="1" si="89"/>
        <v>0</v>
      </c>
      <c r="U357" t="str">
        <f t="shared" ca="1" si="90"/>
        <v>OUT</v>
      </c>
      <c r="V357">
        <f t="shared" ca="1" si="91"/>
        <v>0</v>
      </c>
    </row>
    <row r="358" spans="1:22" ht="16.5" x14ac:dyDescent="0.25">
      <c r="A358" s="1">
        <v>41211</v>
      </c>
      <c r="B358" t="s">
        <v>4</v>
      </c>
      <c r="C358" t="s">
        <v>4</v>
      </c>
      <c r="D358">
        <f t="shared" si="79"/>
        <v>13104.2</v>
      </c>
      <c r="E358">
        <f t="shared" si="80"/>
        <v>13107.2</v>
      </c>
      <c r="F358">
        <v>-4</v>
      </c>
      <c r="G358">
        <v>-0.08</v>
      </c>
      <c r="H358" s="6">
        <f ca="1">SUM(F358:OFFSET(F358,$X$1,0))</f>
        <v>0</v>
      </c>
      <c r="I358" s="6">
        <f ca="1">SUM(G358:OFFSET(G358,$X$1,0))</f>
        <v>-2.0999999999999949E-2</v>
      </c>
      <c r="J358" s="7">
        <f t="shared" ca="1" si="81"/>
        <v>-80.199999999998909</v>
      </c>
      <c r="K358" s="7">
        <f t="shared" ca="1" si="83"/>
        <v>0</v>
      </c>
      <c r="L358">
        <f t="shared" ca="1" si="77"/>
        <v>860</v>
      </c>
      <c r="M358">
        <f t="shared" ca="1" si="78"/>
        <v>0</v>
      </c>
      <c r="N358">
        <f t="shared" ca="1" si="82"/>
        <v>0</v>
      </c>
      <c r="O358">
        <f t="shared" ca="1" si="84"/>
        <v>-6.2999999999999847</v>
      </c>
      <c r="P358" s="7">
        <f t="shared" ca="1" si="85"/>
        <v>0</v>
      </c>
      <c r="Q358">
        <f t="shared" ca="1" si="86"/>
        <v>1</v>
      </c>
      <c r="R358">
        <f t="shared" ca="1" si="87"/>
        <v>0</v>
      </c>
      <c r="S358" t="str">
        <f t="shared" ca="1" si="88"/>
        <v>N/A</v>
      </c>
      <c r="T358">
        <f t="shared" ca="1" si="89"/>
        <v>0</v>
      </c>
      <c r="U358" t="str">
        <f t="shared" ca="1" si="90"/>
        <v>OUT</v>
      </c>
      <c r="V358">
        <f t="shared" ca="1" si="91"/>
        <v>0</v>
      </c>
    </row>
    <row r="359" spans="1:22" ht="16.5" x14ac:dyDescent="0.25">
      <c r="A359" s="1">
        <v>41212</v>
      </c>
      <c r="B359" t="s">
        <v>4</v>
      </c>
      <c r="C359" t="s">
        <v>4</v>
      </c>
      <c r="D359">
        <f t="shared" si="79"/>
        <v>13105.8</v>
      </c>
      <c r="E359">
        <f t="shared" si="80"/>
        <v>13101.85</v>
      </c>
      <c r="F359">
        <v>-6</v>
      </c>
      <c r="G359">
        <v>-0.12</v>
      </c>
      <c r="H359" s="6">
        <f ca="1">SUM(F359:OFFSET(F359,$X$1,0))</f>
        <v>-19</v>
      </c>
      <c r="I359" s="6">
        <f ca="1">SUM(G359:OFFSET(G359,$X$1,0))</f>
        <v>-0.40629999999999999</v>
      </c>
      <c r="J359" s="7">
        <f t="shared" ca="1" si="81"/>
        <v>-81.799999999999272</v>
      </c>
      <c r="K359" s="7">
        <f t="shared" ca="1" si="83"/>
        <v>0</v>
      </c>
      <c r="L359">
        <f t="shared" ca="1" si="77"/>
        <v>1012</v>
      </c>
      <c r="M359">
        <f t="shared" ca="1" si="78"/>
        <v>0</v>
      </c>
      <c r="N359">
        <f t="shared" ca="1" si="82"/>
        <v>-190</v>
      </c>
      <c r="O359">
        <f t="shared" ca="1" si="84"/>
        <v>-121.89</v>
      </c>
      <c r="P359" s="7">
        <f t="shared" ca="1" si="85"/>
        <v>0</v>
      </c>
      <c r="Q359">
        <f t="shared" ca="1" si="86"/>
        <v>1</v>
      </c>
      <c r="R359">
        <f t="shared" ca="1" si="87"/>
        <v>0</v>
      </c>
      <c r="S359" t="str">
        <f t="shared" ca="1" si="88"/>
        <v>N/A</v>
      </c>
      <c r="T359">
        <f t="shared" ca="1" si="89"/>
        <v>0</v>
      </c>
      <c r="U359" t="str">
        <f t="shared" ca="1" si="90"/>
        <v>OUT</v>
      </c>
      <c r="V359">
        <f t="shared" ca="1" si="91"/>
        <v>0</v>
      </c>
    </row>
    <row r="360" spans="1:22" ht="16.5" x14ac:dyDescent="0.25">
      <c r="A360" s="1">
        <v>41213</v>
      </c>
      <c r="B360">
        <v>13107.4</v>
      </c>
      <c r="C360">
        <v>13096.5</v>
      </c>
      <c r="D360">
        <f t="shared" si="79"/>
        <v>13107.4</v>
      </c>
      <c r="E360">
        <f t="shared" si="80"/>
        <v>13096.5</v>
      </c>
      <c r="F360">
        <v>10</v>
      </c>
      <c r="G360">
        <v>0.20830000000000001</v>
      </c>
      <c r="H360" s="6">
        <f ca="1">SUM(F360:OFFSET(F360,$X$1,0))</f>
        <v>-15</v>
      </c>
      <c r="I360" s="6">
        <f ca="1">SUM(G360:OFFSET(G360,$X$1,0))</f>
        <v>-0.32299999999999984</v>
      </c>
      <c r="J360" s="7">
        <f t="shared" ca="1" si="81"/>
        <v>-103.60000000000036</v>
      </c>
      <c r="K360" s="7">
        <f t="shared" ca="1" si="83"/>
        <v>0</v>
      </c>
      <c r="L360">
        <f t="shared" ca="1" si="77"/>
        <v>980</v>
      </c>
      <c r="M360">
        <f t="shared" ca="1" si="78"/>
        <v>0</v>
      </c>
      <c r="N360">
        <f t="shared" ca="1" si="82"/>
        <v>-150</v>
      </c>
      <c r="O360">
        <f t="shared" ca="1" si="84"/>
        <v>-96.899999999999949</v>
      </c>
      <c r="P360" s="7">
        <f t="shared" ca="1" si="85"/>
        <v>0</v>
      </c>
      <c r="Q360">
        <f t="shared" ca="1" si="86"/>
        <v>1</v>
      </c>
      <c r="R360">
        <f t="shared" ca="1" si="87"/>
        <v>0</v>
      </c>
      <c r="S360" t="str">
        <f t="shared" ca="1" si="88"/>
        <v>N/A</v>
      </c>
      <c r="T360">
        <f t="shared" ca="1" si="89"/>
        <v>0</v>
      </c>
      <c r="U360" t="str">
        <f t="shared" ca="1" si="90"/>
        <v>OUT</v>
      </c>
      <c r="V360">
        <f t="shared" ca="1" si="91"/>
        <v>0</v>
      </c>
    </row>
    <row r="361" spans="1:22" ht="16.5" x14ac:dyDescent="0.25">
      <c r="A361" s="1">
        <v>41214</v>
      </c>
      <c r="B361">
        <v>13099.2</v>
      </c>
      <c r="C361">
        <v>13232.6</v>
      </c>
      <c r="D361">
        <f t="shared" si="79"/>
        <v>13099.2</v>
      </c>
      <c r="E361">
        <f t="shared" si="80"/>
        <v>13232.6</v>
      </c>
      <c r="F361">
        <v>7</v>
      </c>
      <c r="G361">
        <v>0.14580000000000001</v>
      </c>
      <c r="H361" s="6">
        <f ca="1">SUM(F361:OFFSET(F361,$X$1,0))</f>
        <v>-10</v>
      </c>
      <c r="I361" s="6">
        <f ca="1">SUM(G361:OFFSET(G361,$X$1,0))</f>
        <v>-0.21719999999999987</v>
      </c>
      <c r="J361" s="7">
        <f t="shared" ca="1" si="81"/>
        <v>-267</v>
      </c>
      <c r="K361" s="7">
        <f t="shared" ca="1" si="83"/>
        <v>0</v>
      </c>
      <c r="L361">
        <f t="shared" ca="1" si="77"/>
        <v>940</v>
      </c>
      <c r="M361">
        <f t="shared" ca="1" si="78"/>
        <v>0</v>
      </c>
      <c r="N361">
        <f t="shared" ca="1" si="82"/>
        <v>-100</v>
      </c>
      <c r="O361">
        <f t="shared" ca="1" si="84"/>
        <v>-65.159999999999954</v>
      </c>
      <c r="P361" s="7">
        <f t="shared" ca="1" si="85"/>
        <v>0</v>
      </c>
      <c r="Q361">
        <f t="shared" ca="1" si="86"/>
        <v>1</v>
      </c>
      <c r="R361">
        <f t="shared" ca="1" si="87"/>
        <v>0</v>
      </c>
      <c r="S361" t="str">
        <f t="shared" ca="1" si="88"/>
        <v>N/A</v>
      </c>
      <c r="T361">
        <f t="shared" ca="1" si="89"/>
        <v>0</v>
      </c>
      <c r="U361" t="str">
        <f t="shared" ca="1" si="90"/>
        <v>OUT</v>
      </c>
      <c r="V361">
        <f t="shared" ca="1" si="91"/>
        <v>0</v>
      </c>
    </row>
    <row r="362" spans="1:22" ht="16.5" x14ac:dyDescent="0.25">
      <c r="A362" s="1">
        <v>41215</v>
      </c>
      <c r="B362">
        <v>13232.6</v>
      </c>
      <c r="C362">
        <v>13093.2</v>
      </c>
      <c r="D362">
        <f t="shared" si="79"/>
        <v>13232.6</v>
      </c>
      <c r="E362">
        <f t="shared" si="80"/>
        <v>13093.2</v>
      </c>
      <c r="F362">
        <v>5</v>
      </c>
      <c r="G362">
        <v>0.10199999999999999</v>
      </c>
      <c r="H362" s="6">
        <f ca="1">SUM(F362:OFFSET(F362,$X$1,0))</f>
        <v>0</v>
      </c>
      <c r="I362" s="6">
        <f ca="1">SUM(G362:OFFSET(G362,$X$1,0))</f>
        <v>-1.0999999999999913E-2</v>
      </c>
      <c r="J362" s="7">
        <f t="shared" ca="1" si="81"/>
        <v>-280.80000000000109</v>
      </c>
      <c r="K362" s="7">
        <f t="shared" ca="1" si="83"/>
        <v>0</v>
      </c>
      <c r="L362">
        <f t="shared" ca="1" si="77"/>
        <v>860</v>
      </c>
      <c r="M362">
        <f t="shared" ca="1" si="78"/>
        <v>0</v>
      </c>
      <c r="N362">
        <f t="shared" ca="1" si="82"/>
        <v>0</v>
      </c>
      <c r="O362">
        <f t="shared" ca="1" si="84"/>
        <v>-3.2999999999999736</v>
      </c>
      <c r="P362" s="7">
        <f t="shared" ca="1" si="85"/>
        <v>0</v>
      </c>
      <c r="Q362">
        <f t="shared" ca="1" si="86"/>
        <v>1</v>
      </c>
      <c r="R362">
        <f t="shared" ca="1" si="87"/>
        <v>0</v>
      </c>
      <c r="S362" t="str">
        <f t="shared" ca="1" si="88"/>
        <v>N/A</v>
      </c>
      <c r="T362">
        <f t="shared" ca="1" si="89"/>
        <v>0</v>
      </c>
      <c r="U362" t="str">
        <f t="shared" ca="1" si="90"/>
        <v>OUT</v>
      </c>
      <c r="V362">
        <f t="shared" ca="1" si="91"/>
        <v>0</v>
      </c>
    </row>
    <row r="363" spans="1:22" ht="16.5" x14ac:dyDescent="0.25">
      <c r="A363" s="1">
        <v>41216</v>
      </c>
      <c r="B363" t="s">
        <v>4</v>
      </c>
      <c r="C363" t="s">
        <v>4</v>
      </c>
      <c r="D363">
        <f t="shared" si="79"/>
        <v>13232.6</v>
      </c>
      <c r="E363">
        <f t="shared" si="80"/>
        <v>13093.2</v>
      </c>
      <c r="F363">
        <v>-2</v>
      </c>
      <c r="G363">
        <v>-4.1700000000000001E-2</v>
      </c>
      <c r="H363" s="6">
        <f ca="1">SUM(F363:OFFSET(F363,$X$1,0))</f>
        <v>0</v>
      </c>
      <c r="I363" s="6">
        <f ca="1">SUM(G363:OFFSET(G363,$X$1,0))</f>
        <v>-1.1899999999999994E-2</v>
      </c>
      <c r="J363" s="7">
        <f t="shared" ca="1" si="81"/>
        <v>-127.95000000000073</v>
      </c>
      <c r="K363" s="7">
        <f t="shared" ca="1" si="83"/>
        <v>0</v>
      </c>
      <c r="L363">
        <f t="shared" ca="1" si="77"/>
        <v>860</v>
      </c>
      <c r="M363">
        <f t="shared" ca="1" si="78"/>
        <v>0</v>
      </c>
      <c r="N363">
        <f t="shared" ca="1" si="82"/>
        <v>0</v>
      </c>
      <c r="O363">
        <f t="shared" ca="1" si="84"/>
        <v>-3.5699999999999981</v>
      </c>
      <c r="P363" s="7">
        <f t="shared" ca="1" si="85"/>
        <v>0</v>
      </c>
      <c r="Q363">
        <f t="shared" ca="1" si="86"/>
        <v>1</v>
      </c>
      <c r="R363">
        <f t="shared" ca="1" si="87"/>
        <v>0</v>
      </c>
      <c r="S363" t="str">
        <f t="shared" ca="1" si="88"/>
        <v>N/A</v>
      </c>
      <c r="T363">
        <f t="shared" ca="1" si="89"/>
        <v>0</v>
      </c>
      <c r="U363" t="str">
        <f t="shared" ca="1" si="90"/>
        <v>OUT</v>
      </c>
      <c r="V363">
        <f t="shared" ca="1" si="91"/>
        <v>0</v>
      </c>
    </row>
    <row r="364" spans="1:22" ht="16.5" x14ac:dyDescent="0.25">
      <c r="A364" s="1">
        <v>41217</v>
      </c>
      <c r="B364" t="s">
        <v>4</v>
      </c>
      <c r="C364" t="s">
        <v>4</v>
      </c>
      <c r="D364">
        <f t="shared" si="79"/>
        <v>13162.45</v>
      </c>
      <c r="E364">
        <f t="shared" si="80"/>
        <v>13102.8</v>
      </c>
      <c r="F364">
        <v>-4</v>
      </c>
      <c r="G364">
        <v>-0.08</v>
      </c>
      <c r="H364" s="6">
        <f ca="1">SUM(F364:OFFSET(F364,$X$1,0))</f>
        <v>-3</v>
      </c>
      <c r="I364" s="6">
        <f ca="1">SUM(G364:OFFSET(G364,$X$1,0))</f>
        <v>-6.8600000000000008E-2</v>
      </c>
      <c r="J364" s="7">
        <f t="shared" ca="1" si="81"/>
        <v>-18.299999999999272</v>
      </c>
      <c r="K364" s="7">
        <f t="shared" ca="1" si="83"/>
        <v>0</v>
      </c>
      <c r="L364">
        <f t="shared" ca="1" si="77"/>
        <v>884</v>
      </c>
      <c r="M364">
        <f t="shared" ca="1" si="78"/>
        <v>0</v>
      </c>
      <c r="N364">
        <f t="shared" ca="1" si="82"/>
        <v>-30</v>
      </c>
      <c r="O364">
        <f t="shared" ca="1" si="84"/>
        <v>-20.580000000000002</v>
      </c>
      <c r="P364" s="7">
        <f t="shared" ca="1" si="85"/>
        <v>0</v>
      </c>
      <c r="Q364">
        <f t="shared" ca="1" si="86"/>
        <v>1</v>
      </c>
      <c r="R364">
        <f t="shared" ca="1" si="87"/>
        <v>0</v>
      </c>
      <c r="S364" t="str">
        <f t="shared" ca="1" si="88"/>
        <v>N/A</v>
      </c>
      <c r="T364">
        <f t="shared" ca="1" si="89"/>
        <v>0</v>
      </c>
      <c r="U364" t="str">
        <f t="shared" ca="1" si="90"/>
        <v>OUT</v>
      </c>
      <c r="V364">
        <f t="shared" ca="1" si="91"/>
        <v>0</v>
      </c>
    </row>
    <row r="365" spans="1:22" ht="16.5" x14ac:dyDescent="0.25">
      <c r="A365" s="1">
        <v>41218</v>
      </c>
      <c r="B365">
        <v>13092.3</v>
      </c>
      <c r="C365">
        <v>13112.4</v>
      </c>
      <c r="D365">
        <f t="shared" si="79"/>
        <v>13092.3</v>
      </c>
      <c r="E365">
        <f t="shared" si="80"/>
        <v>13112.4</v>
      </c>
      <c r="F365">
        <v>-5</v>
      </c>
      <c r="G365">
        <v>-0.10199999999999999</v>
      </c>
      <c r="H365" s="6">
        <f ca="1">SUM(F365:OFFSET(F365,$X$1,0))</f>
        <v>-4</v>
      </c>
      <c r="I365" s="6">
        <f ca="1">SUM(G365:OFFSET(G365,$X$1,0))</f>
        <v>-9.0599999999999944E-2</v>
      </c>
      <c r="J365" s="7">
        <f t="shared" ca="1" si="81"/>
        <v>42.200000000000728</v>
      </c>
      <c r="K365" s="7">
        <f t="shared" ca="1" si="83"/>
        <v>1</v>
      </c>
      <c r="L365">
        <f t="shared" ca="1" si="77"/>
        <v>892</v>
      </c>
      <c r="M365">
        <f t="shared" ca="1" si="78"/>
        <v>1</v>
      </c>
      <c r="N365">
        <f t="shared" ca="1" si="82"/>
        <v>-40</v>
      </c>
      <c r="O365">
        <f t="shared" ca="1" si="84"/>
        <v>-27.179999999999982</v>
      </c>
      <c r="P365" s="7">
        <f t="shared" ca="1" si="85"/>
        <v>0</v>
      </c>
      <c r="Q365">
        <f t="shared" ca="1" si="86"/>
        <v>0</v>
      </c>
      <c r="R365">
        <f t="shared" ca="1" si="87"/>
        <v>0</v>
      </c>
      <c r="S365" t="str">
        <f t="shared" ca="1" si="88"/>
        <v>N/A</v>
      </c>
      <c r="T365">
        <f t="shared" ca="1" si="89"/>
        <v>0</v>
      </c>
      <c r="U365" t="str">
        <f t="shared" ca="1" si="90"/>
        <v>OUT</v>
      </c>
      <c r="V365">
        <f t="shared" ca="1" si="91"/>
        <v>0</v>
      </c>
    </row>
    <row r="366" spans="1:22" ht="16.5" x14ac:dyDescent="0.25">
      <c r="A366" s="1">
        <v>41219</v>
      </c>
      <c r="B366">
        <v>13112.9</v>
      </c>
      <c r="C366">
        <v>13245.7</v>
      </c>
      <c r="D366">
        <f t="shared" si="79"/>
        <v>13112.9</v>
      </c>
      <c r="E366">
        <f t="shared" si="80"/>
        <v>13245.7</v>
      </c>
      <c r="F366">
        <v>-1</v>
      </c>
      <c r="G366">
        <v>-2.0400000000000001E-2</v>
      </c>
      <c r="H366" s="6">
        <f ca="1">SUM(F366:OFFSET(F366,$X$1,0))</f>
        <v>-16</v>
      </c>
      <c r="I366" s="6">
        <f ca="1">SUM(G366:OFFSET(G366,$X$1,0))</f>
        <v>-0.3354999999999998</v>
      </c>
      <c r="J366" s="7">
        <f t="shared" ca="1" si="81"/>
        <v>-73.100000000000364</v>
      </c>
      <c r="K366" s="7">
        <f t="shared" ca="1" si="83"/>
        <v>0</v>
      </c>
      <c r="L366">
        <f t="shared" ca="1" si="77"/>
        <v>988</v>
      </c>
      <c r="M366">
        <f t="shared" ca="1" si="78"/>
        <v>0</v>
      </c>
      <c r="N366">
        <f t="shared" ca="1" si="82"/>
        <v>-160</v>
      </c>
      <c r="O366">
        <f t="shared" ca="1" si="84"/>
        <v>-100.64999999999993</v>
      </c>
      <c r="P366" s="7">
        <f t="shared" ca="1" si="85"/>
        <v>0</v>
      </c>
      <c r="Q366">
        <f t="shared" ca="1" si="86"/>
        <v>1</v>
      </c>
      <c r="R366">
        <f t="shared" ca="1" si="87"/>
        <v>0</v>
      </c>
      <c r="S366" t="str">
        <f t="shared" ca="1" si="88"/>
        <v>N/A</v>
      </c>
      <c r="T366">
        <f t="shared" ca="1" si="89"/>
        <v>0</v>
      </c>
      <c r="U366" t="str">
        <f t="shared" ca="1" si="90"/>
        <v>OUT</v>
      </c>
      <c r="V366">
        <f t="shared" ca="1" si="91"/>
        <v>0</v>
      </c>
    </row>
    <row r="367" spans="1:22" ht="16.5" x14ac:dyDescent="0.25">
      <c r="A367" s="1">
        <v>41220</v>
      </c>
      <c r="B367">
        <v>13228.2</v>
      </c>
      <c r="C367">
        <v>12932.7</v>
      </c>
      <c r="D367">
        <f t="shared" si="79"/>
        <v>13228.2</v>
      </c>
      <c r="E367">
        <f t="shared" si="80"/>
        <v>12932.7</v>
      </c>
      <c r="F367">
        <v>-9</v>
      </c>
      <c r="G367">
        <v>-0.1837</v>
      </c>
      <c r="H367" s="6">
        <f ca="1">SUM(F367:OFFSET(F367,$X$1,0))</f>
        <v>-39</v>
      </c>
      <c r="I367" s="6">
        <f ca="1">SUM(G367:OFFSET(G367,$X$1,0))</f>
        <v>-0.79919999999999991</v>
      </c>
      <c r="J367" s="7">
        <f t="shared" ca="1" si="81"/>
        <v>229.70000000000073</v>
      </c>
      <c r="K367" s="7">
        <f t="shared" ca="1" si="83"/>
        <v>1</v>
      </c>
      <c r="L367">
        <f t="shared" ca="1" si="77"/>
        <v>1172</v>
      </c>
      <c r="M367">
        <f t="shared" ca="1" si="78"/>
        <v>1</v>
      </c>
      <c r="N367">
        <f t="shared" ca="1" si="82"/>
        <v>-390</v>
      </c>
      <c r="O367">
        <f t="shared" ca="1" si="84"/>
        <v>-239.75999999999996</v>
      </c>
      <c r="P367" s="7">
        <f t="shared" ca="1" si="85"/>
        <v>0</v>
      </c>
      <c r="Q367">
        <f t="shared" ca="1" si="86"/>
        <v>0</v>
      </c>
      <c r="R367">
        <f t="shared" ca="1" si="87"/>
        <v>0</v>
      </c>
      <c r="S367" t="str">
        <f t="shared" ca="1" si="88"/>
        <v>N/A</v>
      </c>
      <c r="T367">
        <f t="shared" ca="1" si="89"/>
        <v>0</v>
      </c>
      <c r="U367" t="str">
        <f t="shared" ca="1" si="90"/>
        <v>OUT</v>
      </c>
      <c r="V367">
        <f t="shared" ca="1" si="91"/>
        <v>0</v>
      </c>
    </row>
    <row r="368" spans="1:22" ht="16.5" x14ac:dyDescent="0.25">
      <c r="A368" s="1">
        <v>41221</v>
      </c>
      <c r="B368">
        <v>12932.8</v>
      </c>
      <c r="C368">
        <v>12811.3</v>
      </c>
      <c r="D368">
        <f t="shared" si="79"/>
        <v>12932.8</v>
      </c>
      <c r="E368">
        <f t="shared" si="80"/>
        <v>12811.3</v>
      </c>
      <c r="F368">
        <v>-16</v>
      </c>
      <c r="G368">
        <v>-0.33329999999999999</v>
      </c>
      <c r="H368" s="6">
        <f ca="1">SUM(F368:OFFSET(F368,$X$1,0))</f>
        <v>-46</v>
      </c>
      <c r="I368" s="6">
        <f ca="1">SUM(G368:OFFSET(G368,$X$1,0))</f>
        <v>-0.94879999999999987</v>
      </c>
      <c r="J368" s="7">
        <f t="shared" ca="1" si="81"/>
        <v>358.69999999999891</v>
      </c>
      <c r="K368" s="7">
        <f t="shared" ca="1" si="83"/>
        <v>1</v>
      </c>
      <c r="L368">
        <f t="shared" ca="1" si="77"/>
        <v>1228</v>
      </c>
      <c r="M368">
        <f t="shared" ca="1" si="78"/>
        <v>1</v>
      </c>
      <c r="N368">
        <f t="shared" ca="1" si="82"/>
        <v>-460</v>
      </c>
      <c r="O368">
        <f t="shared" ca="1" si="84"/>
        <v>-284.64</v>
      </c>
      <c r="P368" s="7">
        <f t="shared" ca="1" si="85"/>
        <v>0</v>
      </c>
      <c r="Q368">
        <f t="shared" ca="1" si="86"/>
        <v>0</v>
      </c>
      <c r="R368">
        <f t="shared" ca="1" si="87"/>
        <v>0</v>
      </c>
      <c r="S368" t="str">
        <f t="shared" ca="1" si="88"/>
        <v>N/A</v>
      </c>
      <c r="T368">
        <f t="shared" ca="1" si="89"/>
        <v>0</v>
      </c>
      <c r="U368" t="str">
        <f t="shared" ca="1" si="90"/>
        <v>OUT</v>
      </c>
      <c r="V368">
        <f t="shared" ca="1" si="91"/>
        <v>0</v>
      </c>
    </row>
    <row r="369" spans="1:22" ht="16.5" x14ac:dyDescent="0.25">
      <c r="A369" s="1">
        <v>41222</v>
      </c>
      <c r="B369">
        <v>12811.2</v>
      </c>
      <c r="C369">
        <v>12815.4</v>
      </c>
      <c r="D369">
        <f t="shared" si="79"/>
        <v>12811.2</v>
      </c>
      <c r="E369">
        <f t="shared" si="80"/>
        <v>12815.4</v>
      </c>
      <c r="F369">
        <v>-9</v>
      </c>
      <c r="G369">
        <v>-0.1837</v>
      </c>
      <c r="H369" s="6">
        <f ca="1">SUM(F369:OFFSET(F369,$X$1,0))</f>
        <v>-50</v>
      </c>
      <c r="I369" s="6">
        <f ca="1">SUM(G369:OFFSET(G369,$X$1,0))</f>
        <v>-1.0305</v>
      </c>
      <c r="J369" s="7">
        <f t="shared" ca="1" si="81"/>
        <v>437.19999999999891</v>
      </c>
      <c r="K369" s="7">
        <f t="shared" ca="1" si="83"/>
        <v>1</v>
      </c>
      <c r="L369">
        <f t="shared" ca="1" si="77"/>
        <v>1260</v>
      </c>
      <c r="M369">
        <f t="shared" ca="1" si="78"/>
        <v>1</v>
      </c>
      <c r="N369">
        <f t="shared" ca="1" si="82"/>
        <v>-500</v>
      </c>
      <c r="O369">
        <f t="shared" ca="1" si="84"/>
        <v>-309.14999999999998</v>
      </c>
      <c r="P369" s="7">
        <f t="shared" ca="1" si="85"/>
        <v>0</v>
      </c>
      <c r="Q369">
        <f t="shared" ca="1" si="86"/>
        <v>0</v>
      </c>
      <c r="R369">
        <f t="shared" ca="1" si="87"/>
        <v>0</v>
      </c>
      <c r="S369" t="str">
        <f t="shared" ca="1" si="88"/>
        <v>N/A</v>
      </c>
      <c r="T369">
        <f t="shared" ca="1" si="89"/>
        <v>0</v>
      </c>
      <c r="U369" t="str">
        <f t="shared" ca="1" si="90"/>
        <v>OUT</v>
      </c>
      <c r="V369">
        <f t="shared" ca="1" si="91"/>
        <v>0</v>
      </c>
    </row>
    <row r="370" spans="1:22" ht="16.5" x14ac:dyDescent="0.25">
      <c r="A370" s="1">
        <v>41223</v>
      </c>
      <c r="B370" t="s">
        <v>4</v>
      </c>
      <c r="C370" t="s">
        <v>4</v>
      </c>
      <c r="D370">
        <f t="shared" si="79"/>
        <v>12811.2</v>
      </c>
      <c r="E370">
        <f t="shared" si="80"/>
        <v>12815.4</v>
      </c>
      <c r="F370">
        <v>2</v>
      </c>
      <c r="G370">
        <v>4.0800000000000003E-2</v>
      </c>
      <c r="H370" s="6">
        <f ca="1">SUM(F370:OFFSET(F370,$X$1,0))</f>
        <v>-39</v>
      </c>
      <c r="I370" s="6">
        <f ca="1">SUM(G370:OFFSET(G370,$X$1,0))</f>
        <v>-0.80970000000000009</v>
      </c>
      <c r="J370" s="7">
        <f t="shared" ca="1" si="81"/>
        <v>431.95000000000073</v>
      </c>
      <c r="K370" s="7">
        <f t="shared" ca="1" si="83"/>
        <v>1</v>
      </c>
      <c r="L370">
        <f t="shared" ca="1" si="77"/>
        <v>1172</v>
      </c>
      <c r="M370">
        <f t="shared" ca="1" si="78"/>
        <v>1</v>
      </c>
      <c r="N370">
        <f t="shared" ca="1" si="82"/>
        <v>-390</v>
      </c>
      <c r="O370">
        <f t="shared" ca="1" si="84"/>
        <v>-242.91000000000003</v>
      </c>
      <c r="P370" s="7">
        <f t="shared" ca="1" si="85"/>
        <v>0</v>
      </c>
      <c r="Q370">
        <f t="shared" ca="1" si="86"/>
        <v>0</v>
      </c>
      <c r="R370">
        <f t="shared" ca="1" si="87"/>
        <v>0</v>
      </c>
      <c r="S370" t="str">
        <f t="shared" ca="1" si="88"/>
        <v>N/A</v>
      </c>
      <c r="T370">
        <f t="shared" ca="1" si="89"/>
        <v>0</v>
      </c>
      <c r="U370" t="str">
        <f t="shared" ca="1" si="90"/>
        <v>OUT</v>
      </c>
      <c r="V370">
        <f t="shared" ca="1" si="91"/>
        <v>0</v>
      </c>
    </row>
    <row r="371" spans="1:22" ht="16.5" x14ac:dyDescent="0.25">
      <c r="A371" s="1">
        <v>41224</v>
      </c>
      <c r="B371" t="s">
        <v>4</v>
      </c>
      <c r="C371" t="s">
        <v>4</v>
      </c>
      <c r="D371">
        <f t="shared" si="79"/>
        <v>12813.55</v>
      </c>
      <c r="E371">
        <f t="shared" si="80"/>
        <v>12815.25</v>
      </c>
      <c r="F371">
        <v>7</v>
      </c>
      <c r="G371">
        <v>0.1429</v>
      </c>
      <c r="H371" s="6">
        <f ca="1">SUM(F371:OFFSET(F371,$X$1,0))</f>
        <v>-24</v>
      </c>
      <c r="I371" s="6">
        <f ca="1">SUM(G371:OFFSET(G371,$X$1,0))</f>
        <v>-0.48899999999999988</v>
      </c>
      <c r="J371" s="7">
        <f t="shared" ca="1" si="81"/>
        <v>354.80000000000109</v>
      </c>
      <c r="K371" s="7">
        <f t="shared" ca="1" si="83"/>
        <v>1</v>
      </c>
      <c r="L371">
        <f t="shared" ca="1" si="77"/>
        <v>1052</v>
      </c>
      <c r="M371">
        <f t="shared" ca="1" si="78"/>
        <v>1</v>
      </c>
      <c r="N371">
        <f t="shared" ca="1" si="82"/>
        <v>-240</v>
      </c>
      <c r="O371">
        <f t="shared" ca="1" si="84"/>
        <v>-146.69999999999996</v>
      </c>
      <c r="P371" s="7">
        <f t="shared" ca="1" si="85"/>
        <v>0</v>
      </c>
      <c r="Q371">
        <f t="shared" ca="1" si="86"/>
        <v>0</v>
      </c>
      <c r="R371">
        <f t="shared" ca="1" si="87"/>
        <v>0</v>
      </c>
      <c r="S371" t="str">
        <f t="shared" ca="1" si="88"/>
        <v>N/A</v>
      </c>
      <c r="T371">
        <f t="shared" ca="1" si="89"/>
        <v>0</v>
      </c>
      <c r="U371" t="str">
        <f t="shared" ca="1" si="90"/>
        <v>OUT</v>
      </c>
      <c r="V371">
        <f t="shared" ca="1" si="91"/>
        <v>0</v>
      </c>
    </row>
    <row r="372" spans="1:22" ht="16.5" x14ac:dyDescent="0.25">
      <c r="A372" s="1">
        <v>41225</v>
      </c>
      <c r="B372">
        <v>12815.9</v>
      </c>
      <c r="C372">
        <v>12815.1</v>
      </c>
      <c r="D372">
        <f t="shared" si="79"/>
        <v>12815.9</v>
      </c>
      <c r="E372">
        <f t="shared" si="80"/>
        <v>12815.1</v>
      </c>
      <c r="F372">
        <v>3</v>
      </c>
      <c r="G372">
        <v>0.06</v>
      </c>
      <c r="H372" s="6">
        <f ca="1">SUM(F372:OFFSET(F372,$X$1,0))</f>
        <v>-15</v>
      </c>
      <c r="I372" s="6">
        <f ca="1">SUM(G372:OFFSET(G372,$X$1,0))</f>
        <v>-0.30659999999999982</v>
      </c>
      <c r="J372" s="7">
        <f t="shared" ca="1" si="81"/>
        <v>326.29999999999927</v>
      </c>
      <c r="K372" s="7">
        <f t="shared" ca="1" si="83"/>
        <v>1</v>
      </c>
      <c r="L372">
        <f t="shared" ca="1" si="77"/>
        <v>980</v>
      </c>
      <c r="M372">
        <f t="shared" ca="1" si="78"/>
        <v>1</v>
      </c>
      <c r="N372">
        <f t="shared" ca="1" si="82"/>
        <v>-150</v>
      </c>
      <c r="O372">
        <f t="shared" ca="1" si="84"/>
        <v>-91.979999999999947</v>
      </c>
      <c r="P372" s="7">
        <f t="shared" ca="1" si="85"/>
        <v>0</v>
      </c>
      <c r="Q372">
        <f t="shared" ca="1" si="86"/>
        <v>0</v>
      </c>
      <c r="R372">
        <f t="shared" ca="1" si="87"/>
        <v>0</v>
      </c>
      <c r="S372" t="str">
        <f t="shared" ca="1" si="88"/>
        <v>N/A</v>
      </c>
      <c r="T372">
        <f t="shared" ca="1" si="89"/>
        <v>0</v>
      </c>
      <c r="U372" t="str">
        <f t="shared" ca="1" si="90"/>
        <v>OUT</v>
      </c>
      <c r="V372">
        <f t="shared" ca="1" si="91"/>
        <v>0</v>
      </c>
    </row>
    <row r="373" spans="1:22" ht="16.5" x14ac:dyDescent="0.25">
      <c r="A373" s="1">
        <v>41226</v>
      </c>
      <c r="B373">
        <v>12808.7</v>
      </c>
      <c r="C373">
        <v>12756.2</v>
      </c>
      <c r="D373">
        <f t="shared" si="79"/>
        <v>12808.7</v>
      </c>
      <c r="E373">
        <f t="shared" si="80"/>
        <v>12756.2</v>
      </c>
      <c r="F373">
        <v>4</v>
      </c>
      <c r="G373">
        <v>8.1600000000000006E-2</v>
      </c>
      <c r="H373" s="6">
        <f ca="1">SUM(F373:OFFSET(F373,$X$1,0))</f>
        <v>-2</v>
      </c>
      <c r="I373" s="6">
        <f ca="1">SUM(G373:OFFSET(G373,$X$1,0))</f>
        <v>-4.4999999999999957E-2</v>
      </c>
      <c r="J373" s="7">
        <f t="shared" ca="1" si="81"/>
        <v>388.5</v>
      </c>
      <c r="K373" s="7">
        <f t="shared" ca="1" si="83"/>
        <v>1</v>
      </c>
      <c r="L373">
        <f t="shared" ca="1" si="77"/>
        <v>876</v>
      </c>
      <c r="M373">
        <f t="shared" ca="1" si="78"/>
        <v>1</v>
      </c>
      <c r="N373">
        <f t="shared" ca="1" si="82"/>
        <v>-20</v>
      </c>
      <c r="O373">
        <f t="shared" ca="1" si="84"/>
        <v>-13.499999999999988</v>
      </c>
      <c r="P373" s="7">
        <f t="shared" ca="1" si="85"/>
        <v>0</v>
      </c>
      <c r="Q373">
        <f t="shared" ca="1" si="86"/>
        <v>0</v>
      </c>
      <c r="R373">
        <f t="shared" ca="1" si="87"/>
        <v>0</v>
      </c>
      <c r="S373" t="str">
        <f t="shared" ca="1" si="88"/>
        <v>N/A</v>
      </c>
      <c r="T373">
        <f t="shared" ca="1" si="89"/>
        <v>0</v>
      </c>
      <c r="U373" t="str">
        <f t="shared" ca="1" si="90"/>
        <v>OUT</v>
      </c>
      <c r="V373">
        <f t="shared" ca="1" si="91"/>
        <v>0</v>
      </c>
    </row>
    <row r="374" spans="1:22" ht="16.5" x14ac:dyDescent="0.25">
      <c r="A374" s="1">
        <v>41227</v>
      </c>
      <c r="B374">
        <v>12746.5</v>
      </c>
      <c r="C374">
        <v>12571</v>
      </c>
      <c r="D374">
        <f t="shared" si="79"/>
        <v>12746.5</v>
      </c>
      <c r="E374">
        <f t="shared" si="80"/>
        <v>12571</v>
      </c>
      <c r="F374">
        <v>-5</v>
      </c>
      <c r="G374">
        <v>-0.10199999999999999</v>
      </c>
      <c r="H374" s="6">
        <f ca="1">SUM(F374:OFFSET(F374,$X$1,0))</f>
        <v>-12</v>
      </c>
      <c r="I374" s="6">
        <f ca="1">SUM(G374:OFFSET(G374,$X$1,0))</f>
        <v>-0.24700000000000005</v>
      </c>
      <c r="J374" s="7">
        <f t="shared" ca="1" si="81"/>
        <v>614.10000000000036</v>
      </c>
      <c r="K374" s="7">
        <f t="shared" ca="1" si="83"/>
        <v>1</v>
      </c>
      <c r="L374">
        <f t="shared" ca="1" si="77"/>
        <v>956</v>
      </c>
      <c r="M374">
        <f t="shared" ca="1" si="78"/>
        <v>1</v>
      </c>
      <c r="N374">
        <f t="shared" ca="1" si="82"/>
        <v>-120</v>
      </c>
      <c r="O374">
        <f t="shared" ca="1" si="84"/>
        <v>-74.100000000000023</v>
      </c>
      <c r="P374" s="7">
        <f t="shared" ca="1" si="85"/>
        <v>0</v>
      </c>
      <c r="Q374">
        <f t="shared" ca="1" si="86"/>
        <v>0</v>
      </c>
      <c r="R374">
        <f t="shared" ca="1" si="87"/>
        <v>0</v>
      </c>
      <c r="S374" t="str">
        <f t="shared" ca="1" si="88"/>
        <v>N/A</v>
      </c>
      <c r="T374">
        <f t="shared" ca="1" si="89"/>
        <v>0</v>
      </c>
      <c r="U374" t="str">
        <f t="shared" ca="1" si="90"/>
        <v>OUT</v>
      </c>
      <c r="V374">
        <f t="shared" ca="1" si="91"/>
        <v>0</v>
      </c>
    </row>
    <row r="375" spans="1:22" ht="16.5" x14ac:dyDescent="0.25">
      <c r="A375" s="1">
        <v>41228</v>
      </c>
      <c r="B375">
        <v>12571.1</v>
      </c>
      <c r="C375">
        <v>12542.4</v>
      </c>
      <c r="D375">
        <f t="shared" si="79"/>
        <v>12571.1</v>
      </c>
      <c r="E375">
        <f t="shared" si="80"/>
        <v>12542.4</v>
      </c>
      <c r="F375">
        <v>8</v>
      </c>
      <c r="G375">
        <v>0.17019999999999999</v>
      </c>
      <c r="H375" s="6">
        <f ca="1">SUM(F375:OFFSET(F375,$X$1,0))</f>
        <v>-9</v>
      </c>
      <c r="I375" s="6">
        <f ca="1">SUM(G375:OFFSET(G375,$X$1,0))</f>
        <v>-0.17479999999999982</v>
      </c>
      <c r="J375" s="7">
        <f t="shared" ca="1" si="81"/>
        <v>693.10000000000036</v>
      </c>
      <c r="K375" s="7">
        <f t="shared" ca="1" si="83"/>
        <v>1</v>
      </c>
      <c r="L375">
        <f t="shared" ca="1" si="77"/>
        <v>932</v>
      </c>
      <c r="M375">
        <f t="shared" ca="1" si="78"/>
        <v>1</v>
      </c>
      <c r="N375">
        <f t="shared" ca="1" si="82"/>
        <v>-90</v>
      </c>
      <c r="O375">
        <f t="shared" ca="1" si="84"/>
        <v>-52.439999999999948</v>
      </c>
      <c r="P375" s="7">
        <f t="shared" ca="1" si="85"/>
        <v>0</v>
      </c>
      <c r="Q375">
        <f t="shared" ca="1" si="86"/>
        <v>0</v>
      </c>
      <c r="R375">
        <f t="shared" ca="1" si="87"/>
        <v>0</v>
      </c>
      <c r="S375" t="str">
        <f t="shared" ca="1" si="88"/>
        <v>N/A</v>
      </c>
      <c r="T375">
        <f t="shared" ca="1" si="89"/>
        <v>0</v>
      </c>
      <c r="U375" t="str">
        <f t="shared" ca="1" si="90"/>
        <v>OUT</v>
      </c>
      <c r="V375">
        <f t="shared" ca="1" si="91"/>
        <v>0</v>
      </c>
    </row>
    <row r="376" spans="1:22" ht="16.5" x14ac:dyDescent="0.25">
      <c r="A376" s="1">
        <v>41229</v>
      </c>
      <c r="B376">
        <v>12542.3</v>
      </c>
      <c r="C376">
        <v>12588.3</v>
      </c>
      <c r="D376">
        <f t="shared" si="79"/>
        <v>12542.3</v>
      </c>
      <c r="E376">
        <f t="shared" si="80"/>
        <v>12588.3</v>
      </c>
      <c r="F376">
        <v>-11</v>
      </c>
      <c r="G376">
        <v>-0.22450000000000001</v>
      </c>
      <c r="H376" s="6">
        <f ca="1">SUM(F376:OFFSET(F376,$X$1,0))</f>
        <v>-24</v>
      </c>
      <c r="I376" s="6">
        <f ca="1">SUM(G376:OFFSET(G376,$X$1,0))</f>
        <v>-0.47929999999999995</v>
      </c>
      <c r="J376" s="7">
        <f t="shared" ca="1" si="81"/>
        <v>808.70000000000073</v>
      </c>
      <c r="K376" s="7">
        <f t="shared" ca="1" si="83"/>
        <v>1</v>
      </c>
      <c r="L376">
        <f t="shared" ca="1" si="77"/>
        <v>1052</v>
      </c>
      <c r="M376">
        <f t="shared" ca="1" si="78"/>
        <v>1</v>
      </c>
      <c r="N376">
        <f t="shared" ca="1" si="82"/>
        <v>-240</v>
      </c>
      <c r="O376">
        <f t="shared" ca="1" si="84"/>
        <v>-143.79</v>
      </c>
      <c r="P376" s="7">
        <f t="shared" ca="1" si="85"/>
        <v>0</v>
      </c>
      <c r="Q376">
        <f t="shared" ca="1" si="86"/>
        <v>0</v>
      </c>
      <c r="R376">
        <f t="shared" ca="1" si="87"/>
        <v>0</v>
      </c>
      <c r="S376" t="str">
        <f t="shared" ca="1" si="88"/>
        <v>N/A</v>
      </c>
      <c r="T376">
        <f t="shared" ca="1" si="89"/>
        <v>0</v>
      </c>
      <c r="U376" t="str">
        <f t="shared" ca="1" si="90"/>
        <v>OUT</v>
      </c>
      <c r="V376">
        <f t="shared" ca="1" si="91"/>
        <v>0</v>
      </c>
    </row>
    <row r="377" spans="1:22" ht="16.5" x14ac:dyDescent="0.25">
      <c r="A377" s="1">
        <v>41230</v>
      </c>
      <c r="B377" t="s">
        <v>4</v>
      </c>
      <c r="C377" t="s">
        <v>4</v>
      </c>
      <c r="D377">
        <f t="shared" si="79"/>
        <v>12542.3</v>
      </c>
      <c r="E377">
        <f t="shared" si="80"/>
        <v>12588.3</v>
      </c>
      <c r="F377">
        <v>4</v>
      </c>
      <c r="G377">
        <v>0.08</v>
      </c>
      <c r="H377" s="6">
        <f ca="1">SUM(F377:OFFSET(F377,$X$1,0))</f>
        <v>-21</v>
      </c>
      <c r="I377" s="6">
        <f ca="1">SUM(G377:OFFSET(G377,$X$1,0))</f>
        <v>-0.41929999999999995</v>
      </c>
      <c r="J377" s="7">
        <f t="shared" ca="1" si="81"/>
        <v>685.75</v>
      </c>
      <c r="K377" s="7">
        <f t="shared" ca="1" si="83"/>
        <v>1</v>
      </c>
      <c r="L377">
        <f t="shared" ca="1" si="77"/>
        <v>1028</v>
      </c>
      <c r="M377">
        <f t="shared" ca="1" si="78"/>
        <v>1</v>
      </c>
      <c r="N377">
        <f t="shared" ca="1" si="82"/>
        <v>-210</v>
      </c>
      <c r="O377">
        <f t="shared" ca="1" si="84"/>
        <v>-125.78999999999999</v>
      </c>
      <c r="P377" s="7">
        <f t="shared" ca="1" si="85"/>
        <v>0</v>
      </c>
      <c r="Q377">
        <f t="shared" ca="1" si="86"/>
        <v>0</v>
      </c>
      <c r="R377">
        <f t="shared" ca="1" si="87"/>
        <v>0</v>
      </c>
      <c r="S377" t="str">
        <f t="shared" ca="1" si="88"/>
        <v>N/A</v>
      </c>
      <c r="T377">
        <f t="shared" ca="1" si="89"/>
        <v>0</v>
      </c>
      <c r="U377" t="str">
        <f t="shared" ca="1" si="90"/>
        <v>OUT</v>
      </c>
      <c r="V377">
        <f t="shared" ca="1" si="91"/>
        <v>0</v>
      </c>
    </row>
    <row r="378" spans="1:22" ht="16.5" x14ac:dyDescent="0.25">
      <c r="A378" s="1">
        <v>41231</v>
      </c>
      <c r="B378" t="s">
        <v>4</v>
      </c>
      <c r="C378" t="s">
        <v>4</v>
      </c>
      <c r="D378">
        <f t="shared" si="79"/>
        <v>12566.25</v>
      </c>
      <c r="E378">
        <f t="shared" si="80"/>
        <v>12692.15</v>
      </c>
      <c r="F378">
        <v>4</v>
      </c>
      <c r="G378">
        <v>0.08</v>
      </c>
      <c r="H378" s="6">
        <f ca="1">SUM(F378:OFFSET(F378,$X$1,0))</f>
        <v>-17</v>
      </c>
      <c r="I378" s="6">
        <f ca="1">SUM(G378:OFFSET(G378,$X$1,0))</f>
        <v>-0.33929999999999993</v>
      </c>
      <c r="J378" s="7">
        <f t="shared" ca="1" si="81"/>
        <v>721.5</v>
      </c>
      <c r="K378" s="7">
        <f t="shared" ca="1" si="83"/>
        <v>1</v>
      </c>
      <c r="L378">
        <f t="shared" ca="1" si="77"/>
        <v>996</v>
      </c>
      <c r="M378">
        <f t="shared" ca="1" si="78"/>
        <v>1</v>
      </c>
      <c r="N378">
        <f t="shared" ca="1" si="82"/>
        <v>-170</v>
      </c>
      <c r="O378">
        <f t="shared" ca="1" si="84"/>
        <v>-101.78999999999998</v>
      </c>
      <c r="P378" s="7">
        <f t="shared" ca="1" si="85"/>
        <v>0</v>
      </c>
      <c r="Q378">
        <f t="shared" ca="1" si="86"/>
        <v>0</v>
      </c>
      <c r="R378">
        <f t="shared" ca="1" si="87"/>
        <v>0</v>
      </c>
      <c r="S378" t="str">
        <f t="shared" ca="1" si="88"/>
        <v>N/A</v>
      </c>
      <c r="T378">
        <f t="shared" ca="1" si="89"/>
        <v>0</v>
      </c>
      <c r="U378" t="str">
        <f t="shared" ca="1" si="90"/>
        <v>OUT</v>
      </c>
      <c r="V378">
        <f t="shared" ca="1" si="91"/>
        <v>0</v>
      </c>
    </row>
    <row r="379" spans="1:22" ht="16.5" x14ac:dyDescent="0.25">
      <c r="A379" s="1">
        <v>41232</v>
      </c>
      <c r="B379">
        <v>12590.2</v>
      </c>
      <c r="C379">
        <v>12796</v>
      </c>
      <c r="D379">
        <f t="shared" si="79"/>
        <v>12590.2</v>
      </c>
      <c r="E379">
        <f t="shared" si="80"/>
        <v>12796</v>
      </c>
      <c r="F379">
        <v>-2</v>
      </c>
      <c r="G379">
        <v>-4.0800000000000003E-2</v>
      </c>
      <c r="H379" s="6">
        <f ca="1">SUM(F379:OFFSET(F379,$X$1,0))</f>
        <v>-20</v>
      </c>
      <c r="I379" s="6">
        <f ca="1">SUM(G379:OFFSET(G379,$X$1,0))</f>
        <v>-0.40049999999999991</v>
      </c>
      <c r="J379" s="7">
        <f t="shared" ca="1" si="81"/>
        <v>399.89999999999964</v>
      </c>
      <c r="K379" s="7">
        <f t="shared" ca="1" si="83"/>
        <v>1</v>
      </c>
      <c r="L379">
        <f t="shared" ca="1" si="77"/>
        <v>1020</v>
      </c>
      <c r="M379">
        <f t="shared" ca="1" si="78"/>
        <v>1</v>
      </c>
      <c r="N379">
        <f t="shared" ca="1" si="82"/>
        <v>-200</v>
      </c>
      <c r="O379">
        <f t="shared" ca="1" si="84"/>
        <v>-120.14999999999998</v>
      </c>
      <c r="P379" s="7">
        <f t="shared" ca="1" si="85"/>
        <v>0</v>
      </c>
      <c r="Q379">
        <f t="shared" ca="1" si="86"/>
        <v>0</v>
      </c>
      <c r="R379">
        <f t="shared" ca="1" si="87"/>
        <v>0</v>
      </c>
      <c r="S379" t="str">
        <f t="shared" ca="1" si="88"/>
        <v>N/A</v>
      </c>
      <c r="T379">
        <f t="shared" ca="1" si="89"/>
        <v>0</v>
      </c>
      <c r="U379" t="str">
        <f t="shared" ca="1" si="90"/>
        <v>OUT</v>
      </c>
      <c r="V379">
        <f t="shared" ca="1" si="91"/>
        <v>0</v>
      </c>
    </row>
    <row r="380" spans="1:22" ht="16.5" x14ac:dyDescent="0.25">
      <c r="A380" s="1">
        <v>41233</v>
      </c>
      <c r="B380">
        <v>12790.9</v>
      </c>
      <c r="C380">
        <v>12788.5</v>
      </c>
      <c r="D380">
        <f t="shared" si="79"/>
        <v>12790.9</v>
      </c>
      <c r="E380">
        <f t="shared" si="80"/>
        <v>12788.5</v>
      </c>
      <c r="F380">
        <v>-1</v>
      </c>
      <c r="G380">
        <v>-2.0400000000000001E-2</v>
      </c>
      <c r="H380" s="6">
        <f ca="1">SUM(F380:OFFSET(F380,$X$1,0))</f>
        <v>-17</v>
      </c>
      <c r="I380" s="6">
        <f ca="1">SUM(G380:OFFSET(G380,$X$1,0))</f>
        <v>-0.34089999999999998</v>
      </c>
      <c r="J380" s="7">
        <f t="shared" ca="1" si="81"/>
        <v>402.39999999999964</v>
      </c>
      <c r="K380" s="7">
        <f t="shared" ca="1" si="83"/>
        <v>1</v>
      </c>
      <c r="L380">
        <f t="shared" ca="1" si="77"/>
        <v>996</v>
      </c>
      <c r="M380">
        <f t="shared" ca="1" si="78"/>
        <v>1</v>
      </c>
      <c r="N380">
        <f t="shared" ca="1" si="82"/>
        <v>-170</v>
      </c>
      <c r="O380">
        <f t="shared" ca="1" si="84"/>
        <v>-102.27</v>
      </c>
      <c r="P380" s="7">
        <f t="shared" ca="1" si="85"/>
        <v>0</v>
      </c>
      <c r="Q380">
        <f t="shared" ca="1" si="86"/>
        <v>0</v>
      </c>
      <c r="R380">
        <f t="shared" ca="1" si="87"/>
        <v>0</v>
      </c>
      <c r="S380" t="str">
        <f t="shared" ca="1" si="88"/>
        <v>N/A</v>
      </c>
      <c r="T380">
        <f t="shared" ca="1" si="89"/>
        <v>0</v>
      </c>
      <c r="U380" t="str">
        <f t="shared" ca="1" si="90"/>
        <v>OUT</v>
      </c>
      <c r="V380">
        <f t="shared" ca="1" si="91"/>
        <v>0</v>
      </c>
    </row>
    <row r="381" spans="1:22" ht="16.5" x14ac:dyDescent="0.25">
      <c r="A381" s="1">
        <v>41234</v>
      </c>
      <c r="B381">
        <v>12788.4</v>
      </c>
      <c r="C381">
        <v>12836.9</v>
      </c>
      <c r="D381">
        <f t="shared" si="79"/>
        <v>12788.4</v>
      </c>
      <c r="E381">
        <f t="shared" si="80"/>
        <v>12836.9</v>
      </c>
      <c r="F381">
        <v>6</v>
      </c>
      <c r="G381">
        <v>0.12239999999999999</v>
      </c>
      <c r="H381" s="6">
        <f ca="1">SUM(F381:OFFSET(F381,$X$1,0))</f>
        <v>-5</v>
      </c>
      <c r="I381" s="6">
        <f ca="1">SUM(G381:OFFSET(G381,$X$1,0))</f>
        <v>-9.8500000000000018E-2</v>
      </c>
      <c r="J381" s="7">
        <f t="shared" ca="1" si="81"/>
        <v>354.09999999999854</v>
      </c>
      <c r="K381" s="7">
        <f t="shared" ca="1" si="83"/>
        <v>1</v>
      </c>
      <c r="L381">
        <f t="shared" ca="1" si="77"/>
        <v>900</v>
      </c>
      <c r="M381">
        <f t="shared" ca="1" si="78"/>
        <v>1</v>
      </c>
      <c r="N381">
        <f t="shared" ca="1" si="82"/>
        <v>-50</v>
      </c>
      <c r="O381">
        <f t="shared" ca="1" si="84"/>
        <v>-29.550000000000004</v>
      </c>
      <c r="P381" s="7">
        <f t="shared" ca="1" si="85"/>
        <v>0</v>
      </c>
      <c r="Q381">
        <f t="shared" ca="1" si="86"/>
        <v>0</v>
      </c>
      <c r="R381">
        <f t="shared" ca="1" si="87"/>
        <v>0</v>
      </c>
      <c r="S381" t="str">
        <f t="shared" ca="1" si="88"/>
        <v>N/A</v>
      </c>
      <c r="T381">
        <f t="shared" ca="1" si="89"/>
        <v>0</v>
      </c>
      <c r="U381" t="str">
        <f t="shared" ca="1" si="90"/>
        <v>OUT</v>
      </c>
      <c r="V381">
        <f t="shared" ca="1" si="91"/>
        <v>0</v>
      </c>
    </row>
    <row r="382" spans="1:22" ht="16.5" x14ac:dyDescent="0.25">
      <c r="A382" s="1">
        <v>41235</v>
      </c>
      <c r="B382" t="s">
        <v>4</v>
      </c>
      <c r="C382" t="s">
        <v>4</v>
      </c>
      <c r="D382">
        <f t="shared" si="79"/>
        <v>12810.75</v>
      </c>
      <c r="E382">
        <f t="shared" si="80"/>
        <v>12923.2</v>
      </c>
      <c r="F382">
        <v>-13</v>
      </c>
      <c r="G382">
        <v>-0.26</v>
      </c>
      <c r="H382" s="6">
        <f ca="1">SUM(F382:OFFSET(F382,$X$1,0))</f>
        <v>-28</v>
      </c>
      <c r="I382" s="6">
        <f ca="1">SUM(G382:OFFSET(G382,$X$1,0))</f>
        <v>-0.56679999999999997</v>
      </c>
      <c r="J382" s="7">
        <f t="shared" ca="1" si="81"/>
        <v>305.79999999999927</v>
      </c>
      <c r="K382" s="7">
        <f t="shared" ca="1" si="83"/>
        <v>1</v>
      </c>
      <c r="L382">
        <f t="shared" ca="1" si="77"/>
        <v>1084</v>
      </c>
      <c r="M382">
        <f t="shared" ca="1" si="78"/>
        <v>1</v>
      </c>
      <c r="N382">
        <f t="shared" ca="1" si="82"/>
        <v>-280</v>
      </c>
      <c r="O382">
        <f t="shared" ca="1" si="84"/>
        <v>-170.04</v>
      </c>
      <c r="P382" s="7">
        <f t="shared" ca="1" si="85"/>
        <v>0</v>
      </c>
      <c r="Q382">
        <f t="shared" ca="1" si="86"/>
        <v>0</v>
      </c>
      <c r="R382">
        <f t="shared" ca="1" si="87"/>
        <v>0</v>
      </c>
      <c r="S382" t="str">
        <f t="shared" ca="1" si="88"/>
        <v>N/A</v>
      </c>
      <c r="T382">
        <f t="shared" ca="1" si="89"/>
        <v>0</v>
      </c>
      <c r="U382" t="str">
        <f t="shared" ca="1" si="90"/>
        <v>OUT</v>
      </c>
      <c r="V382">
        <f t="shared" ca="1" si="91"/>
        <v>0</v>
      </c>
    </row>
    <row r="383" spans="1:22" ht="16.5" x14ac:dyDescent="0.25">
      <c r="A383" s="1">
        <v>41236</v>
      </c>
      <c r="B383">
        <v>12833.1</v>
      </c>
      <c r="C383">
        <v>13009.5</v>
      </c>
      <c r="D383">
        <f t="shared" si="79"/>
        <v>12833.1</v>
      </c>
      <c r="E383">
        <f t="shared" si="80"/>
        <v>13009.5</v>
      </c>
      <c r="F383">
        <v>1</v>
      </c>
      <c r="G383">
        <v>2.0400000000000001E-2</v>
      </c>
      <c r="H383" s="6">
        <f ca="1">SUM(F383:OFFSET(F383,$X$1,0))</f>
        <v>-34</v>
      </c>
      <c r="I383" s="6">
        <f ca="1">SUM(G383:OFFSET(G383,$X$1,0))</f>
        <v>-0.69219999999999993</v>
      </c>
      <c r="J383" s="7">
        <f t="shared" ca="1" si="81"/>
        <v>293.64999999999964</v>
      </c>
      <c r="K383" s="7">
        <f t="shared" ca="1" si="83"/>
        <v>1</v>
      </c>
      <c r="L383">
        <f t="shared" ca="1" si="77"/>
        <v>1132</v>
      </c>
      <c r="M383">
        <f t="shared" ca="1" si="78"/>
        <v>1</v>
      </c>
      <c r="N383">
        <f t="shared" ca="1" si="82"/>
        <v>-340</v>
      </c>
      <c r="O383">
        <f t="shared" ca="1" si="84"/>
        <v>-207.65999999999997</v>
      </c>
      <c r="P383" s="7">
        <f t="shared" ca="1" si="85"/>
        <v>0</v>
      </c>
      <c r="Q383">
        <f t="shared" ca="1" si="86"/>
        <v>0</v>
      </c>
      <c r="R383">
        <f t="shared" ca="1" si="87"/>
        <v>0</v>
      </c>
      <c r="S383" t="str">
        <f t="shared" ca="1" si="88"/>
        <v>N/A</v>
      </c>
      <c r="T383">
        <f t="shared" ca="1" si="89"/>
        <v>0</v>
      </c>
      <c r="U383" t="str">
        <f t="shared" ca="1" si="90"/>
        <v>OUT</v>
      </c>
      <c r="V383">
        <f t="shared" ca="1" si="91"/>
        <v>0</v>
      </c>
    </row>
    <row r="384" spans="1:22" ht="16.5" x14ac:dyDescent="0.25">
      <c r="A384" s="1">
        <v>41237</v>
      </c>
      <c r="B384" t="s">
        <v>4</v>
      </c>
      <c r="C384" t="s">
        <v>4</v>
      </c>
      <c r="D384">
        <f t="shared" si="79"/>
        <v>12833.1</v>
      </c>
      <c r="E384">
        <f t="shared" si="80"/>
        <v>13009.5</v>
      </c>
      <c r="F384">
        <v>5</v>
      </c>
      <c r="G384">
        <v>0.10199999999999999</v>
      </c>
      <c r="H384" s="6">
        <f ca="1">SUM(F384:OFFSET(F384,$X$1,0))</f>
        <v>-34</v>
      </c>
      <c r="I384" s="6">
        <f ca="1">SUM(G384:OFFSET(G384,$X$1,0))</f>
        <v>-0.69219999999999993</v>
      </c>
      <c r="J384" s="7">
        <f t="shared" ca="1" si="81"/>
        <v>193.80000000000109</v>
      </c>
      <c r="K384" s="7">
        <f t="shared" ca="1" si="83"/>
        <v>1</v>
      </c>
      <c r="L384">
        <f t="shared" ca="1" si="77"/>
        <v>1132</v>
      </c>
      <c r="M384">
        <f t="shared" ca="1" si="78"/>
        <v>1</v>
      </c>
      <c r="N384">
        <f t="shared" ca="1" si="82"/>
        <v>-340</v>
      </c>
      <c r="O384">
        <f t="shared" ca="1" si="84"/>
        <v>-207.65999999999997</v>
      </c>
      <c r="P384" s="7">
        <f t="shared" ca="1" si="85"/>
        <v>0</v>
      </c>
      <c r="Q384">
        <f t="shared" ca="1" si="86"/>
        <v>0</v>
      </c>
      <c r="R384">
        <f t="shared" ca="1" si="87"/>
        <v>0</v>
      </c>
      <c r="S384" t="str">
        <f t="shared" ca="1" si="88"/>
        <v>N/A</v>
      </c>
      <c r="T384">
        <f t="shared" ca="1" si="89"/>
        <v>0</v>
      </c>
      <c r="U384" t="str">
        <f t="shared" ca="1" si="90"/>
        <v>OUT</v>
      </c>
      <c r="V384">
        <f t="shared" ca="1" si="91"/>
        <v>0</v>
      </c>
    </row>
    <row r="385" spans="1:22" ht="16.5" x14ac:dyDescent="0.25">
      <c r="A385" s="1">
        <v>41238</v>
      </c>
      <c r="B385" t="s">
        <v>4</v>
      </c>
      <c r="C385" t="s">
        <v>4</v>
      </c>
      <c r="D385">
        <f t="shared" si="79"/>
        <v>12920.8</v>
      </c>
      <c r="E385">
        <f t="shared" si="80"/>
        <v>12988.45</v>
      </c>
      <c r="F385">
        <v>2</v>
      </c>
      <c r="G385">
        <v>0.04</v>
      </c>
      <c r="H385" s="6">
        <f ca="1">SUM(F385:OFFSET(F385,$X$1,0))</f>
        <v>-30</v>
      </c>
      <c r="I385" s="6">
        <f ca="1">SUM(G385:OFFSET(G385,$X$1,0))</f>
        <v>-0.61050000000000004</v>
      </c>
      <c r="J385" s="7">
        <f t="shared" ca="1" si="81"/>
        <v>87.799999999999272</v>
      </c>
      <c r="K385" s="7">
        <f t="shared" ca="1" si="83"/>
        <v>1</v>
      </c>
      <c r="L385">
        <f t="shared" ca="1" si="77"/>
        <v>1100</v>
      </c>
      <c r="M385">
        <f t="shared" ca="1" si="78"/>
        <v>1</v>
      </c>
      <c r="N385">
        <f t="shared" ca="1" si="82"/>
        <v>-300</v>
      </c>
      <c r="O385">
        <f t="shared" ca="1" si="84"/>
        <v>-183.15</v>
      </c>
      <c r="P385" s="7">
        <f t="shared" ca="1" si="85"/>
        <v>0</v>
      </c>
      <c r="Q385">
        <f t="shared" ca="1" si="86"/>
        <v>0</v>
      </c>
      <c r="R385">
        <f t="shared" ca="1" si="87"/>
        <v>0</v>
      </c>
      <c r="S385" t="str">
        <f t="shared" ca="1" si="88"/>
        <v>N/A</v>
      </c>
      <c r="T385">
        <f t="shared" ca="1" si="89"/>
        <v>0</v>
      </c>
      <c r="U385" t="str">
        <f t="shared" ca="1" si="90"/>
        <v>OUT</v>
      </c>
      <c r="V385">
        <f t="shared" ca="1" si="91"/>
        <v>0</v>
      </c>
    </row>
    <row r="386" spans="1:22" ht="16.5" x14ac:dyDescent="0.25">
      <c r="A386" s="1">
        <v>41239</v>
      </c>
      <c r="B386">
        <v>13008.5</v>
      </c>
      <c r="C386">
        <v>12967.4</v>
      </c>
      <c r="D386">
        <f t="shared" si="79"/>
        <v>13008.5</v>
      </c>
      <c r="E386">
        <f t="shared" si="80"/>
        <v>12967.4</v>
      </c>
      <c r="F386">
        <v>-8</v>
      </c>
      <c r="G386">
        <v>-0.17019999999999999</v>
      </c>
      <c r="H386" s="6">
        <f ca="1">SUM(F386:OFFSET(F386,$X$1,0))</f>
        <v>-34</v>
      </c>
      <c r="I386" s="6">
        <f ca="1">SUM(G386:OFFSET(G386,$X$1,0))</f>
        <v>-0.70069999999999988</v>
      </c>
      <c r="J386" s="7">
        <f t="shared" ca="1" si="81"/>
        <v>-25.299999999999272</v>
      </c>
      <c r="K386" s="7">
        <f t="shared" ca="1" si="83"/>
        <v>0</v>
      </c>
      <c r="L386">
        <f t="shared" ref="L386:L449" ca="1" si="92">-8*H386+860</f>
        <v>1132</v>
      </c>
      <c r="M386">
        <f t="shared" ca="1" si="78"/>
        <v>0</v>
      </c>
      <c r="N386">
        <f t="shared" ca="1" si="82"/>
        <v>-340</v>
      </c>
      <c r="O386">
        <f t="shared" ca="1" si="84"/>
        <v>-210.20999999999995</v>
      </c>
      <c r="P386" s="7">
        <f t="shared" ca="1" si="85"/>
        <v>0</v>
      </c>
      <c r="Q386">
        <f t="shared" ca="1" si="86"/>
        <v>1</v>
      </c>
      <c r="R386">
        <f t="shared" ca="1" si="87"/>
        <v>0</v>
      </c>
      <c r="S386" t="str">
        <f t="shared" ca="1" si="88"/>
        <v>N/A</v>
      </c>
      <c r="T386">
        <f t="shared" ca="1" si="89"/>
        <v>0</v>
      </c>
      <c r="U386" t="str">
        <f t="shared" ca="1" si="90"/>
        <v>OUT</v>
      </c>
      <c r="V386">
        <f t="shared" ca="1" si="91"/>
        <v>0</v>
      </c>
    </row>
    <row r="387" spans="1:22" ht="16.5" x14ac:dyDescent="0.25">
      <c r="A387" s="1">
        <v>41240</v>
      </c>
      <c r="B387">
        <v>12963.4</v>
      </c>
      <c r="C387">
        <v>12878.1</v>
      </c>
      <c r="D387">
        <f t="shared" si="79"/>
        <v>12963.4</v>
      </c>
      <c r="E387">
        <f t="shared" si="80"/>
        <v>12878.1</v>
      </c>
      <c r="F387">
        <v>10</v>
      </c>
      <c r="G387">
        <v>0.2041</v>
      </c>
      <c r="H387" s="6">
        <f ca="1">SUM(F387:OFFSET(F387,$X$1,0))</f>
        <v>-19</v>
      </c>
      <c r="I387" s="6">
        <f ca="1">SUM(G387:OFFSET(G387,$X$1,0))</f>
        <v>-0.39460000000000001</v>
      </c>
      <c r="J387" s="7">
        <f t="shared" ca="1" si="81"/>
        <v>62.5</v>
      </c>
      <c r="K387" s="7">
        <f t="shared" ca="1" si="83"/>
        <v>1</v>
      </c>
      <c r="L387">
        <f t="shared" ca="1" si="92"/>
        <v>1012</v>
      </c>
      <c r="M387">
        <f t="shared" ref="M387:M450" ca="1" si="93">IF(SIGN(J387)=SIGN(L387), 1, 0)</f>
        <v>1</v>
      </c>
      <c r="N387">
        <f t="shared" ca="1" si="82"/>
        <v>-190</v>
      </c>
      <c r="O387">
        <f t="shared" ca="1" si="84"/>
        <v>-118.38</v>
      </c>
      <c r="P387" s="7">
        <f t="shared" ca="1" si="85"/>
        <v>0</v>
      </c>
      <c r="Q387">
        <f t="shared" ca="1" si="86"/>
        <v>0</v>
      </c>
      <c r="R387">
        <f t="shared" ca="1" si="87"/>
        <v>0</v>
      </c>
      <c r="S387" t="str">
        <f t="shared" ca="1" si="88"/>
        <v>N/A</v>
      </c>
      <c r="T387">
        <f t="shared" ca="1" si="89"/>
        <v>0</v>
      </c>
      <c r="U387" t="str">
        <f t="shared" ca="1" si="90"/>
        <v>OUT</v>
      </c>
      <c r="V387">
        <f t="shared" ca="1" si="91"/>
        <v>0</v>
      </c>
    </row>
    <row r="388" spans="1:22" ht="16.5" x14ac:dyDescent="0.25">
      <c r="A388" s="1">
        <v>41241</v>
      </c>
      <c r="B388">
        <v>12875.6</v>
      </c>
      <c r="C388">
        <v>12985.1</v>
      </c>
      <c r="D388">
        <f t="shared" ref="D388:D451" si="94">IF(B388="NULL", AVERAGE(D387,B389), B388)</f>
        <v>12875.6</v>
      </c>
      <c r="E388">
        <f t="shared" ref="E388:E451" si="95">IF(C388="NULL", AVERAGE(E387,C389), C388)</f>
        <v>12985.1</v>
      </c>
      <c r="F388">
        <v>-1</v>
      </c>
      <c r="G388">
        <v>-2.0400000000000001E-2</v>
      </c>
      <c r="H388" s="6">
        <f ca="1">SUM(F388:OFFSET(F388,$X$1,0))</f>
        <v>-19</v>
      </c>
      <c r="I388" s="6">
        <f ca="1">SUM(G388:OFFSET(G388,$X$1,0))</f>
        <v>-0.39460000000000006</v>
      </c>
      <c r="J388" s="7">
        <f t="shared" ca="1" si="81"/>
        <v>43.700000000000728</v>
      </c>
      <c r="K388" s="7">
        <f t="shared" ca="1" si="83"/>
        <v>1</v>
      </c>
      <c r="L388">
        <f t="shared" ca="1" si="92"/>
        <v>1012</v>
      </c>
      <c r="M388">
        <f t="shared" ca="1" si="93"/>
        <v>1</v>
      </c>
      <c r="N388">
        <f t="shared" ca="1" si="82"/>
        <v>-190</v>
      </c>
      <c r="O388">
        <f t="shared" ca="1" si="84"/>
        <v>-118.38000000000002</v>
      </c>
      <c r="P388" s="7">
        <f t="shared" ca="1" si="85"/>
        <v>0</v>
      </c>
      <c r="Q388">
        <f t="shared" ca="1" si="86"/>
        <v>0</v>
      </c>
      <c r="R388">
        <f t="shared" ca="1" si="87"/>
        <v>0</v>
      </c>
      <c r="S388" t="str">
        <f t="shared" ca="1" si="88"/>
        <v>N/A</v>
      </c>
      <c r="T388">
        <f t="shared" ca="1" si="89"/>
        <v>0</v>
      </c>
      <c r="U388" t="str">
        <f t="shared" ca="1" si="90"/>
        <v>OUT</v>
      </c>
      <c r="V388">
        <f t="shared" ca="1" si="91"/>
        <v>0</v>
      </c>
    </row>
    <row r="389" spans="1:22" ht="16.5" x14ac:dyDescent="0.25">
      <c r="A389" s="1">
        <v>41242</v>
      </c>
      <c r="B389">
        <v>12977.4</v>
      </c>
      <c r="C389">
        <v>13021.8</v>
      </c>
      <c r="D389">
        <f t="shared" si="94"/>
        <v>12977.4</v>
      </c>
      <c r="E389">
        <f t="shared" si="95"/>
        <v>13021.8</v>
      </c>
      <c r="F389">
        <v>-2</v>
      </c>
      <c r="G389">
        <v>-4.1700000000000001E-2</v>
      </c>
      <c r="H389" s="6">
        <f ca="1">SUM(F389:OFFSET(F389,$X$1,0))</f>
        <v>-12</v>
      </c>
      <c r="I389" s="6">
        <f ca="1">SUM(G389:OFFSET(G389,$X$1,0))</f>
        <v>-0.25260000000000005</v>
      </c>
      <c r="J389" s="7">
        <f t="shared" ca="1" si="81"/>
        <v>82</v>
      </c>
      <c r="K389" s="7">
        <f t="shared" ca="1" si="83"/>
        <v>1</v>
      </c>
      <c r="L389">
        <f t="shared" ca="1" si="92"/>
        <v>956</v>
      </c>
      <c r="M389">
        <f t="shared" ca="1" si="93"/>
        <v>1</v>
      </c>
      <c r="N389">
        <f t="shared" ca="1" si="82"/>
        <v>-120</v>
      </c>
      <c r="O389">
        <f t="shared" ca="1" si="84"/>
        <v>-75.780000000000015</v>
      </c>
      <c r="P389" s="7">
        <f t="shared" ca="1" si="85"/>
        <v>0</v>
      </c>
      <c r="Q389">
        <f t="shared" ca="1" si="86"/>
        <v>0</v>
      </c>
      <c r="R389">
        <f t="shared" ca="1" si="87"/>
        <v>0</v>
      </c>
      <c r="S389" t="str">
        <f t="shared" ca="1" si="88"/>
        <v>N/A</v>
      </c>
      <c r="T389">
        <f t="shared" ca="1" si="89"/>
        <v>0</v>
      </c>
      <c r="U389" t="str">
        <f t="shared" ca="1" si="90"/>
        <v>OUT</v>
      </c>
      <c r="V389">
        <f t="shared" ca="1" si="91"/>
        <v>0</v>
      </c>
    </row>
    <row r="390" spans="1:22" ht="16.5" x14ac:dyDescent="0.25">
      <c r="A390" s="1">
        <v>41243</v>
      </c>
      <c r="B390">
        <v>13022.1</v>
      </c>
      <c r="C390">
        <v>13025.6</v>
      </c>
      <c r="D390">
        <f t="shared" si="94"/>
        <v>13022.1</v>
      </c>
      <c r="E390">
        <f t="shared" si="95"/>
        <v>13025.6</v>
      </c>
      <c r="F390">
        <v>5</v>
      </c>
      <c r="G390">
        <v>0.10639999999999999</v>
      </c>
      <c r="H390" s="6">
        <f ca="1">SUM(F390:OFFSET(F390,$X$1,0))</f>
        <v>9</v>
      </c>
      <c r="I390" s="6">
        <f ca="1">SUM(G390:OFFSET(G390,$X$1,0))</f>
        <v>0.18709999999999993</v>
      </c>
      <c r="J390" s="7">
        <f t="shared" ca="1" si="81"/>
        <v>236.25</v>
      </c>
      <c r="K390" s="7">
        <f t="shared" ca="1" si="83"/>
        <v>1</v>
      </c>
      <c r="L390">
        <f t="shared" ca="1" si="92"/>
        <v>788</v>
      </c>
      <c r="M390">
        <f t="shared" ca="1" si="93"/>
        <v>1</v>
      </c>
      <c r="N390">
        <f t="shared" ca="1" si="82"/>
        <v>90</v>
      </c>
      <c r="O390">
        <f t="shared" ca="1" si="84"/>
        <v>56.129999999999981</v>
      </c>
      <c r="P390" s="7">
        <f t="shared" ca="1" si="85"/>
        <v>1</v>
      </c>
      <c r="Q390">
        <f t="shared" ca="1" si="86"/>
        <v>1</v>
      </c>
      <c r="R390">
        <f t="shared" ca="1" si="87"/>
        <v>0</v>
      </c>
      <c r="S390" t="str">
        <f t="shared" ca="1" si="88"/>
        <v>N/A</v>
      </c>
      <c r="T390">
        <f t="shared" ca="1" si="89"/>
        <v>0</v>
      </c>
      <c r="U390" t="str">
        <f t="shared" ca="1" si="90"/>
        <v>OUT</v>
      </c>
      <c r="V390">
        <f t="shared" ca="1" si="91"/>
        <v>0</v>
      </c>
    </row>
    <row r="391" spans="1:22" ht="16.5" x14ac:dyDescent="0.25">
      <c r="A391" s="1">
        <v>41244</v>
      </c>
      <c r="B391" t="s">
        <v>4</v>
      </c>
      <c r="C391" t="s">
        <v>4</v>
      </c>
      <c r="D391">
        <f t="shared" si="94"/>
        <v>13022.1</v>
      </c>
      <c r="E391">
        <f t="shared" si="95"/>
        <v>13025.6</v>
      </c>
      <c r="F391">
        <v>1</v>
      </c>
      <c r="G391">
        <v>2.0400000000000001E-2</v>
      </c>
      <c r="H391" s="6">
        <f ca="1">SUM(F391:OFFSET(F391,$X$1,0))</f>
        <v>19</v>
      </c>
      <c r="I391" s="6">
        <f ca="1">SUM(G391:OFFSET(G391,$X$1,0))</f>
        <v>0.39119999999999999</v>
      </c>
      <c r="J391" s="7">
        <f t="shared" ca="1" si="81"/>
        <v>387.69999999999891</v>
      </c>
      <c r="K391" s="7">
        <f t="shared" ca="1" si="83"/>
        <v>1</v>
      </c>
      <c r="L391">
        <f t="shared" ca="1" si="92"/>
        <v>708</v>
      </c>
      <c r="M391">
        <f t="shared" ca="1" si="93"/>
        <v>1</v>
      </c>
      <c r="N391">
        <f t="shared" ca="1" si="82"/>
        <v>190</v>
      </c>
      <c r="O391">
        <f t="shared" ca="1" si="84"/>
        <v>117.36</v>
      </c>
      <c r="P391" s="7">
        <f t="shared" ca="1" si="85"/>
        <v>1</v>
      </c>
      <c r="Q391">
        <f t="shared" ca="1" si="86"/>
        <v>1</v>
      </c>
      <c r="R391">
        <f t="shared" ca="1" si="87"/>
        <v>0</v>
      </c>
      <c r="S391" t="str">
        <f t="shared" ca="1" si="88"/>
        <v>N/A</v>
      </c>
      <c r="T391">
        <f t="shared" ca="1" si="89"/>
        <v>0</v>
      </c>
      <c r="U391" t="str">
        <f t="shared" ca="1" si="90"/>
        <v>OUT</v>
      </c>
      <c r="V391">
        <f t="shared" ca="1" si="91"/>
        <v>0</v>
      </c>
    </row>
    <row r="392" spans="1:22" ht="16.5" x14ac:dyDescent="0.25">
      <c r="A392" s="1">
        <v>41245</v>
      </c>
      <c r="B392" t="s">
        <v>4</v>
      </c>
      <c r="C392" t="s">
        <v>4</v>
      </c>
      <c r="D392">
        <f t="shared" si="94"/>
        <v>13024.900000000001</v>
      </c>
      <c r="E392">
        <f t="shared" si="95"/>
        <v>12995.6</v>
      </c>
      <c r="F392">
        <v>-2</v>
      </c>
      <c r="G392">
        <v>-0.04</v>
      </c>
      <c r="H392" s="6">
        <f ca="1">SUM(F392:OFFSET(F392,$X$1,0))</f>
        <v>15</v>
      </c>
      <c r="I392" s="6">
        <f ca="1">SUM(G392:OFFSET(G392,$X$1,0))</f>
        <v>0.31039999999999995</v>
      </c>
      <c r="J392" s="7">
        <f t="shared" ca="1" si="81"/>
        <v>363.69999999999891</v>
      </c>
      <c r="K392" s="7">
        <f t="shared" ca="1" si="83"/>
        <v>1</v>
      </c>
      <c r="L392">
        <f t="shared" ca="1" si="92"/>
        <v>740</v>
      </c>
      <c r="M392">
        <f t="shared" ca="1" si="93"/>
        <v>1</v>
      </c>
      <c r="N392">
        <f t="shared" ca="1" si="82"/>
        <v>150</v>
      </c>
      <c r="O392">
        <f t="shared" ca="1" si="84"/>
        <v>93.11999999999999</v>
      </c>
      <c r="P392" s="7">
        <f t="shared" ca="1" si="85"/>
        <v>1</v>
      </c>
      <c r="Q392">
        <f t="shared" ca="1" si="86"/>
        <v>1</v>
      </c>
      <c r="R392">
        <f t="shared" ca="1" si="87"/>
        <v>0</v>
      </c>
      <c r="S392" t="str">
        <f t="shared" ca="1" si="88"/>
        <v>N/A</v>
      </c>
      <c r="T392">
        <f t="shared" ca="1" si="89"/>
        <v>0</v>
      </c>
      <c r="U392" t="str">
        <f t="shared" ca="1" si="90"/>
        <v>OUT</v>
      </c>
      <c r="V392">
        <f t="shared" ca="1" si="91"/>
        <v>0</v>
      </c>
    </row>
    <row r="393" spans="1:22" ht="16.5" x14ac:dyDescent="0.25">
      <c r="A393" s="1">
        <v>41246</v>
      </c>
      <c r="B393">
        <v>13027.7</v>
      </c>
      <c r="C393">
        <v>12965.6</v>
      </c>
      <c r="D393">
        <f t="shared" si="94"/>
        <v>13027.7</v>
      </c>
      <c r="E393">
        <f t="shared" si="95"/>
        <v>12965.6</v>
      </c>
      <c r="F393">
        <v>-5</v>
      </c>
      <c r="G393">
        <v>-0.10199999999999999</v>
      </c>
      <c r="H393" s="6">
        <f ca="1">SUM(F393:OFFSET(F393,$X$1,0))</f>
        <v>3</v>
      </c>
      <c r="I393" s="6">
        <f ca="1">SUM(G393:OFFSET(G393,$X$1,0))</f>
        <v>6.5499999999999933E-2</v>
      </c>
      <c r="J393" s="7">
        <f t="shared" ca="1" si="81"/>
        <v>468.70000000000073</v>
      </c>
      <c r="K393" s="7">
        <f t="shared" ca="1" si="83"/>
        <v>1</v>
      </c>
      <c r="L393">
        <f t="shared" ca="1" si="92"/>
        <v>836</v>
      </c>
      <c r="M393">
        <f t="shared" ca="1" si="93"/>
        <v>1</v>
      </c>
      <c r="N393">
        <f t="shared" ca="1" si="82"/>
        <v>30</v>
      </c>
      <c r="O393">
        <f t="shared" ca="1" si="84"/>
        <v>19.649999999999981</v>
      </c>
      <c r="P393" s="7">
        <f t="shared" ca="1" si="85"/>
        <v>1</v>
      </c>
      <c r="Q393">
        <f t="shared" ca="1" si="86"/>
        <v>1</v>
      </c>
      <c r="R393">
        <f t="shared" ca="1" si="87"/>
        <v>0</v>
      </c>
      <c r="S393" t="str">
        <f t="shared" ca="1" si="88"/>
        <v>N/A</v>
      </c>
      <c r="T393">
        <f t="shared" ca="1" si="89"/>
        <v>0</v>
      </c>
      <c r="U393" t="str">
        <f t="shared" ca="1" si="90"/>
        <v>OUT</v>
      </c>
      <c r="V393">
        <f t="shared" ca="1" si="91"/>
        <v>0</v>
      </c>
    </row>
    <row r="394" spans="1:22" ht="16.5" x14ac:dyDescent="0.25">
      <c r="A394" s="1">
        <v>41247</v>
      </c>
      <c r="B394">
        <v>12966.5</v>
      </c>
      <c r="C394">
        <v>12951.8</v>
      </c>
      <c r="D394">
        <f t="shared" si="94"/>
        <v>12966.5</v>
      </c>
      <c r="E394">
        <f t="shared" si="95"/>
        <v>12951.8</v>
      </c>
      <c r="F394">
        <v>8</v>
      </c>
      <c r="G394">
        <v>0.1633</v>
      </c>
      <c r="H394" s="6">
        <f ca="1">SUM(F394:OFFSET(F394,$X$1,0))</f>
        <v>8</v>
      </c>
      <c r="I394" s="6">
        <f ca="1">SUM(G394:OFFSET(G394,$X$1,0))</f>
        <v>0.16879999999999995</v>
      </c>
      <c r="J394" s="7">
        <f t="shared" ca="1" si="81"/>
        <v>486.20000000000073</v>
      </c>
      <c r="K394" s="7">
        <f t="shared" ca="1" si="83"/>
        <v>1</v>
      </c>
      <c r="L394">
        <f t="shared" ca="1" si="92"/>
        <v>796</v>
      </c>
      <c r="M394">
        <f t="shared" ca="1" si="93"/>
        <v>1</v>
      </c>
      <c r="N394">
        <f t="shared" ca="1" si="82"/>
        <v>80</v>
      </c>
      <c r="O394">
        <f t="shared" ca="1" si="84"/>
        <v>50.639999999999986</v>
      </c>
      <c r="P394" s="7">
        <f t="shared" ca="1" si="85"/>
        <v>1</v>
      </c>
      <c r="Q394">
        <f t="shared" ca="1" si="86"/>
        <v>1</v>
      </c>
      <c r="R394">
        <f t="shared" ca="1" si="87"/>
        <v>0</v>
      </c>
      <c r="S394" t="str">
        <f t="shared" ca="1" si="88"/>
        <v>N/A</v>
      </c>
      <c r="T394">
        <f t="shared" ca="1" si="89"/>
        <v>0</v>
      </c>
      <c r="U394" t="str">
        <f t="shared" ca="1" si="90"/>
        <v>OUT</v>
      </c>
      <c r="V394">
        <f t="shared" ca="1" si="91"/>
        <v>0</v>
      </c>
    </row>
    <row r="395" spans="1:22" ht="16.5" x14ac:dyDescent="0.25">
      <c r="A395" s="1">
        <v>41248</v>
      </c>
      <c r="B395">
        <v>12949</v>
      </c>
      <c r="C395">
        <v>13034.5</v>
      </c>
      <c r="D395">
        <f t="shared" si="94"/>
        <v>12949</v>
      </c>
      <c r="E395">
        <f t="shared" si="95"/>
        <v>13034.5</v>
      </c>
      <c r="F395">
        <v>-5</v>
      </c>
      <c r="G395">
        <v>-0.10639999999999999</v>
      </c>
      <c r="H395" s="6">
        <f ca="1">SUM(F395:OFFSET(F395,$X$1,0))</f>
        <v>-1</v>
      </c>
      <c r="I395" s="6">
        <f ca="1">SUM(G395:OFFSET(G395,$X$1,0))</f>
        <v>-1.9199999999999995E-2</v>
      </c>
      <c r="J395" s="7">
        <f t="shared" ca="1" si="81"/>
        <v>383.54999999999927</v>
      </c>
      <c r="K395" s="7">
        <f t="shared" ca="1" si="83"/>
        <v>1</v>
      </c>
      <c r="L395">
        <f t="shared" ca="1" si="92"/>
        <v>868</v>
      </c>
      <c r="M395">
        <f t="shared" ca="1" si="93"/>
        <v>1</v>
      </c>
      <c r="N395">
        <f t="shared" ca="1" si="82"/>
        <v>-10</v>
      </c>
      <c r="O395">
        <f t="shared" ca="1" si="84"/>
        <v>-5.759999999999998</v>
      </c>
      <c r="P395" s="7">
        <f t="shared" ca="1" si="85"/>
        <v>0</v>
      </c>
      <c r="Q395">
        <f t="shared" ca="1" si="86"/>
        <v>0</v>
      </c>
      <c r="R395">
        <f t="shared" ca="1" si="87"/>
        <v>0</v>
      </c>
      <c r="S395" t="str">
        <f t="shared" ca="1" si="88"/>
        <v>N/A</v>
      </c>
      <c r="T395">
        <f t="shared" ca="1" si="89"/>
        <v>0</v>
      </c>
      <c r="U395" t="str">
        <f t="shared" ca="1" si="90"/>
        <v>OUT</v>
      </c>
      <c r="V395">
        <f t="shared" ca="1" si="91"/>
        <v>0</v>
      </c>
    </row>
    <row r="396" spans="1:22" ht="16.5" x14ac:dyDescent="0.25">
      <c r="A396" s="1">
        <v>41249</v>
      </c>
      <c r="B396">
        <v>13026.2</v>
      </c>
      <c r="C396">
        <v>13074</v>
      </c>
      <c r="D396">
        <f t="shared" si="94"/>
        <v>13026.2</v>
      </c>
      <c r="E396">
        <f t="shared" si="95"/>
        <v>13074</v>
      </c>
      <c r="F396">
        <v>6</v>
      </c>
      <c r="G396">
        <v>0.125</v>
      </c>
      <c r="H396" s="6">
        <f ca="1">SUM(F396:OFFSET(F396,$X$1,0))</f>
        <v>10</v>
      </c>
      <c r="I396" s="6">
        <f ca="1">SUM(G396:OFFSET(G396,$X$1,0))</f>
        <v>0.20779999999999998</v>
      </c>
      <c r="J396" s="7">
        <f t="shared" ca="1" si="81"/>
        <v>311.39999999999964</v>
      </c>
      <c r="K396" s="7">
        <f t="shared" ca="1" si="83"/>
        <v>1</v>
      </c>
      <c r="L396">
        <f t="shared" ca="1" si="92"/>
        <v>780</v>
      </c>
      <c r="M396">
        <f t="shared" ca="1" si="93"/>
        <v>1</v>
      </c>
      <c r="N396">
        <f t="shared" ca="1" si="82"/>
        <v>100</v>
      </c>
      <c r="O396">
        <f t="shared" ca="1" si="84"/>
        <v>62.339999999999996</v>
      </c>
      <c r="P396" s="7">
        <f t="shared" ca="1" si="85"/>
        <v>1</v>
      </c>
      <c r="Q396">
        <f t="shared" ca="1" si="86"/>
        <v>1</v>
      </c>
      <c r="R396">
        <f t="shared" ca="1" si="87"/>
        <v>0</v>
      </c>
      <c r="S396" t="str">
        <f t="shared" ca="1" si="88"/>
        <v>N/A</v>
      </c>
      <c r="T396">
        <f t="shared" ca="1" si="89"/>
        <v>0</v>
      </c>
      <c r="U396" t="str">
        <f t="shared" ca="1" si="90"/>
        <v>OUT</v>
      </c>
      <c r="V396">
        <f t="shared" ca="1" si="91"/>
        <v>0</v>
      </c>
    </row>
    <row r="397" spans="1:22" ht="16.5" x14ac:dyDescent="0.25">
      <c r="A397" s="1">
        <v>41250</v>
      </c>
      <c r="B397">
        <v>13072.9</v>
      </c>
      <c r="C397">
        <v>13155.1</v>
      </c>
      <c r="D397">
        <f t="shared" si="94"/>
        <v>13072.9</v>
      </c>
      <c r="E397">
        <f t="shared" si="95"/>
        <v>13155.1</v>
      </c>
      <c r="F397">
        <v>12</v>
      </c>
      <c r="G397">
        <v>0.24490000000000001</v>
      </c>
      <c r="H397" s="6">
        <f ca="1">SUM(F397:OFFSET(F397,$X$1,0))</f>
        <v>14</v>
      </c>
      <c r="I397" s="6">
        <f ca="1">SUM(G397:OFFSET(G397,$X$1,0))</f>
        <v>0.28250000000000003</v>
      </c>
      <c r="J397" s="7">
        <f t="shared" ca="1" si="81"/>
        <v>256</v>
      </c>
      <c r="K397" s="7">
        <f t="shared" ca="1" si="83"/>
        <v>1</v>
      </c>
      <c r="L397">
        <f t="shared" ca="1" si="92"/>
        <v>748</v>
      </c>
      <c r="M397">
        <f t="shared" ca="1" si="93"/>
        <v>1</v>
      </c>
      <c r="N397">
        <f t="shared" ca="1" si="82"/>
        <v>140</v>
      </c>
      <c r="O397">
        <f t="shared" ca="1" si="84"/>
        <v>84.750000000000014</v>
      </c>
      <c r="P397" s="7">
        <f t="shared" ca="1" si="85"/>
        <v>1</v>
      </c>
      <c r="Q397">
        <f t="shared" ca="1" si="86"/>
        <v>1</v>
      </c>
      <c r="R397">
        <f t="shared" ca="1" si="87"/>
        <v>0</v>
      </c>
      <c r="S397" t="str">
        <f t="shared" ca="1" si="88"/>
        <v>N/A</v>
      </c>
      <c r="T397">
        <f t="shared" ca="1" si="89"/>
        <v>0</v>
      </c>
      <c r="U397" t="str">
        <f t="shared" ca="1" si="90"/>
        <v>OUT</v>
      </c>
      <c r="V397">
        <f t="shared" ca="1" si="91"/>
        <v>0</v>
      </c>
    </row>
    <row r="398" spans="1:22" ht="16.5" x14ac:dyDescent="0.25">
      <c r="A398" s="1">
        <v>41251</v>
      </c>
      <c r="B398" t="s">
        <v>4</v>
      </c>
      <c r="C398" t="s">
        <v>4</v>
      </c>
      <c r="D398">
        <f t="shared" si="94"/>
        <v>13072.9</v>
      </c>
      <c r="E398">
        <f t="shared" si="95"/>
        <v>13155.1</v>
      </c>
      <c r="F398">
        <v>-8</v>
      </c>
      <c r="G398">
        <v>-0.16</v>
      </c>
      <c r="H398" s="6">
        <f ca="1">SUM(F398:OFFSET(F398,$X$1,0))</f>
        <v>17</v>
      </c>
      <c r="I398" s="6">
        <f ca="1">SUM(G398:OFFSET(G398,$X$1,0))</f>
        <v>0.34699999999999998</v>
      </c>
      <c r="J398" s="7">
        <f t="shared" ca="1" si="81"/>
        <v>276.60000000000036</v>
      </c>
      <c r="K398" s="7">
        <f t="shared" ca="1" si="83"/>
        <v>1</v>
      </c>
      <c r="L398">
        <f t="shared" ca="1" si="92"/>
        <v>724</v>
      </c>
      <c r="M398">
        <f t="shared" ca="1" si="93"/>
        <v>1</v>
      </c>
      <c r="N398">
        <f t="shared" ca="1" si="82"/>
        <v>170</v>
      </c>
      <c r="O398">
        <f t="shared" ca="1" si="84"/>
        <v>104.1</v>
      </c>
      <c r="P398" s="7">
        <f t="shared" ca="1" si="85"/>
        <v>1</v>
      </c>
      <c r="Q398">
        <f t="shared" ca="1" si="86"/>
        <v>1</v>
      </c>
      <c r="R398">
        <f t="shared" ca="1" si="87"/>
        <v>0</v>
      </c>
      <c r="S398" t="str">
        <f t="shared" ca="1" si="88"/>
        <v>N/A</v>
      </c>
      <c r="T398">
        <f t="shared" ca="1" si="89"/>
        <v>0</v>
      </c>
      <c r="U398" t="str">
        <f t="shared" ca="1" si="90"/>
        <v>OUT</v>
      </c>
      <c r="V398">
        <f t="shared" ca="1" si="91"/>
        <v>0</v>
      </c>
    </row>
    <row r="399" spans="1:22" ht="16.5" x14ac:dyDescent="0.25">
      <c r="A399" s="1">
        <v>41252</v>
      </c>
      <c r="B399" t="s">
        <v>4</v>
      </c>
      <c r="C399" t="s">
        <v>4</v>
      </c>
      <c r="D399">
        <f t="shared" si="94"/>
        <v>13113.9</v>
      </c>
      <c r="E399">
        <f t="shared" si="95"/>
        <v>13162.5</v>
      </c>
      <c r="F399">
        <v>3</v>
      </c>
      <c r="G399">
        <v>0.06</v>
      </c>
      <c r="H399" s="6">
        <f ca="1">SUM(F399:OFFSET(F399,$X$1,0))</f>
        <v>16</v>
      </c>
      <c r="I399" s="6">
        <f ca="1">SUM(G399:OFFSET(G399,$X$1,0))</f>
        <v>0.32700000000000001</v>
      </c>
      <c r="J399" s="7">
        <f t="shared" ca="1" si="81"/>
        <v>316.30000000000109</v>
      </c>
      <c r="K399" s="7">
        <f t="shared" ca="1" si="83"/>
        <v>1</v>
      </c>
      <c r="L399">
        <f t="shared" ca="1" si="92"/>
        <v>732</v>
      </c>
      <c r="M399">
        <f t="shared" ca="1" si="93"/>
        <v>1</v>
      </c>
      <c r="N399">
        <f t="shared" ca="1" si="82"/>
        <v>160</v>
      </c>
      <c r="O399">
        <f t="shared" ca="1" si="84"/>
        <v>98.100000000000009</v>
      </c>
      <c r="P399" s="7">
        <f t="shared" ca="1" si="85"/>
        <v>1</v>
      </c>
      <c r="Q399">
        <f t="shared" ca="1" si="86"/>
        <v>1</v>
      </c>
      <c r="R399">
        <f t="shared" ca="1" si="87"/>
        <v>0</v>
      </c>
      <c r="S399" t="str">
        <f t="shared" ca="1" si="88"/>
        <v>N/A</v>
      </c>
      <c r="T399">
        <f t="shared" ca="1" si="89"/>
        <v>0</v>
      </c>
      <c r="U399" t="str">
        <f t="shared" ca="1" si="90"/>
        <v>OUT</v>
      </c>
      <c r="V399">
        <f t="shared" ca="1" si="91"/>
        <v>0</v>
      </c>
    </row>
    <row r="400" spans="1:22" ht="16.5" x14ac:dyDescent="0.25">
      <c r="A400" s="1">
        <v>41253</v>
      </c>
      <c r="B400">
        <v>13154.9</v>
      </c>
      <c r="C400">
        <v>13169.9</v>
      </c>
      <c r="D400">
        <f t="shared" si="94"/>
        <v>13154.9</v>
      </c>
      <c r="E400">
        <f t="shared" si="95"/>
        <v>13169.9</v>
      </c>
      <c r="F400">
        <v>2</v>
      </c>
      <c r="G400">
        <v>4.2599999999999999E-2</v>
      </c>
      <c r="H400" s="6">
        <f ca="1">SUM(F400:OFFSET(F400,$X$1,0))</f>
        <v>14</v>
      </c>
      <c r="I400" s="6">
        <f ca="1">SUM(G400:OFFSET(G400,$X$1,0))</f>
        <v>0.28959999999999997</v>
      </c>
      <c r="J400" s="7">
        <f t="shared" ca="1" si="81"/>
        <v>318.10000000000036</v>
      </c>
      <c r="K400" s="7">
        <f t="shared" ca="1" si="83"/>
        <v>1</v>
      </c>
      <c r="L400">
        <f t="shared" ca="1" si="92"/>
        <v>748</v>
      </c>
      <c r="M400">
        <f t="shared" ca="1" si="93"/>
        <v>1</v>
      </c>
      <c r="N400">
        <f t="shared" ca="1" si="82"/>
        <v>140</v>
      </c>
      <c r="O400">
        <f t="shared" ca="1" si="84"/>
        <v>86.88</v>
      </c>
      <c r="P400" s="7">
        <f t="shared" ca="1" si="85"/>
        <v>1</v>
      </c>
      <c r="Q400">
        <f t="shared" ca="1" si="86"/>
        <v>1</v>
      </c>
      <c r="R400">
        <f t="shared" ca="1" si="87"/>
        <v>0</v>
      </c>
      <c r="S400" t="str">
        <f t="shared" ca="1" si="88"/>
        <v>N/A</v>
      </c>
      <c r="T400">
        <f t="shared" ca="1" si="89"/>
        <v>0</v>
      </c>
      <c r="U400" t="str">
        <f t="shared" ca="1" si="90"/>
        <v>OUT</v>
      </c>
      <c r="V400">
        <f t="shared" ca="1" si="91"/>
        <v>0</v>
      </c>
    </row>
    <row r="401" spans="1:22" ht="16.5" x14ac:dyDescent="0.25">
      <c r="A401" s="1">
        <v>41254</v>
      </c>
      <c r="B401">
        <v>13170.3</v>
      </c>
      <c r="C401">
        <v>13248.4</v>
      </c>
      <c r="D401">
        <f t="shared" si="94"/>
        <v>13170.3</v>
      </c>
      <c r="E401">
        <f t="shared" si="95"/>
        <v>13248.4</v>
      </c>
      <c r="F401">
        <v>9</v>
      </c>
      <c r="G401">
        <v>0.1837</v>
      </c>
      <c r="H401" s="6">
        <f ca="1">SUM(F401:OFFSET(F401,$X$1,0))</f>
        <v>25</v>
      </c>
      <c r="I401" s="6">
        <f ca="1">SUM(G401:OFFSET(G401,$X$1,0))</f>
        <v>0.51409999999999989</v>
      </c>
      <c r="J401" s="7">
        <f t="shared" ca="1" si="81"/>
        <v>238.29999999999927</v>
      </c>
      <c r="K401" s="7">
        <f t="shared" ca="1" si="83"/>
        <v>1</v>
      </c>
      <c r="L401">
        <f t="shared" ca="1" si="92"/>
        <v>660</v>
      </c>
      <c r="M401">
        <f t="shared" ca="1" si="93"/>
        <v>1</v>
      </c>
      <c r="N401">
        <f t="shared" ca="1" si="82"/>
        <v>250</v>
      </c>
      <c r="O401">
        <f t="shared" ca="1" si="84"/>
        <v>154.22999999999996</v>
      </c>
      <c r="P401" s="7">
        <f t="shared" ca="1" si="85"/>
        <v>1</v>
      </c>
      <c r="Q401">
        <f t="shared" ca="1" si="86"/>
        <v>1</v>
      </c>
      <c r="R401">
        <f t="shared" ca="1" si="87"/>
        <v>0</v>
      </c>
      <c r="S401" t="str">
        <f t="shared" ca="1" si="88"/>
        <v>N/A</v>
      </c>
      <c r="T401">
        <f t="shared" ca="1" si="89"/>
        <v>0</v>
      </c>
      <c r="U401" t="str">
        <f t="shared" ca="1" si="90"/>
        <v>OUT</v>
      </c>
      <c r="V401">
        <f t="shared" ca="1" si="91"/>
        <v>0</v>
      </c>
    </row>
    <row r="402" spans="1:22" ht="16.5" x14ac:dyDescent="0.25">
      <c r="A402" s="1">
        <v>41255</v>
      </c>
      <c r="B402">
        <v>13250.1</v>
      </c>
      <c r="C402">
        <v>13245.5</v>
      </c>
      <c r="D402">
        <f t="shared" si="94"/>
        <v>13250.1</v>
      </c>
      <c r="E402">
        <f t="shared" si="95"/>
        <v>13245.5</v>
      </c>
      <c r="F402">
        <v>11</v>
      </c>
      <c r="G402">
        <v>0.22450000000000001</v>
      </c>
      <c r="H402" s="6">
        <f ca="1">SUM(F402:OFFSET(F402,$X$1,0))</f>
        <v>37</v>
      </c>
      <c r="I402" s="6">
        <f ca="1">SUM(G402:OFFSET(G402,$X$1,0))</f>
        <v>0.75900000000000001</v>
      </c>
      <c r="J402" s="7">
        <f t="shared" ca="1" si="81"/>
        <v>256.44999999999891</v>
      </c>
      <c r="K402" s="7">
        <f t="shared" ca="1" si="83"/>
        <v>1</v>
      </c>
      <c r="L402">
        <f t="shared" ca="1" si="92"/>
        <v>564</v>
      </c>
      <c r="M402">
        <f t="shared" ca="1" si="93"/>
        <v>1</v>
      </c>
      <c r="N402">
        <f t="shared" ca="1" si="82"/>
        <v>370</v>
      </c>
      <c r="O402">
        <f t="shared" ca="1" si="84"/>
        <v>227.7</v>
      </c>
      <c r="P402" s="7">
        <f t="shared" ca="1" si="85"/>
        <v>1</v>
      </c>
      <c r="Q402">
        <f t="shared" ca="1" si="86"/>
        <v>1</v>
      </c>
      <c r="R402">
        <f t="shared" ca="1" si="87"/>
        <v>0</v>
      </c>
      <c r="S402" t="str">
        <f t="shared" ca="1" si="88"/>
        <v>N/A</v>
      </c>
      <c r="T402">
        <f t="shared" ca="1" si="89"/>
        <v>0</v>
      </c>
      <c r="U402" t="str">
        <f t="shared" ca="1" si="90"/>
        <v>OUT</v>
      </c>
      <c r="V402">
        <f t="shared" ca="1" si="91"/>
        <v>0</v>
      </c>
    </row>
    <row r="403" spans="1:22" ht="16.5" x14ac:dyDescent="0.25">
      <c r="A403" s="1">
        <v>41256</v>
      </c>
      <c r="B403">
        <v>13241.4</v>
      </c>
      <c r="C403">
        <v>13170.7</v>
      </c>
      <c r="D403">
        <f t="shared" si="94"/>
        <v>13241.4</v>
      </c>
      <c r="E403">
        <f t="shared" si="95"/>
        <v>13170.7</v>
      </c>
      <c r="F403">
        <v>3</v>
      </c>
      <c r="G403">
        <v>6.1199999999999997E-2</v>
      </c>
      <c r="H403" s="6">
        <f ca="1">SUM(F403:OFFSET(F403,$X$1,0))</f>
        <v>34</v>
      </c>
      <c r="I403" s="6">
        <f ca="1">SUM(G403:OFFSET(G403,$X$1,0))</f>
        <v>0.69780000000000009</v>
      </c>
      <c r="J403" s="7">
        <f t="shared" ca="1" si="81"/>
        <v>336.5</v>
      </c>
      <c r="K403" s="7">
        <f t="shared" ca="1" si="83"/>
        <v>1</v>
      </c>
      <c r="L403">
        <f t="shared" ca="1" si="92"/>
        <v>588</v>
      </c>
      <c r="M403">
        <f t="shared" ca="1" si="93"/>
        <v>1</v>
      </c>
      <c r="N403">
        <f t="shared" ca="1" si="82"/>
        <v>340</v>
      </c>
      <c r="O403">
        <f t="shared" ca="1" si="84"/>
        <v>209.34000000000003</v>
      </c>
      <c r="P403" s="7">
        <f t="shared" ca="1" si="85"/>
        <v>1</v>
      </c>
      <c r="Q403">
        <f t="shared" ca="1" si="86"/>
        <v>1</v>
      </c>
      <c r="R403">
        <f t="shared" ca="1" si="87"/>
        <v>0</v>
      </c>
      <c r="S403" t="str">
        <f t="shared" ca="1" si="88"/>
        <v>N/A</v>
      </c>
      <c r="T403">
        <f t="shared" ca="1" si="89"/>
        <v>0</v>
      </c>
      <c r="U403" t="str">
        <f t="shared" ca="1" si="90"/>
        <v>OUT</v>
      </c>
      <c r="V403">
        <f t="shared" ca="1" si="91"/>
        <v>0</v>
      </c>
    </row>
    <row r="404" spans="1:22" ht="16.5" x14ac:dyDescent="0.25">
      <c r="A404" s="1">
        <v>41257</v>
      </c>
      <c r="B404">
        <v>13170.8</v>
      </c>
      <c r="C404">
        <v>13135</v>
      </c>
      <c r="D404">
        <f t="shared" si="94"/>
        <v>13170.8</v>
      </c>
      <c r="E404">
        <f t="shared" si="95"/>
        <v>13135</v>
      </c>
      <c r="F404">
        <v>-2</v>
      </c>
      <c r="G404">
        <v>-4.0800000000000003E-2</v>
      </c>
      <c r="H404" s="6">
        <f ca="1">SUM(F404:OFFSET(F404,$X$1,0))</f>
        <v>45</v>
      </c>
      <c r="I404" s="6">
        <f ca="1">SUM(G404:OFFSET(G404,$X$1,0))</f>
        <v>0.91700000000000004</v>
      </c>
      <c r="J404" s="7">
        <f t="shared" ca="1" si="81"/>
        <v>364.10000000000036</v>
      </c>
      <c r="K404" s="7">
        <f t="shared" ca="1" si="83"/>
        <v>1</v>
      </c>
      <c r="L404">
        <f t="shared" ca="1" si="92"/>
        <v>500</v>
      </c>
      <c r="M404">
        <f t="shared" ca="1" si="93"/>
        <v>1</v>
      </c>
      <c r="N404">
        <f t="shared" ca="1" si="82"/>
        <v>450</v>
      </c>
      <c r="O404">
        <f t="shared" ca="1" si="84"/>
        <v>275.10000000000002</v>
      </c>
      <c r="P404" s="7">
        <f t="shared" ca="1" si="85"/>
        <v>1</v>
      </c>
      <c r="Q404">
        <f t="shared" ca="1" si="86"/>
        <v>1</v>
      </c>
      <c r="R404">
        <f t="shared" ca="1" si="87"/>
        <v>0</v>
      </c>
      <c r="S404" t="str">
        <f t="shared" ca="1" si="88"/>
        <v>N/A</v>
      </c>
      <c r="T404">
        <f t="shared" ca="1" si="89"/>
        <v>0</v>
      </c>
      <c r="U404" t="str">
        <f t="shared" ca="1" si="90"/>
        <v>OUT</v>
      </c>
      <c r="V404">
        <f t="shared" ca="1" si="91"/>
        <v>0</v>
      </c>
    </row>
    <row r="405" spans="1:22" ht="16.5" x14ac:dyDescent="0.25">
      <c r="A405" s="1">
        <v>41258</v>
      </c>
      <c r="B405" t="s">
        <v>4</v>
      </c>
      <c r="C405" t="s">
        <v>4</v>
      </c>
      <c r="D405">
        <f t="shared" si="94"/>
        <v>13170.8</v>
      </c>
      <c r="E405">
        <f t="shared" si="95"/>
        <v>13135</v>
      </c>
      <c r="F405">
        <v>-4</v>
      </c>
      <c r="G405">
        <v>-8.3299999999999999E-2</v>
      </c>
      <c r="H405" s="6">
        <f ca="1">SUM(F405:OFFSET(F405,$X$1,0))</f>
        <v>40</v>
      </c>
      <c r="I405" s="6">
        <f ca="1">SUM(G405:OFFSET(G405,$X$1,0))</f>
        <v>0.81330000000000002</v>
      </c>
      <c r="J405" s="7">
        <f t="shared" ca="1" si="81"/>
        <v>358.20000000000073</v>
      </c>
      <c r="K405" s="7">
        <f t="shared" ca="1" si="83"/>
        <v>1</v>
      </c>
      <c r="L405">
        <f t="shared" ca="1" si="92"/>
        <v>540</v>
      </c>
      <c r="M405">
        <f t="shared" ca="1" si="93"/>
        <v>1</v>
      </c>
      <c r="N405">
        <f t="shared" ca="1" si="82"/>
        <v>400</v>
      </c>
      <c r="O405">
        <f t="shared" ca="1" si="84"/>
        <v>243.99</v>
      </c>
      <c r="P405" s="7">
        <f t="shared" ca="1" si="85"/>
        <v>1</v>
      </c>
      <c r="Q405">
        <f t="shared" ca="1" si="86"/>
        <v>1</v>
      </c>
      <c r="R405">
        <f t="shared" ca="1" si="87"/>
        <v>0</v>
      </c>
      <c r="S405" t="str">
        <f t="shared" ca="1" si="88"/>
        <v>N/A</v>
      </c>
      <c r="T405">
        <f t="shared" ca="1" si="89"/>
        <v>0</v>
      </c>
      <c r="U405" t="str">
        <f t="shared" ca="1" si="90"/>
        <v>OUT</v>
      </c>
      <c r="V405">
        <f t="shared" ca="1" si="91"/>
        <v>0</v>
      </c>
    </row>
    <row r="406" spans="1:22" ht="16.5" x14ac:dyDescent="0.25">
      <c r="A406" s="1">
        <v>41259</v>
      </c>
      <c r="B406" t="s">
        <v>4</v>
      </c>
      <c r="C406" t="s">
        <v>4</v>
      </c>
      <c r="D406">
        <f t="shared" si="94"/>
        <v>13153</v>
      </c>
      <c r="E406">
        <f t="shared" si="95"/>
        <v>13185.2</v>
      </c>
      <c r="F406">
        <v>-8</v>
      </c>
      <c r="G406">
        <v>-0.16</v>
      </c>
      <c r="H406" s="6">
        <f ca="1">SUM(F406:OFFSET(F406,$X$1,0))</f>
        <v>27</v>
      </c>
      <c r="I406" s="6">
        <f ca="1">SUM(G406:OFFSET(G406,$X$1,0))</f>
        <v>0.5512999999999999</v>
      </c>
      <c r="J406" s="7">
        <f t="shared" ca="1" si="81"/>
        <v>460.79999999999927</v>
      </c>
      <c r="K406" s="7">
        <f t="shared" ca="1" si="83"/>
        <v>1</v>
      </c>
      <c r="L406">
        <f t="shared" ca="1" si="92"/>
        <v>644</v>
      </c>
      <c r="M406">
        <f t="shared" ca="1" si="93"/>
        <v>1</v>
      </c>
      <c r="N406">
        <f t="shared" ca="1" si="82"/>
        <v>270</v>
      </c>
      <c r="O406">
        <f t="shared" ca="1" si="84"/>
        <v>165.38999999999996</v>
      </c>
      <c r="P406" s="7">
        <f t="shared" ca="1" si="85"/>
        <v>1</v>
      </c>
      <c r="Q406">
        <f t="shared" ca="1" si="86"/>
        <v>1</v>
      </c>
      <c r="R406">
        <f t="shared" ca="1" si="87"/>
        <v>0</v>
      </c>
      <c r="S406" t="str">
        <f t="shared" ca="1" si="88"/>
        <v>N/A</v>
      </c>
      <c r="T406">
        <f t="shared" ca="1" si="89"/>
        <v>0</v>
      </c>
      <c r="U406" t="str">
        <f t="shared" ca="1" si="90"/>
        <v>OUT</v>
      </c>
      <c r="V406">
        <f t="shared" ca="1" si="91"/>
        <v>0</v>
      </c>
    </row>
    <row r="407" spans="1:22" ht="16.5" x14ac:dyDescent="0.25">
      <c r="A407" s="1">
        <v>41260</v>
      </c>
      <c r="B407">
        <v>13135.2</v>
      </c>
      <c r="C407">
        <v>13235.4</v>
      </c>
      <c r="D407">
        <f t="shared" si="94"/>
        <v>13135.2</v>
      </c>
      <c r="E407">
        <f t="shared" si="95"/>
        <v>13235.4</v>
      </c>
      <c r="F407">
        <v>9</v>
      </c>
      <c r="G407">
        <v>0.1875</v>
      </c>
      <c r="H407" s="6">
        <f ca="1">SUM(F407:OFFSET(F407,$X$1,0))</f>
        <v>34</v>
      </c>
      <c r="I407" s="6">
        <f ca="1">SUM(G407:OFFSET(G407,$X$1,0))</f>
        <v>0.69879999999999987</v>
      </c>
      <c r="J407" s="7">
        <f t="shared" ca="1" si="81"/>
        <v>413.10000000000036</v>
      </c>
      <c r="K407" s="7">
        <f t="shared" ca="1" si="83"/>
        <v>1</v>
      </c>
      <c r="L407">
        <f t="shared" ca="1" si="92"/>
        <v>588</v>
      </c>
      <c r="M407">
        <f t="shared" ca="1" si="93"/>
        <v>1</v>
      </c>
      <c r="N407">
        <f t="shared" ca="1" si="82"/>
        <v>340</v>
      </c>
      <c r="O407">
        <f t="shared" ca="1" si="84"/>
        <v>209.63999999999996</v>
      </c>
      <c r="P407" s="7">
        <f t="shared" ca="1" si="85"/>
        <v>1</v>
      </c>
      <c r="Q407">
        <f t="shared" ca="1" si="86"/>
        <v>1</v>
      </c>
      <c r="R407">
        <f t="shared" ca="1" si="87"/>
        <v>0</v>
      </c>
      <c r="S407" t="str">
        <f t="shared" ca="1" si="88"/>
        <v>N/A</v>
      </c>
      <c r="T407">
        <f t="shared" ca="1" si="89"/>
        <v>0</v>
      </c>
      <c r="U407" t="str">
        <f t="shared" ca="1" si="90"/>
        <v>OUT</v>
      </c>
      <c r="V407">
        <f t="shared" ca="1" si="91"/>
        <v>0</v>
      </c>
    </row>
    <row r="408" spans="1:22" ht="16.5" x14ac:dyDescent="0.25">
      <c r="A408" s="1">
        <v>41261</v>
      </c>
      <c r="B408">
        <v>13236.6</v>
      </c>
      <c r="C408">
        <v>13351</v>
      </c>
      <c r="D408">
        <f t="shared" si="94"/>
        <v>13236.6</v>
      </c>
      <c r="E408">
        <f t="shared" si="95"/>
        <v>13351</v>
      </c>
      <c r="F408">
        <v>-1</v>
      </c>
      <c r="G408">
        <v>-2.1299999999999999E-2</v>
      </c>
      <c r="H408" s="6">
        <f ca="1">SUM(F408:OFFSET(F408,$X$1,0))</f>
        <v>41</v>
      </c>
      <c r="I408" s="6">
        <f ca="1">SUM(G408:OFFSET(G408,$X$1,0))</f>
        <v>0.84770000000000001</v>
      </c>
      <c r="J408" s="7">
        <f t="shared" ca="1" si="81"/>
        <v>298.70000000000073</v>
      </c>
      <c r="K408" s="7">
        <f t="shared" ca="1" si="83"/>
        <v>1</v>
      </c>
      <c r="L408">
        <f t="shared" ca="1" si="92"/>
        <v>532</v>
      </c>
      <c r="M408">
        <f t="shared" ca="1" si="93"/>
        <v>1</v>
      </c>
      <c r="N408">
        <f t="shared" ca="1" si="82"/>
        <v>410</v>
      </c>
      <c r="O408">
        <f t="shared" ca="1" si="84"/>
        <v>254.31</v>
      </c>
      <c r="P408" s="7">
        <f t="shared" ca="1" si="85"/>
        <v>1</v>
      </c>
      <c r="Q408">
        <f t="shared" ca="1" si="86"/>
        <v>1</v>
      </c>
      <c r="R408">
        <f t="shared" ca="1" si="87"/>
        <v>0</v>
      </c>
      <c r="S408" t="str">
        <f t="shared" ca="1" si="88"/>
        <v>N/A</v>
      </c>
      <c r="T408">
        <f t="shared" ca="1" si="89"/>
        <v>0</v>
      </c>
      <c r="U408" t="str">
        <f t="shared" ca="1" si="90"/>
        <v>OUT</v>
      </c>
      <c r="V408">
        <f t="shared" ca="1" si="91"/>
        <v>0</v>
      </c>
    </row>
    <row r="409" spans="1:22" ht="16.5" x14ac:dyDescent="0.25">
      <c r="A409" s="1">
        <v>41262</v>
      </c>
      <c r="B409">
        <v>13351</v>
      </c>
      <c r="C409">
        <v>13252</v>
      </c>
      <c r="D409">
        <f t="shared" si="94"/>
        <v>13351</v>
      </c>
      <c r="E409">
        <f t="shared" si="95"/>
        <v>13252</v>
      </c>
      <c r="F409">
        <v>2</v>
      </c>
      <c r="G409">
        <v>4.2599999999999999E-2</v>
      </c>
      <c r="H409" s="6">
        <f ca="1">SUM(F409:OFFSET(F409,$X$1,0))</f>
        <v>33</v>
      </c>
      <c r="I409" s="6">
        <f ca="1">SUM(G409:OFFSET(G409,$X$1,0))</f>
        <v>0.68620000000000003</v>
      </c>
      <c r="J409" s="7">
        <f t="shared" ca="1" si="81"/>
        <v>403</v>
      </c>
      <c r="K409" s="7">
        <f t="shared" ca="1" si="83"/>
        <v>1</v>
      </c>
      <c r="L409">
        <f t="shared" ca="1" si="92"/>
        <v>596</v>
      </c>
      <c r="M409">
        <f t="shared" ca="1" si="93"/>
        <v>1</v>
      </c>
      <c r="N409">
        <f t="shared" ca="1" si="82"/>
        <v>330</v>
      </c>
      <c r="O409">
        <f t="shared" ca="1" si="84"/>
        <v>205.86</v>
      </c>
      <c r="P409" s="7">
        <f t="shared" ca="1" si="85"/>
        <v>1</v>
      </c>
      <c r="Q409">
        <f t="shared" ca="1" si="86"/>
        <v>1</v>
      </c>
      <c r="R409">
        <f t="shared" ca="1" si="87"/>
        <v>0</v>
      </c>
      <c r="S409" t="str">
        <f t="shared" ca="1" si="88"/>
        <v>N/A</v>
      </c>
      <c r="T409">
        <f t="shared" ca="1" si="89"/>
        <v>0</v>
      </c>
      <c r="U409" t="str">
        <f t="shared" ca="1" si="90"/>
        <v>OUT</v>
      </c>
      <c r="V409">
        <f t="shared" ca="1" si="91"/>
        <v>0</v>
      </c>
    </row>
    <row r="410" spans="1:22" ht="16.5" x14ac:dyDescent="0.25">
      <c r="A410" s="1">
        <v>41263</v>
      </c>
      <c r="B410">
        <v>13246.7</v>
      </c>
      <c r="C410">
        <v>13311.7</v>
      </c>
      <c r="D410">
        <f t="shared" si="94"/>
        <v>13246.7</v>
      </c>
      <c r="E410">
        <f t="shared" si="95"/>
        <v>13311.7</v>
      </c>
      <c r="F410">
        <v>8</v>
      </c>
      <c r="G410">
        <v>0.17019999999999999</v>
      </c>
      <c r="H410" s="6">
        <f ca="1">SUM(F410:OFFSET(F410,$X$1,0))</f>
        <v>42</v>
      </c>
      <c r="I410" s="6">
        <f ca="1">SUM(G410:OFFSET(G410,$X$1,0))</f>
        <v>0.87680000000000002</v>
      </c>
      <c r="J410" s="7">
        <f t="shared" ca="1" si="81"/>
        <v>370.95000000000073</v>
      </c>
      <c r="K410" s="7">
        <f t="shared" ca="1" si="83"/>
        <v>1</v>
      </c>
      <c r="L410">
        <f t="shared" ca="1" si="92"/>
        <v>524</v>
      </c>
      <c r="M410">
        <f t="shared" ca="1" si="93"/>
        <v>1</v>
      </c>
      <c r="N410">
        <f t="shared" ca="1" si="82"/>
        <v>420</v>
      </c>
      <c r="O410">
        <f t="shared" ca="1" si="84"/>
        <v>263.04000000000002</v>
      </c>
      <c r="P410" s="7">
        <f t="shared" ca="1" si="85"/>
        <v>1</v>
      </c>
      <c r="Q410">
        <f t="shared" ca="1" si="86"/>
        <v>1</v>
      </c>
      <c r="R410">
        <f t="shared" ca="1" si="87"/>
        <v>0</v>
      </c>
      <c r="S410" t="str">
        <f t="shared" ca="1" si="88"/>
        <v>N/A</v>
      </c>
      <c r="T410">
        <f t="shared" ca="1" si="89"/>
        <v>0</v>
      </c>
      <c r="U410" t="str">
        <f t="shared" ca="1" si="90"/>
        <v>OUT</v>
      </c>
      <c r="V410">
        <f t="shared" ca="1" si="91"/>
        <v>0</v>
      </c>
    </row>
    <row r="411" spans="1:22" ht="16.5" x14ac:dyDescent="0.25">
      <c r="A411" s="1">
        <v>41264</v>
      </c>
      <c r="B411">
        <v>13310</v>
      </c>
      <c r="C411">
        <v>13190.8</v>
      </c>
      <c r="D411">
        <f t="shared" si="94"/>
        <v>13310</v>
      </c>
      <c r="E411">
        <f t="shared" si="95"/>
        <v>13190.8</v>
      </c>
      <c r="F411">
        <v>5</v>
      </c>
      <c r="G411">
        <v>0.10639999999999999</v>
      </c>
      <c r="H411" s="6">
        <f ca="1">SUM(F411:OFFSET(F411,$X$1,0))</f>
        <v>49</v>
      </c>
      <c r="I411" s="6">
        <f ca="1">SUM(G411:OFFSET(G411,$X$1,0))</f>
        <v>1.0249000000000001</v>
      </c>
      <c r="J411" s="7">
        <f t="shared" ca="1" si="81"/>
        <v>402.20000000000073</v>
      </c>
      <c r="K411" s="7">
        <f t="shared" ca="1" si="83"/>
        <v>1</v>
      </c>
      <c r="L411">
        <f t="shared" ca="1" si="92"/>
        <v>468</v>
      </c>
      <c r="M411">
        <f t="shared" ca="1" si="93"/>
        <v>1</v>
      </c>
      <c r="N411">
        <f t="shared" ca="1" si="82"/>
        <v>490</v>
      </c>
      <c r="O411">
        <f t="shared" ca="1" si="84"/>
        <v>307.47000000000003</v>
      </c>
      <c r="P411" s="7">
        <f t="shared" ca="1" si="85"/>
        <v>1</v>
      </c>
      <c r="Q411">
        <f t="shared" ca="1" si="86"/>
        <v>1</v>
      </c>
      <c r="R411">
        <f t="shared" ca="1" si="87"/>
        <v>0</v>
      </c>
      <c r="S411" t="str">
        <f t="shared" ca="1" si="88"/>
        <v>N/A</v>
      </c>
      <c r="T411">
        <f t="shared" ca="1" si="89"/>
        <v>0</v>
      </c>
      <c r="U411" t="str">
        <f t="shared" ca="1" si="90"/>
        <v>OUT</v>
      </c>
      <c r="V411">
        <f t="shared" ca="1" si="91"/>
        <v>0</v>
      </c>
    </row>
    <row r="412" spans="1:22" ht="16.5" x14ac:dyDescent="0.25">
      <c r="A412" s="1">
        <v>41265</v>
      </c>
      <c r="B412" t="s">
        <v>4</v>
      </c>
      <c r="C412" t="s">
        <v>4</v>
      </c>
      <c r="D412">
        <f t="shared" si="94"/>
        <v>13310</v>
      </c>
      <c r="E412">
        <f t="shared" si="95"/>
        <v>13190.8</v>
      </c>
      <c r="F412">
        <v>3</v>
      </c>
      <c r="G412">
        <v>0.06</v>
      </c>
      <c r="H412" s="6">
        <f ca="1">SUM(F412:OFFSET(F412,$X$1,0))</f>
        <v>47</v>
      </c>
      <c r="I412" s="6">
        <f ca="1">SUM(G412:OFFSET(G412,$X$1,0))</f>
        <v>0.97850000000000015</v>
      </c>
      <c r="J412" s="7">
        <f t="shared" ca="1" si="81"/>
        <v>529.19999999999891</v>
      </c>
      <c r="K412" s="7">
        <f t="shared" ca="1" si="83"/>
        <v>1</v>
      </c>
      <c r="L412">
        <f t="shared" ca="1" si="92"/>
        <v>484</v>
      </c>
      <c r="M412">
        <f t="shared" ca="1" si="93"/>
        <v>1</v>
      </c>
      <c r="N412">
        <f t="shared" ca="1" si="82"/>
        <v>470</v>
      </c>
      <c r="O412">
        <f t="shared" ca="1" si="84"/>
        <v>293.55000000000007</v>
      </c>
      <c r="P412" s="7">
        <f t="shared" ca="1" si="85"/>
        <v>1</v>
      </c>
      <c r="Q412">
        <f t="shared" ca="1" si="86"/>
        <v>1</v>
      </c>
      <c r="R412">
        <f t="shared" ca="1" si="87"/>
        <v>0</v>
      </c>
      <c r="S412" t="str">
        <f t="shared" ca="1" si="88"/>
        <v>N/A</v>
      </c>
      <c r="T412">
        <f t="shared" ca="1" si="89"/>
        <v>0</v>
      </c>
      <c r="U412" t="str">
        <f t="shared" ca="1" si="90"/>
        <v>OUT</v>
      </c>
      <c r="V412">
        <f t="shared" ca="1" si="91"/>
        <v>0</v>
      </c>
    </row>
    <row r="413" spans="1:22" ht="16.5" x14ac:dyDescent="0.25">
      <c r="A413" s="1">
        <v>41266</v>
      </c>
      <c r="B413" t="s">
        <v>4</v>
      </c>
      <c r="C413" t="s">
        <v>4</v>
      </c>
      <c r="D413">
        <f t="shared" si="94"/>
        <v>13250.1</v>
      </c>
      <c r="E413">
        <f t="shared" si="95"/>
        <v>13164.849999999999</v>
      </c>
      <c r="F413">
        <v>0</v>
      </c>
      <c r="G413">
        <v>0</v>
      </c>
      <c r="H413" s="6">
        <f ca="1">SUM(F413:OFFSET(F413,$X$1,0))</f>
        <v>46</v>
      </c>
      <c r="I413" s="6">
        <f ca="1">SUM(G413:OFFSET(G413,$X$1,0))</f>
        <v>0.95810000000000017</v>
      </c>
      <c r="J413" s="7">
        <f t="shared" ca="1" si="81"/>
        <v>635.09999999999854</v>
      </c>
      <c r="K413" s="7">
        <f t="shared" ca="1" si="83"/>
        <v>1</v>
      </c>
      <c r="L413">
        <f t="shared" ca="1" si="92"/>
        <v>492</v>
      </c>
      <c r="M413">
        <f t="shared" ca="1" si="93"/>
        <v>1</v>
      </c>
      <c r="N413">
        <f t="shared" ca="1" si="82"/>
        <v>460</v>
      </c>
      <c r="O413">
        <f t="shared" ca="1" si="84"/>
        <v>287.43000000000006</v>
      </c>
      <c r="P413" s="7">
        <f t="shared" ca="1" si="85"/>
        <v>1</v>
      </c>
      <c r="Q413">
        <f t="shared" ca="1" si="86"/>
        <v>1</v>
      </c>
      <c r="R413">
        <f t="shared" ca="1" si="87"/>
        <v>0</v>
      </c>
      <c r="S413" t="str">
        <f t="shared" ca="1" si="88"/>
        <v>N/A</v>
      </c>
      <c r="T413">
        <f t="shared" ca="1" si="89"/>
        <v>0</v>
      </c>
      <c r="U413" t="str">
        <f t="shared" ca="1" si="90"/>
        <v>OUT</v>
      </c>
      <c r="V413">
        <f t="shared" ca="1" si="91"/>
        <v>0</v>
      </c>
    </row>
    <row r="414" spans="1:22" ht="16.5" x14ac:dyDescent="0.25">
      <c r="A414" s="1">
        <v>41267</v>
      </c>
      <c r="B414">
        <v>13190.2</v>
      </c>
      <c r="C414">
        <v>13138.9</v>
      </c>
      <c r="D414">
        <f t="shared" si="94"/>
        <v>13190.2</v>
      </c>
      <c r="E414">
        <f t="shared" si="95"/>
        <v>13138.9</v>
      </c>
      <c r="F414">
        <v>0</v>
      </c>
      <c r="G414">
        <v>0</v>
      </c>
      <c r="H414" s="6">
        <f ca="1">SUM(F414:OFFSET(F414,$X$1,0))</f>
        <v>48</v>
      </c>
      <c r="I414" s="6">
        <f ca="1">SUM(G414:OFFSET(G414,$X$1,0))</f>
        <v>0.99810000000000021</v>
      </c>
      <c r="J414" s="7">
        <f t="shared" ca="1" si="81"/>
        <v>731.45000000000073</v>
      </c>
      <c r="K414" s="7">
        <f t="shared" ca="1" si="83"/>
        <v>1</v>
      </c>
      <c r="L414">
        <f t="shared" ca="1" si="92"/>
        <v>476</v>
      </c>
      <c r="M414">
        <f t="shared" ca="1" si="93"/>
        <v>1</v>
      </c>
      <c r="N414">
        <f t="shared" ca="1" si="82"/>
        <v>480</v>
      </c>
      <c r="O414">
        <f t="shared" ca="1" si="84"/>
        <v>299.43000000000006</v>
      </c>
      <c r="P414" s="7">
        <f t="shared" ca="1" si="85"/>
        <v>1</v>
      </c>
      <c r="Q414">
        <f t="shared" ca="1" si="86"/>
        <v>1</v>
      </c>
      <c r="R414">
        <f t="shared" ca="1" si="87"/>
        <v>0</v>
      </c>
      <c r="S414" t="str">
        <f t="shared" ca="1" si="88"/>
        <v>N/A</v>
      </c>
      <c r="T414">
        <f t="shared" ca="1" si="89"/>
        <v>0</v>
      </c>
      <c r="U414" t="str">
        <f t="shared" ca="1" si="90"/>
        <v>OUT</v>
      </c>
      <c r="V414">
        <f t="shared" ca="1" si="91"/>
        <v>0</v>
      </c>
    </row>
    <row r="415" spans="1:22" ht="16.5" x14ac:dyDescent="0.25">
      <c r="A415" s="1">
        <v>41268</v>
      </c>
      <c r="B415" t="s">
        <v>4</v>
      </c>
      <c r="C415" t="s">
        <v>4</v>
      </c>
      <c r="D415">
        <f t="shared" si="94"/>
        <v>13164.55</v>
      </c>
      <c r="E415">
        <f t="shared" si="95"/>
        <v>13126.75</v>
      </c>
      <c r="F415">
        <v>-6</v>
      </c>
      <c r="G415">
        <v>-0.12239999999999999</v>
      </c>
      <c r="H415" s="6">
        <f ca="1">SUM(F415:OFFSET(F415,$X$1,0))</f>
        <v>47</v>
      </c>
      <c r="I415" s="6">
        <f ca="1">SUM(G415:OFFSET(G415,$X$1,0))</f>
        <v>0.97770000000000012</v>
      </c>
      <c r="J415" s="7">
        <f t="shared" ca="1" si="81"/>
        <v>757.10000000000036</v>
      </c>
      <c r="K415" s="7">
        <f t="shared" ca="1" si="83"/>
        <v>1</v>
      </c>
      <c r="L415">
        <f t="shared" ca="1" si="92"/>
        <v>484</v>
      </c>
      <c r="M415">
        <f t="shared" ca="1" si="93"/>
        <v>1</v>
      </c>
      <c r="N415">
        <f t="shared" ca="1" si="82"/>
        <v>470</v>
      </c>
      <c r="O415">
        <f t="shared" ca="1" si="84"/>
        <v>293.31000000000006</v>
      </c>
      <c r="P415" s="7">
        <f t="shared" ca="1" si="85"/>
        <v>1</v>
      </c>
      <c r="Q415">
        <f t="shared" ca="1" si="86"/>
        <v>1</v>
      </c>
      <c r="R415">
        <f t="shared" ca="1" si="87"/>
        <v>0</v>
      </c>
      <c r="S415" t="str">
        <f t="shared" ca="1" si="88"/>
        <v>N/A</v>
      </c>
      <c r="T415">
        <f t="shared" ca="1" si="89"/>
        <v>0</v>
      </c>
      <c r="U415" t="str">
        <f t="shared" ca="1" si="90"/>
        <v>OUT</v>
      </c>
      <c r="V415">
        <f t="shared" ca="1" si="91"/>
        <v>0</v>
      </c>
    </row>
    <row r="416" spans="1:22" ht="16.5" x14ac:dyDescent="0.25">
      <c r="A416" s="1">
        <v>41269</v>
      </c>
      <c r="B416">
        <v>13138.9</v>
      </c>
      <c r="C416">
        <v>13114.6</v>
      </c>
      <c r="D416">
        <f t="shared" si="94"/>
        <v>13138.9</v>
      </c>
      <c r="E416">
        <f t="shared" si="95"/>
        <v>13114.6</v>
      </c>
      <c r="F416">
        <v>-4</v>
      </c>
      <c r="G416">
        <v>-8.1600000000000006E-2</v>
      </c>
      <c r="H416" s="6">
        <f ca="1">SUM(F416:OFFSET(F416,$X$1,0))</f>
        <v>35</v>
      </c>
      <c r="I416" s="6">
        <f ca="1">SUM(G416:OFFSET(G416,$X$1,0))</f>
        <v>0.73280000000000012</v>
      </c>
      <c r="J416" s="7">
        <f t="shared" ca="1" si="81"/>
        <v>773.95000000000073</v>
      </c>
      <c r="K416" s="7">
        <f t="shared" ca="1" si="83"/>
        <v>1</v>
      </c>
      <c r="L416">
        <f t="shared" ca="1" si="92"/>
        <v>580</v>
      </c>
      <c r="M416">
        <f t="shared" ca="1" si="93"/>
        <v>1</v>
      </c>
      <c r="N416">
        <f t="shared" ca="1" si="82"/>
        <v>350</v>
      </c>
      <c r="O416">
        <f t="shared" ca="1" si="84"/>
        <v>219.84000000000003</v>
      </c>
      <c r="P416" s="7">
        <f t="shared" ca="1" si="85"/>
        <v>1</v>
      </c>
      <c r="Q416">
        <f t="shared" ca="1" si="86"/>
        <v>1</v>
      </c>
      <c r="R416">
        <f t="shared" ca="1" si="87"/>
        <v>0</v>
      </c>
      <c r="S416" t="str">
        <f t="shared" ca="1" si="88"/>
        <v>N/A</v>
      </c>
      <c r="T416">
        <f t="shared" ca="1" si="89"/>
        <v>0</v>
      </c>
      <c r="U416" t="str">
        <f t="shared" ca="1" si="90"/>
        <v>OUT</v>
      </c>
      <c r="V416">
        <f t="shared" ca="1" si="91"/>
        <v>0</v>
      </c>
    </row>
    <row r="417" spans="1:22" ht="16.5" x14ac:dyDescent="0.25">
      <c r="A417" s="1">
        <v>41270</v>
      </c>
      <c r="B417">
        <v>13115</v>
      </c>
      <c r="C417">
        <v>13096.3</v>
      </c>
      <c r="D417">
        <f t="shared" si="94"/>
        <v>13115</v>
      </c>
      <c r="E417">
        <f t="shared" si="95"/>
        <v>13096.3</v>
      </c>
      <c r="F417">
        <v>-8</v>
      </c>
      <c r="G417">
        <v>-0.16669999999999999</v>
      </c>
      <c r="H417" s="6">
        <f ca="1">SUM(F417:OFFSET(F417,$X$1,0))</f>
        <v>32</v>
      </c>
      <c r="I417" s="6">
        <f ca="1">SUM(G417:OFFSET(G417,$X$1,0))</f>
        <v>0.67250000000000021</v>
      </c>
      <c r="J417" s="7">
        <f t="shared" ca="1" si="81"/>
        <v>786.79999999999927</v>
      </c>
      <c r="K417" s="7">
        <f t="shared" ca="1" si="83"/>
        <v>1</v>
      </c>
      <c r="L417">
        <f t="shared" ca="1" si="92"/>
        <v>604</v>
      </c>
      <c r="M417">
        <f t="shared" ca="1" si="93"/>
        <v>1</v>
      </c>
      <c r="N417">
        <f t="shared" ca="1" si="82"/>
        <v>320</v>
      </c>
      <c r="O417">
        <f t="shared" ca="1" si="84"/>
        <v>201.75000000000006</v>
      </c>
      <c r="P417" s="7">
        <f t="shared" ca="1" si="85"/>
        <v>1</v>
      </c>
      <c r="Q417">
        <f t="shared" ca="1" si="86"/>
        <v>1</v>
      </c>
      <c r="R417">
        <f t="shared" ca="1" si="87"/>
        <v>0</v>
      </c>
      <c r="S417" t="str">
        <f t="shared" ca="1" si="88"/>
        <v>N/A</v>
      </c>
      <c r="T417">
        <f t="shared" ca="1" si="89"/>
        <v>0</v>
      </c>
      <c r="U417" t="str">
        <f t="shared" ca="1" si="90"/>
        <v>OUT</v>
      </c>
      <c r="V417">
        <f t="shared" ca="1" si="91"/>
        <v>0</v>
      </c>
    </row>
    <row r="418" spans="1:22" ht="16.5" x14ac:dyDescent="0.25">
      <c r="A418" s="1">
        <v>41271</v>
      </c>
      <c r="B418">
        <v>13095.1</v>
      </c>
      <c r="C418">
        <v>12938.1</v>
      </c>
      <c r="D418">
        <f t="shared" si="94"/>
        <v>13095.1</v>
      </c>
      <c r="E418">
        <f t="shared" si="95"/>
        <v>12938.1</v>
      </c>
      <c r="F418">
        <v>5</v>
      </c>
      <c r="G418">
        <v>0.10199999999999999</v>
      </c>
      <c r="H418" s="6">
        <f ca="1">SUM(F418:OFFSET(F418,$X$1,0))</f>
        <v>31</v>
      </c>
      <c r="I418" s="6">
        <f ca="1">SUM(G418:OFFSET(G418,$X$1,0))</f>
        <v>0.64950000000000019</v>
      </c>
      <c r="J418" s="7">
        <f t="shared" ca="1" si="81"/>
        <v>859.29999999999927</v>
      </c>
      <c r="K418" s="7">
        <f t="shared" ca="1" si="83"/>
        <v>1</v>
      </c>
      <c r="L418">
        <f t="shared" ca="1" si="92"/>
        <v>612</v>
      </c>
      <c r="M418">
        <f t="shared" ca="1" si="93"/>
        <v>1</v>
      </c>
      <c r="N418">
        <f t="shared" ca="1" si="82"/>
        <v>310</v>
      </c>
      <c r="O418">
        <f t="shared" ca="1" si="84"/>
        <v>194.85000000000005</v>
      </c>
      <c r="P418" s="7">
        <f t="shared" ca="1" si="85"/>
        <v>1</v>
      </c>
      <c r="Q418">
        <f t="shared" ca="1" si="86"/>
        <v>1</v>
      </c>
      <c r="R418">
        <f t="shared" ca="1" si="87"/>
        <v>0</v>
      </c>
      <c r="S418" t="str">
        <f t="shared" ca="1" si="88"/>
        <v>N/A</v>
      </c>
      <c r="T418">
        <f t="shared" ca="1" si="89"/>
        <v>0</v>
      </c>
      <c r="U418" t="str">
        <f t="shared" ca="1" si="90"/>
        <v>OUT</v>
      </c>
      <c r="V418">
        <f t="shared" ca="1" si="91"/>
        <v>0</v>
      </c>
    </row>
    <row r="419" spans="1:22" ht="16.5" x14ac:dyDescent="0.25">
      <c r="A419" s="1">
        <v>41272</v>
      </c>
      <c r="B419" t="s">
        <v>4</v>
      </c>
      <c r="C419" t="s">
        <v>4</v>
      </c>
      <c r="D419">
        <f t="shared" si="94"/>
        <v>13095.1</v>
      </c>
      <c r="E419">
        <f t="shared" si="95"/>
        <v>12938.1</v>
      </c>
      <c r="F419">
        <v>-5</v>
      </c>
      <c r="G419">
        <v>-0.1042</v>
      </c>
      <c r="H419" s="6">
        <f ca="1">SUM(F419:OFFSET(F419,$X$1,0))</f>
        <v>14</v>
      </c>
      <c r="I419" s="6">
        <f ca="1">SUM(G419:OFFSET(G419,$X$1,0))</f>
        <v>0.30040000000000006</v>
      </c>
      <c r="J419" s="7">
        <f t="shared" ref="J419:J482" ca="1" si="96">OFFSET(E420,$X$2,0)-D420</f>
        <v>893.74999999999818</v>
      </c>
      <c r="K419" s="7">
        <f t="shared" ca="1" si="83"/>
        <v>1</v>
      </c>
      <c r="L419">
        <f t="shared" ca="1" si="92"/>
        <v>748</v>
      </c>
      <c r="M419">
        <f t="shared" ca="1" si="93"/>
        <v>1</v>
      </c>
      <c r="N419">
        <f t="shared" ref="N419:N482" ca="1" si="97">H419*10</f>
        <v>140</v>
      </c>
      <c r="O419">
        <f t="shared" ca="1" si="84"/>
        <v>90.120000000000019</v>
      </c>
      <c r="P419" s="7">
        <f t="shared" ca="1" si="85"/>
        <v>1</v>
      </c>
      <c r="Q419">
        <f t="shared" ca="1" si="86"/>
        <v>1</v>
      </c>
      <c r="R419">
        <f t="shared" ca="1" si="87"/>
        <v>0</v>
      </c>
      <c r="S419" t="str">
        <f t="shared" ca="1" si="88"/>
        <v>N/A</v>
      </c>
      <c r="T419">
        <f t="shared" ca="1" si="89"/>
        <v>0</v>
      </c>
      <c r="U419" t="str">
        <f t="shared" ca="1" si="90"/>
        <v>OUT</v>
      </c>
      <c r="V419">
        <f t="shared" ca="1" si="91"/>
        <v>0</v>
      </c>
    </row>
    <row r="420" spans="1:22" ht="16.5" x14ac:dyDescent="0.25">
      <c r="A420" s="1">
        <v>41273</v>
      </c>
      <c r="B420" t="s">
        <v>4</v>
      </c>
      <c r="C420" t="s">
        <v>4</v>
      </c>
      <c r="D420">
        <f t="shared" si="94"/>
        <v>13016.650000000001</v>
      </c>
      <c r="E420">
        <f t="shared" si="95"/>
        <v>13021.1</v>
      </c>
      <c r="F420">
        <v>-5</v>
      </c>
      <c r="G420">
        <v>-0.1111</v>
      </c>
      <c r="H420" s="6">
        <f ca="1">SUM(F420:OFFSET(F420,$X$1,0))</f>
        <v>17</v>
      </c>
      <c r="I420" s="6">
        <f ca="1">SUM(G420:OFFSET(G420,$X$1,0))</f>
        <v>0.34930000000000017</v>
      </c>
      <c r="J420" s="7">
        <f t="shared" ca="1" si="96"/>
        <v>922.39999999999964</v>
      </c>
      <c r="K420" s="7">
        <f t="shared" ref="K420:K483" ca="1" si="98">IF(J420&gt;=0,1,0)</f>
        <v>1</v>
      </c>
      <c r="L420">
        <f t="shared" ca="1" si="92"/>
        <v>724</v>
      </c>
      <c r="M420">
        <f t="shared" ca="1" si="93"/>
        <v>1</v>
      </c>
      <c r="N420">
        <f t="shared" ca="1" si="97"/>
        <v>170</v>
      </c>
      <c r="O420">
        <f t="shared" ref="O420:O483" ca="1" si="99">I420*300</f>
        <v>104.79000000000005</v>
      </c>
      <c r="P420" s="7">
        <f t="shared" ref="P420:P483" ca="1" si="100">IF(O420&gt;=0,1,0)</f>
        <v>1</v>
      </c>
      <c r="Q420">
        <f t="shared" ref="Q420:Q483" ca="1" si="101">IF(K420=P420,1,0)</f>
        <v>1</v>
      </c>
      <c r="R420">
        <f t="shared" ref="R420:R483" ca="1" si="102">IF(O420&gt;$AA$1,1,0)</f>
        <v>0</v>
      </c>
      <c r="S420" t="str">
        <f t="shared" ref="S420:S483" ca="1" si="103">IF(R420=1,Q420,"N/A")</f>
        <v>N/A</v>
      </c>
      <c r="T420">
        <f t="shared" ref="T420:T483" ca="1" si="104">IF(S420&lt;&gt;"N/A",J420,0)</f>
        <v>0</v>
      </c>
      <c r="U420" t="str">
        <f t="shared" ref="U420:U483" ca="1" si="105">IF(O420&gt;$AA$1,"SHORT","OUT")</f>
        <v>OUT</v>
      </c>
      <c r="V420">
        <f t="shared" ref="V420:V483" ca="1" si="106">IF(U420="SHORT",J420,0)</f>
        <v>0</v>
      </c>
    </row>
    <row r="421" spans="1:22" ht="16.5" x14ac:dyDescent="0.25">
      <c r="A421" s="1">
        <v>41274</v>
      </c>
      <c r="B421">
        <v>12938.2</v>
      </c>
      <c r="C421">
        <v>13104.1</v>
      </c>
      <c r="D421">
        <f t="shared" si="94"/>
        <v>12938.2</v>
      </c>
      <c r="E421">
        <f t="shared" si="95"/>
        <v>13104.1</v>
      </c>
      <c r="F421">
        <v>7</v>
      </c>
      <c r="G421">
        <v>0.1429</v>
      </c>
      <c r="H421" s="6">
        <f ca="1">SUM(F421:OFFSET(F421,$X$1,0))</f>
        <v>21</v>
      </c>
      <c r="I421" s="6">
        <f ca="1">SUM(G421:OFFSET(G421,$X$1,0))</f>
        <v>0.43220000000000014</v>
      </c>
      <c r="J421" s="7">
        <f t="shared" ca="1" si="96"/>
        <v>988.54999999999927</v>
      </c>
      <c r="K421" s="7">
        <f t="shared" ca="1" si="98"/>
        <v>1</v>
      </c>
      <c r="L421">
        <f t="shared" ca="1" si="92"/>
        <v>692</v>
      </c>
      <c r="M421">
        <f t="shared" ca="1" si="93"/>
        <v>1</v>
      </c>
      <c r="N421">
        <f t="shared" ca="1" si="97"/>
        <v>210</v>
      </c>
      <c r="O421">
        <f t="shared" ca="1" si="99"/>
        <v>129.66000000000005</v>
      </c>
      <c r="P421" s="7">
        <f t="shared" ca="1" si="100"/>
        <v>1</v>
      </c>
      <c r="Q421">
        <f t="shared" ca="1" si="101"/>
        <v>1</v>
      </c>
      <c r="R421">
        <f t="shared" ca="1" si="102"/>
        <v>0</v>
      </c>
      <c r="S421" t="str">
        <f t="shared" ca="1" si="103"/>
        <v>N/A</v>
      </c>
      <c r="T421">
        <f t="shared" ca="1" si="104"/>
        <v>0</v>
      </c>
      <c r="U421" t="str">
        <f t="shared" ca="1" si="105"/>
        <v>OUT</v>
      </c>
      <c r="V421">
        <f t="shared" ca="1" si="106"/>
        <v>0</v>
      </c>
    </row>
    <row r="422" spans="1:22" ht="16.5" x14ac:dyDescent="0.25">
      <c r="A422" s="1">
        <v>41275</v>
      </c>
      <c r="B422" t="s">
        <v>4</v>
      </c>
      <c r="C422" t="s">
        <v>4</v>
      </c>
      <c r="D422">
        <f t="shared" si="94"/>
        <v>13021.25</v>
      </c>
      <c r="E422">
        <f t="shared" si="95"/>
        <v>13258.35</v>
      </c>
      <c r="F422">
        <v>3</v>
      </c>
      <c r="G422">
        <v>6.5199999999999994E-2</v>
      </c>
      <c r="H422" s="6">
        <f ca="1">SUM(F422:OFFSET(F422,$X$1,0))</f>
        <v>22</v>
      </c>
      <c r="I422" s="6">
        <f ca="1">SUM(G422:OFFSET(G422,$X$1,0))</f>
        <v>0.45480000000000015</v>
      </c>
      <c r="J422" s="7">
        <f t="shared" ca="1" si="96"/>
        <v>905.5</v>
      </c>
      <c r="K422" s="7">
        <f t="shared" ca="1" si="98"/>
        <v>1</v>
      </c>
      <c r="L422">
        <f t="shared" ca="1" si="92"/>
        <v>684</v>
      </c>
      <c r="M422">
        <f t="shared" ca="1" si="93"/>
        <v>1</v>
      </c>
      <c r="N422">
        <f t="shared" ca="1" si="97"/>
        <v>220</v>
      </c>
      <c r="O422">
        <f t="shared" ca="1" si="99"/>
        <v>136.44000000000005</v>
      </c>
      <c r="P422" s="7">
        <f t="shared" ca="1" si="100"/>
        <v>1</v>
      </c>
      <c r="Q422">
        <f t="shared" ca="1" si="101"/>
        <v>1</v>
      </c>
      <c r="R422">
        <f t="shared" ca="1" si="102"/>
        <v>0</v>
      </c>
      <c r="S422" t="str">
        <f t="shared" ca="1" si="103"/>
        <v>N/A</v>
      </c>
      <c r="T422">
        <f t="shared" ca="1" si="104"/>
        <v>0</v>
      </c>
      <c r="U422" t="str">
        <f t="shared" ca="1" si="105"/>
        <v>OUT</v>
      </c>
      <c r="V422">
        <f t="shared" ca="1" si="106"/>
        <v>0</v>
      </c>
    </row>
    <row r="423" spans="1:22" ht="16.5" x14ac:dyDescent="0.25">
      <c r="A423" s="1">
        <v>41276</v>
      </c>
      <c r="B423">
        <v>13104.3</v>
      </c>
      <c r="C423">
        <v>13412.6</v>
      </c>
      <c r="D423">
        <f t="shared" si="94"/>
        <v>13104.3</v>
      </c>
      <c r="E423">
        <f t="shared" si="95"/>
        <v>13412.6</v>
      </c>
      <c r="F423">
        <v>7</v>
      </c>
      <c r="G423">
        <v>0.14580000000000001</v>
      </c>
      <c r="H423" s="6">
        <f ca="1">SUM(F423:OFFSET(F423,$X$1,0))</f>
        <v>20</v>
      </c>
      <c r="I423" s="6">
        <f ca="1">SUM(G423:OFFSET(G423,$X$1,0))</f>
        <v>0.41689999999999994</v>
      </c>
      <c r="J423" s="7">
        <f t="shared" ca="1" si="96"/>
        <v>531.95000000000073</v>
      </c>
      <c r="K423" s="7">
        <f t="shared" ca="1" si="98"/>
        <v>1</v>
      </c>
      <c r="L423">
        <f t="shared" ca="1" si="92"/>
        <v>700</v>
      </c>
      <c r="M423">
        <f t="shared" ca="1" si="93"/>
        <v>1</v>
      </c>
      <c r="N423">
        <f t="shared" ca="1" si="97"/>
        <v>200</v>
      </c>
      <c r="O423">
        <f t="shared" ca="1" si="99"/>
        <v>125.06999999999998</v>
      </c>
      <c r="P423" s="7">
        <f t="shared" ca="1" si="100"/>
        <v>1</v>
      </c>
      <c r="Q423">
        <f t="shared" ca="1" si="101"/>
        <v>1</v>
      </c>
      <c r="R423">
        <f t="shared" ca="1" si="102"/>
        <v>0</v>
      </c>
      <c r="S423" t="str">
        <f t="shared" ca="1" si="103"/>
        <v>N/A</v>
      </c>
      <c r="T423">
        <f t="shared" ca="1" si="104"/>
        <v>0</v>
      </c>
      <c r="U423" t="str">
        <f t="shared" ca="1" si="105"/>
        <v>OUT</v>
      </c>
      <c r="V423">
        <f t="shared" ca="1" si="106"/>
        <v>0</v>
      </c>
    </row>
    <row r="424" spans="1:22" ht="16.5" x14ac:dyDescent="0.25">
      <c r="A424" s="1">
        <v>41277</v>
      </c>
      <c r="B424">
        <v>13413</v>
      </c>
      <c r="C424">
        <v>13391.4</v>
      </c>
      <c r="D424">
        <f t="shared" si="94"/>
        <v>13413</v>
      </c>
      <c r="E424">
        <f t="shared" si="95"/>
        <v>13391.4</v>
      </c>
      <c r="F424">
        <v>4</v>
      </c>
      <c r="G424">
        <v>9.0899999999999995E-2</v>
      </c>
      <c r="H424" s="6">
        <f ca="1">SUM(F424:OFFSET(F424,$X$1,0))</f>
        <v>13</v>
      </c>
      <c r="I424" s="6">
        <f ca="1">SUM(G424:OFFSET(G424,$X$1,0))</f>
        <v>0.28329999999999994</v>
      </c>
      <c r="J424" s="7">
        <f t="shared" ca="1" si="96"/>
        <v>489</v>
      </c>
      <c r="K424" s="7">
        <f t="shared" ca="1" si="98"/>
        <v>1</v>
      </c>
      <c r="L424">
        <f t="shared" ca="1" si="92"/>
        <v>756</v>
      </c>
      <c r="M424">
        <f t="shared" ca="1" si="93"/>
        <v>1</v>
      </c>
      <c r="N424">
        <f t="shared" ca="1" si="97"/>
        <v>130</v>
      </c>
      <c r="O424">
        <f t="shared" ca="1" si="99"/>
        <v>84.989999999999981</v>
      </c>
      <c r="P424" s="7">
        <f t="shared" ca="1" si="100"/>
        <v>1</v>
      </c>
      <c r="Q424">
        <f t="shared" ca="1" si="101"/>
        <v>1</v>
      </c>
      <c r="R424">
        <f t="shared" ca="1" si="102"/>
        <v>0</v>
      </c>
      <c r="S424" t="str">
        <f t="shared" ca="1" si="103"/>
        <v>N/A</v>
      </c>
      <c r="T424">
        <f t="shared" ca="1" si="104"/>
        <v>0</v>
      </c>
      <c r="U424" t="str">
        <f t="shared" ca="1" si="105"/>
        <v>OUT</v>
      </c>
      <c r="V424">
        <f t="shared" ca="1" si="106"/>
        <v>0</v>
      </c>
    </row>
    <row r="425" spans="1:22" ht="16.5" x14ac:dyDescent="0.25">
      <c r="A425" s="1">
        <v>41278</v>
      </c>
      <c r="B425">
        <v>13391.1</v>
      </c>
      <c r="C425">
        <v>13435.2</v>
      </c>
      <c r="D425">
        <f t="shared" si="94"/>
        <v>13391.1</v>
      </c>
      <c r="E425">
        <f t="shared" si="95"/>
        <v>13435.2</v>
      </c>
      <c r="F425">
        <v>-5</v>
      </c>
      <c r="G425">
        <v>-0.10639999999999999</v>
      </c>
      <c r="H425" s="6">
        <f ca="1">SUM(F425:OFFSET(F425,$X$1,0))</f>
        <v>5</v>
      </c>
      <c r="I425" s="6">
        <f ca="1">SUM(G425:OFFSET(G425,$X$1,0))</f>
        <v>0.11569999999999997</v>
      </c>
      <c r="J425" s="7">
        <f t="shared" ca="1" si="96"/>
        <v>588.19999999999891</v>
      </c>
      <c r="K425" s="7">
        <f t="shared" ca="1" si="98"/>
        <v>1</v>
      </c>
      <c r="L425">
        <f t="shared" ca="1" si="92"/>
        <v>820</v>
      </c>
      <c r="M425">
        <f t="shared" ca="1" si="93"/>
        <v>1</v>
      </c>
      <c r="N425">
        <f t="shared" ca="1" si="97"/>
        <v>50</v>
      </c>
      <c r="O425">
        <f t="shared" ca="1" si="99"/>
        <v>34.709999999999994</v>
      </c>
      <c r="P425" s="7">
        <f t="shared" ca="1" si="100"/>
        <v>1</v>
      </c>
      <c r="Q425">
        <f t="shared" ca="1" si="101"/>
        <v>1</v>
      </c>
      <c r="R425">
        <f t="shared" ca="1" si="102"/>
        <v>0</v>
      </c>
      <c r="S425" t="str">
        <f t="shared" ca="1" si="103"/>
        <v>N/A</v>
      </c>
      <c r="T425">
        <f t="shared" ca="1" si="104"/>
        <v>0</v>
      </c>
      <c r="U425" t="str">
        <f t="shared" ca="1" si="105"/>
        <v>OUT</v>
      </c>
      <c r="V425">
        <f t="shared" ca="1" si="106"/>
        <v>0</v>
      </c>
    </row>
    <row r="426" spans="1:22" ht="16.5" x14ac:dyDescent="0.25">
      <c r="A426" s="1">
        <v>41279</v>
      </c>
      <c r="B426" t="s">
        <v>4</v>
      </c>
      <c r="C426" t="s">
        <v>4</v>
      </c>
      <c r="D426">
        <f t="shared" si="94"/>
        <v>13391.1</v>
      </c>
      <c r="E426">
        <f t="shared" si="95"/>
        <v>13435.2</v>
      </c>
      <c r="F426">
        <v>-1</v>
      </c>
      <c r="G426">
        <v>-2.2200000000000001E-2</v>
      </c>
      <c r="H426" s="6">
        <f ca="1">SUM(F426:OFFSET(F426,$X$1,0))</f>
        <v>6</v>
      </c>
      <c r="I426" s="6">
        <f ca="1">SUM(G426:OFFSET(G426,$X$1,0))</f>
        <v>0.13429999999999997</v>
      </c>
      <c r="J426" s="7">
        <f t="shared" ca="1" si="96"/>
        <v>572.89999999999964</v>
      </c>
      <c r="K426" s="7">
        <f t="shared" ca="1" si="98"/>
        <v>1</v>
      </c>
      <c r="L426">
        <f t="shared" ca="1" si="92"/>
        <v>812</v>
      </c>
      <c r="M426">
        <f t="shared" ca="1" si="93"/>
        <v>1</v>
      </c>
      <c r="N426">
        <f t="shared" ca="1" si="97"/>
        <v>60</v>
      </c>
      <c r="O426">
        <f t="shared" ca="1" si="99"/>
        <v>40.289999999999992</v>
      </c>
      <c r="P426" s="7">
        <f t="shared" ca="1" si="100"/>
        <v>1</v>
      </c>
      <c r="Q426">
        <f t="shared" ca="1" si="101"/>
        <v>1</v>
      </c>
      <c r="R426">
        <f t="shared" ca="1" si="102"/>
        <v>0</v>
      </c>
      <c r="S426" t="str">
        <f t="shared" ca="1" si="103"/>
        <v>N/A</v>
      </c>
      <c r="T426">
        <f t="shared" ca="1" si="104"/>
        <v>0</v>
      </c>
      <c r="U426" t="str">
        <f t="shared" ca="1" si="105"/>
        <v>OUT</v>
      </c>
      <c r="V426">
        <f t="shared" ca="1" si="106"/>
        <v>0</v>
      </c>
    </row>
    <row r="427" spans="1:22" ht="16.5" x14ac:dyDescent="0.25">
      <c r="A427" s="1">
        <v>41280</v>
      </c>
      <c r="B427" t="s">
        <v>4</v>
      </c>
      <c r="C427" t="s">
        <v>4</v>
      </c>
      <c r="D427">
        <f t="shared" si="94"/>
        <v>13413.6</v>
      </c>
      <c r="E427">
        <f t="shared" si="95"/>
        <v>13409.75</v>
      </c>
      <c r="F427">
        <v>7</v>
      </c>
      <c r="G427">
        <v>0.14580000000000001</v>
      </c>
      <c r="H427" s="6">
        <f ca="1">SUM(F427:OFFSET(F427,$X$1,0))</f>
        <v>17</v>
      </c>
      <c r="I427" s="6">
        <f ca="1">SUM(G427:OFFSET(G427,$X$1,0))</f>
        <v>0.36339999999999995</v>
      </c>
      <c r="J427" s="7">
        <f t="shared" ca="1" si="96"/>
        <v>508</v>
      </c>
      <c r="K427" s="7">
        <f t="shared" ca="1" si="98"/>
        <v>1</v>
      </c>
      <c r="L427">
        <f t="shared" ca="1" si="92"/>
        <v>724</v>
      </c>
      <c r="M427">
        <f t="shared" ca="1" si="93"/>
        <v>1</v>
      </c>
      <c r="N427">
        <f t="shared" ca="1" si="97"/>
        <v>170</v>
      </c>
      <c r="O427">
        <f t="shared" ca="1" si="99"/>
        <v>109.01999999999998</v>
      </c>
      <c r="P427" s="7">
        <f t="shared" ca="1" si="100"/>
        <v>1</v>
      </c>
      <c r="Q427">
        <f t="shared" ca="1" si="101"/>
        <v>1</v>
      </c>
      <c r="R427">
        <f t="shared" ca="1" si="102"/>
        <v>0</v>
      </c>
      <c r="S427" t="str">
        <f t="shared" ca="1" si="103"/>
        <v>N/A</v>
      </c>
      <c r="T427">
        <f t="shared" ca="1" si="104"/>
        <v>0</v>
      </c>
      <c r="U427" t="str">
        <f t="shared" ca="1" si="105"/>
        <v>OUT</v>
      </c>
      <c r="V427">
        <f t="shared" ca="1" si="106"/>
        <v>0</v>
      </c>
    </row>
    <row r="428" spans="1:22" ht="16.5" x14ac:dyDescent="0.25">
      <c r="A428" s="1">
        <v>41281</v>
      </c>
      <c r="B428">
        <v>13436.1</v>
      </c>
      <c r="C428">
        <v>13384.3</v>
      </c>
      <c r="D428">
        <f t="shared" si="94"/>
        <v>13436.1</v>
      </c>
      <c r="E428">
        <f t="shared" si="95"/>
        <v>13384.3</v>
      </c>
      <c r="F428">
        <v>3</v>
      </c>
      <c r="G428">
        <v>6.3799999999999996E-2</v>
      </c>
      <c r="H428" s="6">
        <f ca="1">SUM(F428:OFFSET(F428,$X$1,0))</f>
        <v>28</v>
      </c>
      <c r="I428" s="6">
        <f ca="1">SUM(G428:OFFSET(G428,$X$1,0))</f>
        <v>0.58719999999999994</v>
      </c>
      <c r="J428" s="7">
        <f t="shared" ca="1" si="96"/>
        <v>615.60000000000036</v>
      </c>
      <c r="K428" s="7">
        <f t="shared" ca="1" si="98"/>
        <v>1</v>
      </c>
      <c r="L428">
        <f t="shared" ca="1" si="92"/>
        <v>636</v>
      </c>
      <c r="M428">
        <f t="shared" ca="1" si="93"/>
        <v>1</v>
      </c>
      <c r="N428">
        <f t="shared" ca="1" si="97"/>
        <v>280</v>
      </c>
      <c r="O428">
        <f t="shared" ca="1" si="99"/>
        <v>176.16</v>
      </c>
      <c r="P428" s="7">
        <f t="shared" ca="1" si="100"/>
        <v>1</v>
      </c>
      <c r="Q428">
        <f t="shared" ca="1" si="101"/>
        <v>1</v>
      </c>
      <c r="R428">
        <f t="shared" ca="1" si="102"/>
        <v>0</v>
      </c>
      <c r="S428" t="str">
        <f t="shared" ca="1" si="103"/>
        <v>N/A</v>
      </c>
      <c r="T428">
        <f t="shared" ca="1" si="104"/>
        <v>0</v>
      </c>
      <c r="U428" t="str">
        <f t="shared" ca="1" si="105"/>
        <v>OUT</v>
      </c>
      <c r="V428">
        <f t="shared" ca="1" si="106"/>
        <v>0</v>
      </c>
    </row>
    <row r="429" spans="1:22" ht="16.5" x14ac:dyDescent="0.25">
      <c r="A429" s="1">
        <v>41282</v>
      </c>
      <c r="B429">
        <v>13377.4</v>
      </c>
      <c r="C429">
        <v>13328.9</v>
      </c>
      <c r="D429">
        <f t="shared" si="94"/>
        <v>13377.4</v>
      </c>
      <c r="E429">
        <f t="shared" si="95"/>
        <v>13328.9</v>
      </c>
      <c r="F429">
        <v>3</v>
      </c>
      <c r="G429">
        <v>6.5199999999999994E-2</v>
      </c>
      <c r="H429" s="6">
        <f ca="1">SUM(F429:OFFSET(F429,$X$1,0))</f>
        <v>22</v>
      </c>
      <c r="I429" s="6">
        <f ca="1">SUM(G429:OFFSET(G429,$X$1,0))</f>
        <v>0.46489999999999992</v>
      </c>
      <c r="J429" s="7">
        <f t="shared" ca="1" si="96"/>
        <v>663.10000000000036</v>
      </c>
      <c r="K429" s="7">
        <f t="shared" ca="1" si="98"/>
        <v>1</v>
      </c>
      <c r="L429">
        <f t="shared" ca="1" si="92"/>
        <v>684</v>
      </c>
      <c r="M429">
        <f t="shared" ca="1" si="93"/>
        <v>1</v>
      </c>
      <c r="N429">
        <f t="shared" ca="1" si="97"/>
        <v>220</v>
      </c>
      <c r="O429">
        <f t="shared" ca="1" si="99"/>
        <v>139.46999999999997</v>
      </c>
      <c r="P429" s="7">
        <f t="shared" ca="1" si="100"/>
        <v>1</v>
      </c>
      <c r="Q429">
        <f t="shared" ca="1" si="101"/>
        <v>1</v>
      </c>
      <c r="R429">
        <f t="shared" ca="1" si="102"/>
        <v>0</v>
      </c>
      <c r="S429" t="str">
        <f t="shared" ca="1" si="103"/>
        <v>N/A</v>
      </c>
      <c r="T429">
        <f t="shared" ca="1" si="104"/>
        <v>0</v>
      </c>
      <c r="U429" t="str">
        <f t="shared" ca="1" si="105"/>
        <v>OUT</v>
      </c>
      <c r="V429">
        <f t="shared" ca="1" si="106"/>
        <v>0</v>
      </c>
    </row>
    <row r="430" spans="1:22" ht="16.5" x14ac:dyDescent="0.25">
      <c r="A430" s="1">
        <v>41283</v>
      </c>
      <c r="B430">
        <v>13329.9</v>
      </c>
      <c r="C430">
        <v>13390.5</v>
      </c>
      <c r="D430">
        <f t="shared" si="94"/>
        <v>13329.9</v>
      </c>
      <c r="E430">
        <f t="shared" si="95"/>
        <v>13390.5</v>
      </c>
      <c r="F430">
        <v>-5</v>
      </c>
      <c r="G430">
        <v>-0.1042</v>
      </c>
      <c r="H430" s="6">
        <f ca="1">SUM(F430:OFFSET(F430,$X$1,0))</f>
        <v>18</v>
      </c>
      <c r="I430" s="6">
        <f ca="1">SUM(G430:OFFSET(G430,$X$1,0))</f>
        <v>0.3819999999999999</v>
      </c>
      <c r="J430" s="7">
        <f t="shared" ca="1" si="96"/>
        <v>590.30000000000109</v>
      </c>
      <c r="K430" s="7">
        <f t="shared" ca="1" si="98"/>
        <v>1</v>
      </c>
      <c r="L430">
        <f t="shared" ca="1" si="92"/>
        <v>716</v>
      </c>
      <c r="M430">
        <f t="shared" ca="1" si="93"/>
        <v>1</v>
      </c>
      <c r="N430">
        <f t="shared" ca="1" si="97"/>
        <v>180</v>
      </c>
      <c r="O430">
        <f t="shared" ca="1" si="99"/>
        <v>114.59999999999997</v>
      </c>
      <c r="P430" s="7">
        <f t="shared" ca="1" si="100"/>
        <v>1</v>
      </c>
      <c r="Q430">
        <f t="shared" ca="1" si="101"/>
        <v>1</v>
      </c>
      <c r="R430">
        <f t="shared" ca="1" si="102"/>
        <v>0</v>
      </c>
      <c r="S430" t="str">
        <f t="shared" ca="1" si="103"/>
        <v>N/A</v>
      </c>
      <c r="T430">
        <f t="shared" ca="1" si="104"/>
        <v>0</v>
      </c>
      <c r="U430" t="str">
        <f t="shared" ca="1" si="105"/>
        <v>OUT</v>
      </c>
      <c r="V430">
        <f t="shared" ca="1" si="106"/>
        <v>0</v>
      </c>
    </row>
    <row r="431" spans="1:22" ht="16.5" x14ac:dyDescent="0.25">
      <c r="A431" s="1">
        <v>41284</v>
      </c>
      <c r="B431">
        <v>13391.8</v>
      </c>
      <c r="C431">
        <v>13471.2</v>
      </c>
      <c r="D431">
        <f t="shared" si="94"/>
        <v>13391.8</v>
      </c>
      <c r="E431">
        <f t="shared" si="95"/>
        <v>13471.2</v>
      </c>
      <c r="F431">
        <v>-4</v>
      </c>
      <c r="G431">
        <v>-8.3299999999999999E-2</v>
      </c>
      <c r="H431" s="6">
        <f ca="1">SUM(F431:OFFSET(F431,$X$1,0))</f>
        <v>12</v>
      </c>
      <c r="I431" s="6">
        <f ca="1">SUM(G431:OFFSET(G431,$X$1,0))</f>
        <v>0.25609999999999994</v>
      </c>
      <c r="J431" s="7">
        <f t="shared" ca="1" si="96"/>
        <v>499.70000000000073</v>
      </c>
      <c r="K431" s="7">
        <f t="shared" ca="1" si="98"/>
        <v>1</v>
      </c>
      <c r="L431">
        <f t="shared" ca="1" si="92"/>
        <v>764</v>
      </c>
      <c r="M431">
        <f t="shared" ca="1" si="93"/>
        <v>1</v>
      </c>
      <c r="N431">
        <f t="shared" ca="1" si="97"/>
        <v>120</v>
      </c>
      <c r="O431">
        <f t="shared" ca="1" si="99"/>
        <v>76.829999999999984</v>
      </c>
      <c r="P431" s="7">
        <f t="shared" ca="1" si="100"/>
        <v>1</v>
      </c>
      <c r="Q431">
        <f t="shared" ca="1" si="101"/>
        <v>1</v>
      </c>
      <c r="R431">
        <f t="shared" ca="1" si="102"/>
        <v>0</v>
      </c>
      <c r="S431" t="str">
        <f t="shared" ca="1" si="103"/>
        <v>N/A</v>
      </c>
      <c r="T431">
        <f t="shared" ca="1" si="104"/>
        <v>0</v>
      </c>
      <c r="U431" t="str">
        <f t="shared" ca="1" si="105"/>
        <v>OUT</v>
      </c>
      <c r="V431">
        <f t="shared" ca="1" si="106"/>
        <v>0</v>
      </c>
    </row>
    <row r="432" spans="1:22" ht="16.5" x14ac:dyDescent="0.25">
      <c r="A432" s="1">
        <v>41285</v>
      </c>
      <c r="B432">
        <v>13471.5</v>
      </c>
      <c r="C432">
        <v>13488.4</v>
      </c>
      <c r="D432">
        <f t="shared" si="94"/>
        <v>13471.5</v>
      </c>
      <c r="E432">
        <f t="shared" si="95"/>
        <v>13488.4</v>
      </c>
      <c r="F432">
        <v>-5</v>
      </c>
      <c r="G432">
        <v>-0.1042</v>
      </c>
      <c r="H432" s="6">
        <f ca="1">SUM(F432:OFFSET(F432,$X$1,0))</f>
        <v>-1</v>
      </c>
      <c r="I432" s="6">
        <f ca="1">SUM(G432:OFFSET(G432,$X$1,0))</f>
        <v>-1.8299999999999983E-2</v>
      </c>
      <c r="J432" s="7">
        <f t="shared" ca="1" si="96"/>
        <v>547.20000000000073</v>
      </c>
      <c r="K432" s="7">
        <f t="shared" ca="1" si="98"/>
        <v>1</v>
      </c>
      <c r="L432">
        <f t="shared" ca="1" si="92"/>
        <v>868</v>
      </c>
      <c r="M432">
        <f t="shared" ca="1" si="93"/>
        <v>1</v>
      </c>
      <c r="N432">
        <f t="shared" ca="1" si="97"/>
        <v>-10</v>
      </c>
      <c r="O432">
        <f t="shared" ca="1" si="99"/>
        <v>-5.4899999999999949</v>
      </c>
      <c r="P432" s="7">
        <f t="shared" ca="1" si="100"/>
        <v>0</v>
      </c>
      <c r="Q432">
        <f t="shared" ca="1" si="101"/>
        <v>0</v>
      </c>
      <c r="R432">
        <f t="shared" ca="1" si="102"/>
        <v>0</v>
      </c>
      <c r="S432" t="str">
        <f t="shared" ca="1" si="103"/>
        <v>N/A</v>
      </c>
      <c r="T432">
        <f t="shared" ca="1" si="104"/>
        <v>0</v>
      </c>
      <c r="U432" t="str">
        <f t="shared" ca="1" si="105"/>
        <v>OUT</v>
      </c>
      <c r="V432">
        <f t="shared" ca="1" si="106"/>
        <v>0</v>
      </c>
    </row>
    <row r="433" spans="1:22" ht="16.5" x14ac:dyDescent="0.25">
      <c r="A433" s="1">
        <v>41286</v>
      </c>
      <c r="B433" t="s">
        <v>4</v>
      </c>
      <c r="C433" t="s">
        <v>4</v>
      </c>
      <c r="D433">
        <f t="shared" si="94"/>
        <v>13471.5</v>
      </c>
      <c r="E433">
        <f t="shared" si="95"/>
        <v>13488.4</v>
      </c>
      <c r="F433">
        <v>-5</v>
      </c>
      <c r="G433">
        <v>-0.122</v>
      </c>
      <c r="H433" s="6">
        <f ca="1">SUM(F433:OFFSET(F433,$X$1,0))</f>
        <v>-11</v>
      </c>
      <c r="I433" s="6">
        <f ca="1">SUM(G433:OFFSET(G433,$X$1,0))</f>
        <v>-0.24670000000000003</v>
      </c>
      <c r="J433" s="7">
        <f t="shared" ca="1" si="96"/>
        <v>502.94999999999891</v>
      </c>
      <c r="K433" s="7">
        <f t="shared" ca="1" si="98"/>
        <v>1</v>
      </c>
      <c r="L433">
        <f t="shared" ca="1" si="92"/>
        <v>948</v>
      </c>
      <c r="M433">
        <f t="shared" ca="1" si="93"/>
        <v>1</v>
      </c>
      <c r="N433">
        <f t="shared" ca="1" si="97"/>
        <v>-110</v>
      </c>
      <c r="O433">
        <f t="shared" ca="1" si="99"/>
        <v>-74.010000000000005</v>
      </c>
      <c r="P433" s="7">
        <f t="shared" ca="1" si="100"/>
        <v>0</v>
      </c>
      <c r="Q433">
        <f t="shared" ca="1" si="101"/>
        <v>0</v>
      </c>
      <c r="R433">
        <f t="shared" ca="1" si="102"/>
        <v>0</v>
      </c>
      <c r="S433" t="str">
        <f t="shared" ca="1" si="103"/>
        <v>N/A</v>
      </c>
      <c r="T433">
        <f t="shared" ca="1" si="104"/>
        <v>0</v>
      </c>
      <c r="U433" t="str">
        <f t="shared" ca="1" si="105"/>
        <v>OUT</v>
      </c>
      <c r="V433">
        <f t="shared" ca="1" si="106"/>
        <v>0</v>
      </c>
    </row>
    <row r="434" spans="1:22" ht="16.5" x14ac:dyDescent="0.25">
      <c r="A434" s="1">
        <v>41287</v>
      </c>
      <c r="B434" t="s">
        <v>4</v>
      </c>
      <c r="C434" t="s">
        <v>4</v>
      </c>
      <c r="D434">
        <f t="shared" si="94"/>
        <v>13479.95</v>
      </c>
      <c r="E434">
        <f t="shared" si="95"/>
        <v>13497.849999999999</v>
      </c>
      <c r="F434">
        <v>0</v>
      </c>
      <c r="G434">
        <v>0</v>
      </c>
      <c r="H434" s="6">
        <f ca="1">SUM(F434:OFFSET(F434,$X$1,0))</f>
        <v>-14</v>
      </c>
      <c r="I434" s="6">
        <f ca="1">SUM(G434:OFFSET(G434,$X$1,0))</f>
        <v>-0.30670000000000008</v>
      </c>
      <c r="J434" s="7">
        <f t="shared" ca="1" si="96"/>
        <v>485</v>
      </c>
      <c r="K434" s="7">
        <f t="shared" ca="1" si="98"/>
        <v>1</v>
      </c>
      <c r="L434">
        <f t="shared" ca="1" si="92"/>
        <v>972</v>
      </c>
      <c r="M434">
        <f t="shared" ca="1" si="93"/>
        <v>1</v>
      </c>
      <c r="N434">
        <f t="shared" ca="1" si="97"/>
        <v>-140</v>
      </c>
      <c r="O434">
        <f t="shared" ca="1" si="99"/>
        <v>-92.010000000000019</v>
      </c>
      <c r="P434" s="7">
        <f t="shared" ca="1" si="100"/>
        <v>0</v>
      </c>
      <c r="Q434">
        <f t="shared" ca="1" si="101"/>
        <v>0</v>
      </c>
      <c r="R434">
        <f t="shared" ca="1" si="102"/>
        <v>0</v>
      </c>
      <c r="S434" t="str">
        <f t="shared" ca="1" si="103"/>
        <v>N/A</v>
      </c>
      <c r="T434">
        <f t="shared" ca="1" si="104"/>
        <v>0</v>
      </c>
      <c r="U434" t="str">
        <f t="shared" ca="1" si="105"/>
        <v>OUT</v>
      </c>
      <c r="V434">
        <f t="shared" ca="1" si="106"/>
        <v>0</v>
      </c>
    </row>
    <row r="435" spans="1:22" ht="16.5" x14ac:dyDescent="0.25">
      <c r="A435" s="1">
        <v>41288</v>
      </c>
      <c r="B435">
        <v>13488.4</v>
      </c>
      <c r="C435">
        <v>13507.3</v>
      </c>
      <c r="D435">
        <f t="shared" si="94"/>
        <v>13488.4</v>
      </c>
      <c r="E435">
        <f t="shared" si="95"/>
        <v>13507.3</v>
      </c>
      <c r="F435">
        <v>-4</v>
      </c>
      <c r="G435">
        <v>-9.5200000000000007E-2</v>
      </c>
      <c r="H435" s="6">
        <f ca="1">SUM(F435:OFFSET(F435,$X$1,0))</f>
        <v>-18</v>
      </c>
      <c r="I435" s="6">
        <f ca="1">SUM(G435:OFFSET(G435,$X$1,0))</f>
        <v>-0.40190000000000009</v>
      </c>
      <c r="J435" s="7">
        <f t="shared" ca="1" si="96"/>
        <v>474.5</v>
      </c>
      <c r="K435" s="7">
        <f t="shared" ca="1" si="98"/>
        <v>1</v>
      </c>
      <c r="L435">
        <f t="shared" ca="1" si="92"/>
        <v>1004</v>
      </c>
      <c r="M435">
        <f t="shared" ca="1" si="93"/>
        <v>1</v>
      </c>
      <c r="N435">
        <f t="shared" ca="1" si="97"/>
        <v>-180</v>
      </c>
      <c r="O435">
        <f t="shared" ca="1" si="99"/>
        <v>-120.57000000000002</v>
      </c>
      <c r="P435" s="7">
        <f t="shared" ca="1" si="100"/>
        <v>0</v>
      </c>
      <c r="Q435">
        <f t="shared" ca="1" si="101"/>
        <v>0</v>
      </c>
      <c r="R435">
        <f t="shared" ca="1" si="102"/>
        <v>0</v>
      </c>
      <c r="S435" t="str">
        <f t="shared" ca="1" si="103"/>
        <v>N/A</v>
      </c>
      <c r="T435">
        <f t="shared" ca="1" si="104"/>
        <v>0</v>
      </c>
      <c r="U435" t="str">
        <f t="shared" ca="1" si="105"/>
        <v>OUT</v>
      </c>
      <c r="V435">
        <f t="shared" ca="1" si="106"/>
        <v>0</v>
      </c>
    </row>
    <row r="436" spans="1:22" ht="16.5" x14ac:dyDescent="0.25">
      <c r="A436" s="1">
        <v>41289</v>
      </c>
      <c r="B436">
        <v>13507.3</v>
      </c>
      <c r="C436">
        <v>13534.9</v>
      </c>
      <c r="D436">
        <f t="shared" si="94"/>
        <v>13507.3</v>
      </c>
      <c r="E436">
        <f t="shared" si="95"/>
        <v>13534.9</v>
      </c>
      <c r="F436">
        <v>-6</v>
      </c>
      <c r="G436">
        <v>-0.12770000000000001</v>
      </c>
      <c r="H436" s="6">
        <f ca="1">SUM(F436:OFFSET(F436,$X$1,0))</f>
        <v>-24</v>
      </c>
      <c r="I436" s="6">
        <f ca="1">SUM(G436:OFFSET(G436,$X$1,0))</f>
        <v>-0.52960000000000007</v>
      </c>
      <c r="J436" s="7">
        <f t="shared" ca="1" si="96"/>
        <v>446.89999999999964</v>
      </c>
      <c r="K436" s="7">
        <f t="shared" ca="1" si="98"/>
        <v>1</v>
      </c>
      <c r="L436">
        <f t="shared" ca="1" si="92"/>
        <v>1052</v>
      </c>
      <c r="M436">
        <f t="shared" ca="1" si="93"/>
        <v>1</v>
      </c>
      <c r="N436">
        <f t="shared" ca="1" si="97"/>
        <v>-240</v>
      </c>
      <c r="O436">
        <f t="shared" ca="1" si="99"/>
        <v>-158.88000000000002</v>
      </c>
      <c r="P436" s="7">
        <f t="shared" ca="1" si="100"/>
        <v>0</v>
      </c>
      <c r="Q436">
        <f t="shared" ca="1" si="101"/>
        <v>0</v>
      </c>
      <c r="R436">
        <f t="shared" ca="1" si="102"/>
        <v>0</v>
      </c>
      <c r="S436" t="str">
        <f t="shared" ca="1" si="103"/>
        <v>N/A</v>
      </c>
      <c r="T436">
        <f t="shared" ca="1" si="104"/>
        <v>0</v>
      </c>
      <c r="U436" t="str">
        <f t="shared" ca="1" si="105"/>
        <v>OUT</v>
      </c>
      <c r="V436">
        <f t="shared" ca="1" si="106"/>
        <v>0</v>
      </c>
    </row>
    <row r="437" spans="1:22" ht="16.5" x14ac:dyDescent="0.25">
      <c r="A437" s="1">
        <v>41290</v>
      </c>
      <c r="B437">
        <v>13534.9</v>
      </c>
      <c r="C437">
        <v>13511.2</v>
      </c>
      <c r="D437">
        <f t="shared" si="94"/>
        <v>13534.9</v>
      </c>
      <c r="E437">
        <f t="shared" si="95"/>
        <v>13511.2</v>
      </c>
      <c r="F437">
        <v>-2</v>
      </c>
      <c r="G437">
        <v>-5.1299999999999998E-2</v>
      </c>
      <c r="H437" s="6">
        <f ca="1">SUM(F437:OFFSET(F437,$X$1,0))</f>
        <v>-20</v>
      </c>
      <c r="I437" s="6">
        <f ca="1">SUM(G437:OFFSET(G437,$X$1,0))</f>
        <v>-0.45850000000000002</v>
      </c>
      <c r="J437" s="7">
        <f t="shared" ca="1" si="96"/>
        <v>470.59999999999854</v>
      </c>
      <c r="K437" s="7">
        <f t="shared" ca="1" si="98"/>
        <v>1</v>
      </c>
      <c r="L437">
        <f t="shared" ca="1" si="92"/>
        <v>1020</v>
      </c>
      <c r="M437">
        <f t="shared" ca="1" si="93"/>
        <v>1</v>
      </c>
      <c r="N437">
        <f t="shared" ca="1" si="97"/>
        <v>-200</v>
      </c>
      <c r="O437">
        <f t="shared" ca="1" si="99"/>
        <v>-137.55000000000001</v>
      </c>
      <c r="P437" s="7">
        <f t="shared" ca="1" si="100"/>
        <v>0</v>
      </c>
      <c r="Q437">
        <f t="shared" ca="1" si="101"/>
        <v>0</v>
      </c>
      <c r="R437">
        <f t="shared" ca="1" si="102"/>
        <v>0</v>
      </c>
      <c r="S437" t="str">
        <f t="shared" ca="1" si="103"/>
        <v>N/A</v>
      </c>
      <c r="T437">
        <f t="shared" ca="1" si="104"/>
        <v>0</v>
      </c>
      <c r="U437" t="str">
        <f t="shared" ca="1" si="105"/>
        <v>OUT</v>
      </c>
      <c r="V437">
        <f t="shared" ca="1" si="106"/>
        <v>0</v>
      </c>
    </row>
    <row r="438" spans="1:22" ht="16.5" x14ac:dyDescent="0.25">
      <c r="A438" s="1">
        <v>41291</v>
      </c>
      <c r="B438">
        <v>13511.2</v>
      </c>
      <c r="C438">
        <v>13596</v>
      </c>
      <c r="D438">
        <f t="shared" si="94"/>
        <v>13511.2</v>
      </c>
      <c r="E438">
        <f t="shared" si="95"/>
        <v>13596</v>
      </c>
      <c r="F438">
        <v>-5</v>
      </c>
      <c r="G438">
        <v>-0.15629999999999999</v>
      </c>
      <c r="H438" s="6">
        <f ca="1">SUM(F438:OFFSET(F438,$X$1,0))</f>
        <v>-21</v>
      </c>
      <c r="I438" s="6">
        <f ca="1">SUM(G438:OFFSET(G438,$X$1,0))</f>
        <v>-0.53320000000000001</v>
      </c>
      <c r="J438" s="7">
        <f t="shared" ca="1" si="96"/>
        <v>412.75</v>
      </c>
      <c r="K438" s="7">
        <f t="shared" ca="1" si="98"/>
        <v>1</v>
      </c>
      <c r="L438">
        <f t="shared" ca="1" si="92"/>
        <v>1028</v>
      </c>
      <c r="M438">
        <f t="shared" ca="1" si="93"/>
        <v>1</v>
      </c>
      <c r="N438">
        <f t="shared" ca="1" si="97"/>
        <v>-210</v>
      </c>
      <c r="O438">
        <f t="shared" ca="1" si="99"/>
        <v>-159.96</v>
      </c>
      <c r="P438" s="7">
        <f t="shared" ca="1" si="100"/>
        <v>0</v>
      </c>
      <c r="Q438">
        <f t="shared" ca="1" si="101"/>
        <v>0</v>
      </c>
      <c r="R438">
        <f t="shared" ca="1" si="102"/>
        <v>0</v>
      </c>
      <c r="S438" t="str">
        <f t="shared" ca="1" si="103"/>
        <v>N/A</v>
      </c>
      <c r="T438">
        <f t="shared" ca="1" si="104"/>
        <v>0</v>
      </c>
      <c r="U438" t="str">
        <f t="shared" ca="1" si="105"/>
        <v>OUT</v>
      </c>
      <c r="V438">
        <f t="shared" ca="1" si="106"/>
        <v>0</v>
      </c>
    </row>
    <row r="439" spans="1:22" ht="16.5" x14ac:dyDescent="0.25">
      <c r="A439" s="1">
        <v>41292</v>
      </c>
      <c r="B439">
        <v>13596</v>
      </c>
      <c r="C439">
        <v>13649.7</v>
      </c>
      <c r="D439">
        <f t="shared" si="94"/>
        <v>13596</v>
      </c>
      <c r="E439">
        <f t="shared" si="95"/>
        <v>13649.7</v>
      </c>
      <c r="F439">
        <v>-2</v>
      </c>
      <c r="G439">
        <v>-6.25E-2</v>
      </c>
      <c r="H439" s="6">
        <f ca="1">SUM(F439:OFFSET(F439,$X$1,0))</f>
        <v>-15</v>
      </c>
      <c r="I439" s="6">
        <f ca="1">SUM(G439:OFFSET(G439,$X$1,0))</f>
        <v>-0.42900000000000005</v>
      </c>
      <c r="J439" s="7">
        <f t="shared" ca="1" si="96"/>
        <v>439.70000000000073</v>
      </c>
      <c r="K439" s="7">
        <f t="shared" ca="1" si="98"/>
        <v>1</v>
      </c>
      <c r="L439">
        <f t="shared" ca="1" si="92"/>
        <v>980</v>
      </c>
      <c r="M439">
        <f t="shared" ca="1" si="93"/>
        <v>1</v>
      </c>
      <c r="N439">
        <f t="shared" ca="1" si="97"/>
        <v>-150</v>
      </c>
      <c r="O439">
        <f t="shared" ca="1" si="99"/>
        <v>-128.70000000000002</v>
      </c>
      <c r="P439" s="7">
        <f t="shared" ca="1" si="100"/>
        <v>0</v>
      </c>
      <c r="Q439">
        <f t="shared" ca="1" si="101"/>
        <v>0</v>
      </c>
      <c r="R439">
        <f t="shared" ca="1" si="102"/>
        <v>0</v>
      </c>
      <c r="S439" t="str">
        <f t="shared" ca="1" si="103"/>
        <v>N/A</v>
      </c>
      <c r="T439">
        <f t="shared" ca="1" si="104"/>
        <v>0</v>
      </c>
      <c r="U439" t="str">
        <f t="shared" ca="1" si="105"/>
        <v>OUT</v>
      </c>
      <c r="V439">
        <f t="shared" ca="1" si="106"/>
        <v>0</v>
      </c>
    </row>
    <row r="440" spans="1:22" ht="16.5" x14ac:dyDescent="0.25">
      <c r="A440" s="1">
        <v>41293</v>
      </c>
      <c r="B440" t="s">
        <v>4</v>
      </c>
      <c r="C440" t="s">
        <v>4</v>
      </c>
      <c r="D440">
        <f t="shared" si="94"/>
        <v>13596</v>
      </c>
      <c r="E440">
        <f t="shared" si="95"/>
        <v>13649.7</v>
      </c>
      <c r="F440">
        <v>-7</v>
      </c>
      <c r="G440">
        <v>-0.1429</v>
      </c>
      <c r="H440" s="6">
        <f ca="1">SUM(F440:OFFSET(F440,$X$1,0))</f>
        <v>-27</v>
      </c>
      <c r="I440" s="6">
        <f ca="1">SUM(G440:OFFSET(G440,$X$1,0))</f>
        <v>-0.67390000000000005</v>
      </c>
      <c r="J440" s="7">
        <f t="shared" ca="1" si="96"/>
        <v>331.5</v>
      </c>
      <c r="K440" s="7">
        <f t="shared" ca="1" si="98"/>
        <v>1</v>
      </c>
      <c r="L440">
        <f t="shared" ca="1" si="92"/>
        <v>1076</v>
      </c>
      <c r="M440">
        <f t="shared" ca="1" si="93"/>
        <v>1</v>
      </c>
      <c r="N440">
        <f t="shared" ca="1" si="97"/>
        <v>-270</v>
      </c>
      <c r="O440">
        <f t="shared" ca="1" si="99"/>
        <v>-202.17000000000002</v>
      </c>
      <c r="P440" s="7">
        <f t="shared" ca="1" si="100"/>
        <v>0</v>
      </c>
      <c r="Q440">
        <f t="shared" ca="1" si="101"/>
        <v>0</v>
      </c>
      <c r="R440">
        <f t="shared" ca="1" si="102"/>
        <v>0</v>
      </c>
      <c r="S440" t="str">
        <f t="shared" ca="1" si="103"/>
        <v>N/A</v>
      </c>
      <c r="T440">
        <f t="shared" ca="1" si="104"/>
        <v>0</v>
      </c>
      <c r="U440" t="str">
        <f t="shared" ca="1" si="105"/>
        <v>OUT</v>
      </c>
      <c r="V440">
        <f t="shared" ca="1" si="106"/>
        <v>0</v>
      </c>
    </row>
    <row r="441" spans="1:22" ht="16.5" x14ac:dyDescent="0.25">
      <c r="A441" s="1">
        <v>41294</v>
      </c>
      <c r="B441" t="s">
        <v>4</v>
      </c>
      <c r="C441" t="s">
        <v>4</v>
      </c>
      <c r="D441">
        <f t="shared" si="94"/>
        <v>13596</v>
      </c>
      <c r="E441">
        <f t="shared" si="95"/>
        <v>13649.7</v>
      </c>
      <c r="F441">
        <v>8</v>
      </c>
      <c r="G441">
        <v>0.22220000000000001</v>
      </c>
      <c r="H441" s="6">
        <f ca="1">SUM(F441:OFFSET(F441,$X$1,0))</f>
        <v>-14</v>
      </c>
      <c r="I441" s="6">
        <f ca="1">SUM(G441:OFFSET(G441,$X$1,0))</f>
        <v>-0.34750000000000009</v>
      </c>
      <c r="J441" s="7">
        <f t="shared" ca="1" si="96"/>
        <v>257.75</v>
      </c>
      <c r="K441" s="7">
        <f t="shared" ca="1" si="98"/>
        <v>1</v>
      </c>
      <c r="L441">
        <f t="shared" ca="1" si="92"/>
        <v>972</v>
      </c>
      <c r="M441">
        <f t="shared" ca="1" si="93"/>
        <v>1</v>
      </c>
      <c r="N441">
        <f t="shared" ca="1" si="97"/>
        <v>-140</v>
      </c>
      <c r="O441">
        <f t="shared" ca="1" si="99"/>
        <v>-104.25000000000003</v>
      </c>
      <c r="P441" s="7">
        <f t="shared" ca="1" si="100"/>
        <v>0</v>
      </c>
      <c r="Q441">
        <f t="shared" ca="1" si="101"/>
        <v>0</v>
      </c>
      <c r="R441">
        <f t="shared" ca="1" si="102"/>
        <v>0</v>
      </c>
      <c r="S441" t="str">
        <f t="shared" ca="1" si="103"/>
        <v>N/A</v>
      </c>
      <c r="T441">
        <f t="shared" ca="1" si="104"/>
        <v>0</v>
      </c>
      <c r="U441" t="str">
        <f t="shared" ca="1" si="105"/>
        <v>OUT</v>
      </c>
      <c r="V441">
        <f t="shared" ca="1" si="106"/>
        <v>0</v>
      </c>
    </row>
    <row r="442" spans="1:22" ht="16.5" x14ac:dyDescent="0.25">
      <c r="A442" s="1">
        <v>41295</v>
      </c>
      <c r="B442" t="s">
        <v>4</v>
      </c>
      <c r="C442" t="s">
        <v>4</v>
      </c>
      <c r="D442">
        <f t="shared" si="94"/>
        <v>13622.85</v>
      </c>
      <c r="E442">
        <f t="shared" si="95"/>
        <v>13680.95</v>
      </c>
      <c r="F442">
        <v>3</v>
      </c>
      <c r="G442">
        <v>6.3799999999999996E-2</v>
      </c>
      <c r="H442" s="6">
        <f ca="1">SUM(F442:OFFSET(F442,$X$1,0))</f>
        <v>-6</v>
      </c>
      <c r="I442" s="6">
        <f ca="1">SUM(G442:OFFSET(G442,$X$1,0))</f>
        <v>-0.1726</v>
      </c>
      <c r="J442" s="7">
        <f t="shared" ca="1" si="96"/>
        <v>350.89999999999964</v>
      </c>
      <c r="K442" s="7">
        <f t="shared" ca="1" si="98"/>
        <v>1</v>
      </c>
      <c r="L442">
        <f t="shared" ca="1" si="92"/>
        <v>908</v>
      </c>
      <c r="M442">
        <f t="shared" ca="1" si="93"/>
        <v>1</v>
      </c>
      <c r="N442">
        <f t="shared" ca="1" si="97"/>
        <v>-60</v>
      </c>
      <c r="O442">
        <f t="shared" ca="1" si="99"/>
        <v>-51.78</v>
      </c>
      <c r="P442" s="7">
        <f t="shared" ca="1" si="100"/>
        <v>0</v>
      </c>
      <c r="Q442">
        <f t="shared" ca="1" si="101"/>
        <v>0</v>
      </c>
      <c r="R442">
        <f t="shared" ca="1" si="102"/>
        <v>0</v>
      </c>
      <c r="S442" t="str">
        <f t="shared" ca="1" si="103"/>
        <v>N/A</v>
      </c>
      <c r="T442">
        <f t="shared" ca="1" si="104"/>
        <v>0</v>
      </c>
      <c r="U442" t="str">
        <f t="shared" ca="1" si="105"/>
        <v>OUT</v>
      </c>
      <c r="V442">
        <f t="shared" ca="1" si="106"/>
        <v>0</v>
      </c>
    </row>
    <row r="443" spans="1:22" ht="16.5" x14ac:dyDescent="0.25">
      <c r="A443" s="1">
        <v>41296</v>
      </c>
      <c r="B443">
        <v>13649.7</v>
      </c>
      <c r="C443">
        <v>13712.2</v>
      </c>
      <c r="D443">
        <f t="shared" si="94"/>
        <v>13649.7</v>
      </c>
      <c r="E443">
        <f t="shared" si="95"/>
        <v>13712.2</v>
      </c>
      <c r="F443">
        <v>-1</v>
      </c>
      <c r="G443">
        <v>-2.0400000000000001E-2</v>
      </c>
      <c r="H443" s="6">
        <f ca="1">SUM(F443:OFFSET(F443,$X$1,0))</f>
        <v>-14</v>
      </c>
      <c r="I443" s="6">
        <f ca="1">SUM(G443:OFFSET(G443,$X$1,0))</f>
        <v>-0.33589999999999998</v>
      </c>
      <c r="J443" s="7">
        <f t="shared" ca="1" si="96"/>
        <v>288.39999999999964</v>
      </c>
      <c r="K443" s="7">
        <f t="shared" ca="1" si="98"/>
        <v>1</v>
      </c>
      <c r="L443">
        <f t="shared" ca="1" si="92"/>
        <v>972</v>
      </c>
      <c r="M443">
        <f t="shared" ca="1" si="93"/>
        <v>1</v>
      </c>
      <c r="N443">
        <f t="shared" ca="1" si="97"/>
        <v>-140</v>
      </c>
      <c r="O443">
        <f t="shared" ca="1" si="99"/>
        <v>-100.77</v>
      </c>
      <c r="P443" s="7">
        <f t="shared" ca="1" si="100"/>
        <v>0</v>
      </c>
      <c r="Q443">
        <f t="shared" ca="1" si="101"/>
        <v>0</v>
      </c>
      <c r="R443">
        <f t="shared" ca="1" si="102"/>
        <v>0</v>
      </c>
      <c r="S443" t="str">
        <f t="shared" ca="1" si="103"/>
        <v>N/A</v>
      </c>
      <c r="T443">
        <f t="shared" ca="1" si="104"/>
        <v>0</v>
      </c>
      <c r="U443" t="str">
        <f t="shared" ca="1" si="105"/>
        <v>OUT</v>
      </c>
      <c r="V443">
        <f t="shared" ca="1" si="106"/>
        <v>0</v>
      </c>
    </row>
    <row r="444" spans="1:22" ht="16.5" x14ac:dyDescent="0.25">
      <c r="A444" s="1">
        <v>41297</v>
      </c>
      <c r="B444">
        <v>13712.2</v>
      </c>
      <c r="C444">
        <v>13779.3</v>
      </c>
      <c r="D444">
        <f t="shared" si="94"/>
        <v>13712.2</v>
      </c>
      <c r="E444">
        <f t="shared" si="95"/>
        <v>13779.3</v>
      </c>
      <c r="F444">
        <v>-3</v>
      </c>
      <c r="G444">
        <v>-6.25E-2</v>
      </c>
      <c r="H444" s="6">
        <f ca="1">SUM(F444:OFFSET(F444,$X$1,0))</f>
        <v>-20</v>
      </c>
      <c r="I444" s="6">
        <f ca="1">SUM(G444:OFFSET(G444,$X$1,0))</f>
        <v>-0.46360000000000001</v>
      </c>
      <c r="J444" s="7">
        <f t="shared" ca="1" si="96"/>
        <v>113.10000000000218</v>
      </c>
      <c r="K444" s="7">
        <f t="shared" ca="1" si="98"/>
        <v>1</v>
      </c>
      <c r="L444">
        <f t="shared" ca="1" si="92"/>
        <v>1020</v>
      </c>
      <c r="M444">
        <f t="shared" ca="1" si="93"/>
        <v>1</v>
      </c>
      <c r="N444">
        <f t="shared" ca="1" si="97"/>
        <v>-200</v>
      </c>
      <c r="O444">
        <f t="shared" ca="1" si="99"/>
        <v>-139.08000000000001</v>
      </c>
      <c r="P444" s="7">
        <f t="shared" ca="1" si="100"/>
        <v>0</v>
      </c>
      <c r="Q444">
        <f t="shared" ca="1" si="101"/>
        <v>0</v>
      </c>
      <c r="R444">
        <f t="shared" ca="1" si="102"/>
        <v>0</v>
      </c>
      <c r="S444" t="str">
        <f t="shared" ca="1" si="103"/>
        <v>N/A</v>
      </c>
      <c r="T444">
        <f t="shared" ca="1" si="104"/>
        <v>0</v>
      </c>
      <c r="U444" t="str">
        <f t="shared" ca="1" si="105"/>
        <v>OUT</v>
      </c>
      <c r="V444">
        <f t="shared" ca="1" si="106"/>
        <v>0</v>
      </c>
    </row>
    <row r="445" spans="1:22" ht="16.5" x14ac:dyDescent="0.25">
      <c r="A445" s="1">
        <v>41298</v>
      </c>
      <c r="B445">
        <v>13779.3</v>
      </c>
      <c r="C445">
        <v>13825.3</v>
      </c>
      <c r="D445">
        <f t="shared" si="94"/>
        <v>13779.3</v>
      </c>
      <c r="E445">
        <f t="shared" si="95"/>
        <v>13825.3</v>
      </c>
      <c r="F445">
        <v>0</v>
      </c>
      <c r="G445">
        <v>0</v>
      </c>
      <c r="H445" s="6">
        <f ca="1">SUM(F445:OFFSET(F445,$X$1,0))</f>
        <v>-27</v>
      </c>
      <c r="I445" s="6">
        <f ca="1">SUM(G445:OFFSET(G445,$X$1,0))</f>
        <v>-0.60940000000000005</v>
      </c>
      <c r="J445" s="7">
        <f t="shared" ca="1" si="96"/>
        <v>-41.099999999998545</v>
      </c>
      <c r="K445" s="7">
        <f t="shared" ca="1" si="98"/>
        <v>0</v>
      </c>
      <c r="L445">
        <f t="shared" ca="1" si="92"/>
        <v>1076</v>
      </c>
      <c r="M445">
        <f t="shared" ca="1" si="93"/>
        <v>0</v>
      </c>
      <c r="N445">
        <f t="shared" ca="1" si="97"/>
        <v>-270</v>
      </c>
      <c r="O445">
        <f t="shared" ca="1" si="99"/>
        <v>-182.82000000000002</v>
      </c>
      <c r="P445" s="7">
        <f t="shared" ca="1" si="100"/>
        <v>0</v>
      </c>
      <c r="Q445">
        <f t="shared" ca="1" si="101"/>
        <v>1</v>
      </c>
      <c r="R445">
        <f t="shared" ca="1" si="102"/>
        <v>0</v>
      </c>
      <c r="S445" t="str">
        <f t="shared" ca="1" si="103"/>
        <v>N/A</v>
      </c>
      <c r="T445">
        <f t="shared" ca="1" si="104"/>
        <v>0</v>
      </c>
      <c r="U445" t="str">
        <f t="shared" ca="1" si="105"/>
        <v>OUT</v>
      </c>
      <c r="V445">
        <f t="shared" ca="1" si="106"/>
        <v>0</v>
      </c>
    </row>
    <row r="446" spans="1:22" ht="16.5" x14ac:dyDescent="0.25">
      <c r="A446" s="1">
        <v>41299</v>
      </c>
      <c r="B446">
        <v>13825.3</v>
      </c>
      <c r="C446">
        <v>13896</v>
      </c>
      <c r="D446">
        <f t="shared" si="94"/>
        <v>13825.3</v>
      </c>
      <c r="E446">
        <f t="shared" si="95"/>
        <v>13896</v>
      </c>
      <c r="F446">
        <v>4</v>
      </c>
      <c r="G446">
        <v>8.3299999999999999E-2</v>
      </c>
      <c r="H446" s="6">
        <f ca="1">SUM(F446:OFFSET(F446,$X$1,0))</f>
        <v>-27</v>
      </c>
      <c r="I446" s="6">
        <f ca="1">SUM(G446:OFFSET(G446,$X$1,0))</f>
        <v>-0.61699999999999999</v>
      </c>
      <c r="J446" s="7">
        <f t="shared" ca="1" si="96"/>
        <v>74.800000000001091</v>
      </c>
      <c r="K446" s="7">
        <f t="shared" ca="1" si="98"/>
        <v>1</v>
      </c>
      <c r="L446">
        <f t="shared" ca="1" si="92"/>
        <v>1076</v>
      </c>
      <c r="M446">
        <f t="shared" ca="1" si="93"/>
        <v>1</v>
      </c>
      <c r="N446">
        <f t="shared" ca="1" si="97"/>
        <v>-270</v>
      </c>
      <c r="O446">
        <f t="shared" ca="1" si="99"/>
        <v>-185.1</v>
      </c>
      <c r="P446" s="7">
        <f t="shared" ca="1" si="100"/>
        <v>0</v>
      </c>
      <c r="Q446">
        <f t="shared" ca="1" si="101"/>
        <v>0</v>
      </c>
      <c r="R446">
        <f t="shared" ca="1" si="102"/>
        <v>0</v>
      </c>
      <c r="S446" t="str">
        <f t="shared" ca="1" si="103"/>
        <v>N/A</v>
      </c>
      <c r="T446">
        <f t="shared" ca="1" si="104"/>
        <v>0</v>
      </c>
      <c r="U446" t="str">
        <f t="shared" ca="1" si="105"/>
        <v>OUT</v>
      </c>
      <c r="V446">
        <f t="shared" ca="1" si="106"/>
        <v>0</v>
      </c>
    </row>
    <row r="447" spans="1:22" ht="16.5" x14ac:dyDescent="0.25">
      <c r="A447" s="1">
        <v>41300</v>
      </c>
      <c r="B447" t="s">
        <v>4</v>
      </c>
      <c r="C447" t="s">
        <v>4</v>
      </c>
      <c r="D447">
        <f t="shared" si="94"/>
        <v>13825.3</v>
      </c>
      <c r="E447">
        <f t="shared" si="95"/>
        <v>13896</v>
      </c>
      <c r="F447">
        <v>-4</v>
      </c>
      <c r="G447">
        <v>-5.9700000000000003E-2</v>
      </c>
      <c r="H447" s="6">
        <f ca="1">SUM(F447:OFFSET(F447,$X$1,0))</f>
        <v>-26</v>
      </c>
      <c r="I447" s="6">
        <f ca="1">SUM(G447:OFFSET(G447,$X$1,0))</f>
        <v>-0.57029999999999992</v>
      </c>
      <c r="J447" s="7">
        <f t="shared" ca="1" si="96"/>
        <v>214.75</v>
      </c>
      <c r="K447" s="7">
        <f t="shared" ca="1" si="98"/>
        <v>1</v>
      </c>
      <c r="L447">
        <f t="shared" ca="1" si="92"/>
        <v>1068</v>
      </c>
      <c r="M447">
        <f t="shared" ca="1" si="93"/>
        <v>1</v>
      </c>
      <c r="N447">
        <f t="shared" ca="1" si="97"/>
        <v>-260</v>
      </c>
      <c r="O447">
        <f t="shared" ca="1" si="99"/>
        <v>-171.08999999999997</v>
      </c>
      <c r="P447" s="7">
        <f t="shared" ca="1" si="100"/>
        <v>0</v>
      </c>
      <c r="Q447">
        <f t="shared" ca="1" si="101"/>
        <v>0</v>
      </c>
      <c r="R447">
        <f t="shared" ca="1" si="102"/>
        <v>0</v>
      </c>
      <c r="S447" t="str">
        <f t="shared" ca="1" si="103"/>
        <v>N/A</v>
      </c>
      <c r="T447">
        <f t="shared" ca="1" si="104"/>
        <v>0</v>
      </c>
      <c r="U447" t="str">
        <f t="shared" ca="1" si="105"/>
        <v>OUT</v>
      </c>
      <c r="V447">
        <f t="shared" ca="1" si="106"/>
        <v>0</v>
      </c>
    </row>
    <row r="448" spans="1:22" ht="16.5" x14ac:dyDescent="0.25">
      <c r="A448" s="1">
        <v>41301</v>
      </c>
      <c r="B448" t="s">
        <v>4</v>
      </c>
      <c r="C448" t="s">
        <v>4</v>
      </c>
      <c r="D448">
        <f t="shared" si="94"/>
        <v>13860.65</v>
      </c>
      <c r="E448">
        <f t="shared" si="95"/>
        <v>13888.95</v>
      </c>
      <c r="F448">
        <v>-1</v>
      </c>
      <c r="G448">
        <v>-0.02</v>
      </c>
      <c r="H448" s="6">
        <f ca="1">SUM(F448:OFFSET(F448,$X$1,0))</f>
        <v>-26</v>
      </c>
      <c r="I448" s="6">
        <f ca="1">SUM(G448:OFFSET(G448,$X$1,0))</f>
        <v>-0.56810000000000005</v>
      </c>
      <c r="J448" s="7">
        <f t="shared" ca="1" si="96"/>
        <v>158.5</v>
      </c>
      <c r="K448" s="7">
        <f t="shared" ca="1" si="98"/>
        <v>1</v>
      </c>
      <c r="L448">
        <f t="shared" ca="1" si="92"/>
        <v>1068</v>
      </c>
      <c r="M448">
        <f t="shared" ca="1" si="93"/>
        <v>1</v>
      </c>
      <c r="N448">
        <f t="shared" ca="1" si="97"/>
        <v>-260</v>
      </c>
      <c r="O448">
        <f t="shared" ca="1" si="99"/>
        <v>-170.43</v>
      </c>
      <c r="P448" s="7">
        <f t="shared" ca="1" si="100"/>
        <v>0</v>
      </c>
      <c r="Q448">
        <f t="shared" ca="1" si="101"/>
        <v>0</v>
      </c>
      <c r="R448">
        <f t="shared" ca="1" si="102"/>
        <v>0</v>
      </c>
      <c r="S448" t="str">
        <f t="shared" ca="1" si="103"/>
        <v>N/A</v>
      </c>
      <c r="T448">
        <f t="shared" ca="1" si="104"/>
        <v>0</v>
      </c>
      <c r="U448" t="str">
        <f t="shared" ca="1" si="105"/>
        <v>OUT</v>
      </c>
      <c r="V448">
        <f t="shared" ca="1" si="106"/>
        <v>0</v>
      </c>
    </row>
    <row r="449" spans="1:22" ht="16.5" x14ac:dyDescent="0.25">
      <c r="A449" s="1">
        <v>41302</v>
      </c>
      <c r="B449">
        <v>13896</v>
      </c>
      <c r="C449">
        <v>13881.9</v>
      </c>
      <c r="D449">
        <f t="shared" si="94"/>
        <v>13896</v>
      </c>
      <c r="E449">
        <f t="shared" si="95"/>
        <v>13881.9</v>
      </c>
      <c r="F449">
        <v>-5</v>
      </c>
      <c r="G449">
        <v>-0.1042</v>
      </c>
      <c r="H449" s="6">
        <f ca="1">SUM(F449:OFFSET(F449,$X$1,0))</f>
        <v>-38</v>
      </c>
      <c r="I449" s="6">
        <f ca="1">SUM(G449:OFFSET(G449,$X$1,0))</f>
        <v>-0.81810000000000005</v>
      </c>
      <c r="J449" s="7">
        <f t="shared" ca="1" si="96"/>
        <v>515.20000000000073</v>
      </c>
      <c r="K449" s="7">
        <f t="shared" ca="1" si="98"/>
        <v>1</v>
      </c>
      <c r="L449">
        <f t="shared" ca="1" si="92"/>
        <v>1164</v>
      </c>
      <c r="M449">
        <f t="shared" ca="1" si="93"/>
        <v>1</v>
      </c>
      <c r="N449">
        <f t="shared" ca="1" si="97"/>
        <v>-380</v>
      </c>
      <c r="O449">
        <f t="shared" ca="1" si="99"/>
        <v>-245.43</v>
      </c>
      <c r="P449" s="7">
        <f t="shared" ca="1" si="100"/>
        <v>0</v>
      </c>
      <c r="Q449">
        <f t="shared" ca="1" si="101"/>
        <v>0</v>
      </c>
      <c r="R449">
        <f t="shared" ca="1" si="102"/>
        <v>0</v>
      </c>
      <c r="S449" t="str">
        <f t="shared" ca="1" si="103"/>
        <v>N/A</v>
      </c>
      <c r="T449">
        <f t="shared" ca="1" si="104"/>
        <v>0</v>
      </c>
      <c r="U449" t="str">
        <f t="shared" ca="1" si="105"/>
        <v>OUT</v>
      </c>
      <c r="V449">
        <f t="shared" ca="1" si="106"/>
        <v>0</v>
      </c>
    </row>
    <row r="450" spans="1:22" ht="16.5" x14ac:dyDescent="0.25">
      <c r="A450" s="1">
        <v>41303</v>
      </c>
      <c r="B450">
        <v>13881.9</v>
      </c>
      <c r="C450">
        <v>13954.4</v>
      </c>
      <c r="D450">
        <f t="shared" si="94"/>
        <v>13881.9</v>
      </c>
      <c r="E450">
        <f t="shared" si="95"/>
        <v>13954.4</v>
      </c>
      <c r="F450">
        <v>-5</v>
      </c>
      <c r="G450">
        <v>-0.1</v>
      </c>
      <c r="H450" s="6">
        <f ca="1">SUM(F450:OFFSET(F450,$X$1,0))</f>
        <v>-46</v>
      </c>
      <c r="I450" s="6">
        <f ca="1">SUM(G450:OFFSET(G450,$X$1,0))</f>
        <v>-0.98189999999999988</v>
      </c>
      <c r="J450" s="7">
        <f t="shared" ca="1" si="96"/>
        <v>442.70000000000073</v>
      </c>
      <c r="K450" s="7">
        <f t="shared" ca="1" si="98"/>
        <v>1</v>
      </c>
      <c r="L450">
        <f t="shared" ref="L450:L513" ca="1" si="107">-8*H450+860</f>
        <v>1228</v>
      </c>
      <c r="M450">
        <f t="shared" ca="1" si="93"/>
        <v>1</v>
      </c>
      <c r="N450">
        <f t="shared" ca="1" si="97"/>
        <v>-460</v>
      </c>
      <c r="O450">
        <f t="shared" ca="1" si="99"/>
        <v>-294.57</v>
      </c>
      <c r="P450" s="7">
        <f t="shared" ca="1" si="100"/>
        <v>0</v>
      </c>
      <c r="Q450">
        <f t="shared" ca="1" si="101"/>
        <v>0</v>
      </c>
      <c r="R450">
        <f t="shared" ca="1" si="102"/>
        <v>0</v>
      </c>
      <c r="S450" t="str">
        <f t="shared" ca="1" si="103"/>
        <v>N/A</v>
      </c>
      <c r="T450">
        <f t="shared" ca="1" si="104"/>
        <v>0</v>
      </c>
      <c r="U450" t="str">
        <f t="shared" ca="1" si="105"/>
        <v>OUT</v>
      </c>
      <c r="V450">
        <f t="shared" ca="1" si="106"/>
        <v>0</v>
      </c>
    </row>
    <row r="451" spans="1:22" ht="16.5" x14ac:dyDescent="0.25">
      <c r="A451" s="1">
        <v>41304</v>
      </c>
      <c r="B451">
        <v>13954.4</v>
      </c>
      <c r="C451">
        <v>13910.4</v>
      </c>
      <c r="D451">
        <f t="shared" si="94"/>
        <v>13954.4</v>
      </c>
      <c r="E451">
        <f t="shared" si="95"/>
        <v>13910.4</v>
      </c>
      <c r="F451">
        <v>-15</v>
      </c>
      <c r="G451">
        <v>-0.30609999999999998</v>
      </c>
      <c r="H451" s="6">
        <f ca="1">SUM(F451:OFFSET(F451,$X$1,0))</f>
        <v>-64</v>
      </c>
      <c r="I451" s="6">
        <f ca="1">SUM(G451:OFFSET(G451,$X$1,0))</f>
        <v>-1.3532000000000002</v>
      </c>
      <c r="J451" s="7">
        <f t="shared" ca="1" si="96"/>
        <v>511.80000000000109</v>
      </c>
      <c r="K451" s="7">
        <f t="shared" ca="1" si="98"/>
        <v>1</v>
      </c>
      <c r="L451">
        <f t="shared" ca="1" si="107"/>
        <v>1372</v>
      </c>
      <c r="M451">
        <f t="shared" ref="M451:M514" ca="1" si="108">IF(SIGN(J451)=SIGN(L451), 1, 0)</f>
        <v>1</v>
      </c>
      <c r="N451">
        <f t="shared" ca="1" si="97"/>
        <v>-640</v>
      </c>
      <c r="O451">
        <f t="shared" ca="1" si="99"/>
        <v>-405.96000000000004</v>
      </c>
      <c r="P451" s="7">
        <f t="shared" ca="1" si="100"/>
        <v>0</v>
      </c>
      <c r="Q451">
        <f t="shared" ca="1" si="101"/>
        <v>0</v>
      </c>
      <c r="R451">
        <f t="shared" ca="1" si="102"/>
        <v>0</v>
      </c>
      <c r="S451" t="str">
        <f t="shared" ca="1" si="103"/>
        <v>N/A</v>
      </c>
      <c r="T451">
        <f t="shared" ca="1" si="104"/>
        <v>0</v>
      </c>
      <c r="U451" t="str">
        <f t="shared" ca="1" si="105"/>
        <v>OUT</v>
      </c>
      <c r="V451">
        <f t="shared" ca="1" si="106"/>
        <v>0</v>
      </c>
    </row>
    <row r="452" spans="1:22" ht="16.5" x14ac:dyDescent="0.25">
      <c r="A452" s="1">
        <v>41305</v>
      </c>
      <c r="B452">
        <v>13910.4</v>
      </c>
      <c r="C452">
        <v>13860.6</v>
      </c>
      <c r="D452">
        <f t="shared" ref="D452:D515" si="109">IF(B452="NULL", AVERAGE(D451,B453), B452)</f>
        <v>13910.4</v>
      </c>
      <c r="E452">
        <f t="shared" ref="E452:E515" si="110">IF(C452="NULL", AVERAGE(E451,C453), C452)</f>
        <v>13860.6</v>
      </c>
      <c r="F452">
        <v>-8</v>
      </c>
      <c r="G452">
        <v>-0.1633</v>
      </c>
      <c r="H452" s="6">
        <f ca="1">SUM(F452:OFFSET(F452,$X$1,0))</f>
        <v>-67</v>
      </c>
      <c r="I452" s="6">
        <f ca="1">SUM(G452:OFFSET(G452,$X$1,0))</f>
        <v>-1.4122999999999999</v>
      </c>
      <c r="J452" s="7">
        <f t="shared" ca="1" si="96"/>
        <v>586.69999999999891</v>
      </c>
      <c r="K452" s="7">
        <f t="shared" ca="1" si="98"/>
        <v>1</v>
      </c>
      <c r="L452">
        <f t="shared" ca="1" si="107"/>
        <v>1396</v>
      </c>
      <c r="M452">
        <f t="shared" ca="1" si="108"/>
        <v>1</v>
      </c>
      <c r="N452">
        <f t="shared" ca="1" si="97"/>
        <v>-670</v>
      </c>
      <c r="O452">
        <f t="shared" ca="1" si="99"/>
        <v>-423.68999999999994</v>
      </c>
      <c r="P452" s="7">
        <f t="shared" ca="1" si="100"/>
        <v>0</v>
      </c>
      <c r="Q452">
        <f t="shared" ca="1" si="101"/>
        <v>0</v>
      </c>
      <c r="R452">
        <f t="shared" ca="1" si="102"/>
        <v>0</v>
      </c>
      <c r="S452" t="str">
        <f t="shared" ca="1" si="103"/>
        <v>N/A</v>
      </c>
      <c r="T452">
        <f t="shared" ca="1" si="104"/>
        <v>0</v>
      </c>
      <c r="U452" t="str">
        <f t="shared" ca="1" si="105"/>
        <v>OUT</v>
      </c>
      <c r="V452">
        <f t="shared" ca="1" si="106"/>
        <v>0</v>
      </c>
    </row>
    <row r="453" spans="1:22" ht="16.5" x14ac:dyDescent="0.25">
      <c r="A453" s="1">
        <v>41306</v>
      </c>
      <c r="B453">
        <v>13860.6</v>
      </c>
      <c r="C453">
        <v>14009.8</v>
      </c>
      <c r="D453">
        <f t="shared" si="109"/>
        <v>13860.6</v>
      </c>
      <c r="E453">
        <f t="shared" si="110"/>
        <v>14009.8</v>
      </c>
      <c r="F453">
        <v>-1</v>
      </c>
      <c r="G453">
        <v>-2.0799999999999999E-2</v>
      </c>
      <c r="H453" s="6">
        <f ca="1">SUM(F453:OFFSET(F453,$X$1,0))</f>
        <v>-64</v>
      </c>
      <c r="I453" s="6">
        <f ca="1">SUM(G453:OFFSET(G453,$X$1,0))</f>
        <v>-1.3497999999999999</v>
      </c>
      <c r="J453" s="7">
        <f t="shared" ca="1" si="96"/>
        <v>589.5</v>
      </c>
      <c r="K453" s="7">
        <f t="shared" ca="1" si="98"/>
        <v>1</v>
      </c>
      <c r="L453">
        <f t="shared" ca="1" si="107"/>
        <v>1372</v>
      </c>
      <c r="M453">
        <f t="shared" ca="1" si="108"/>
        <v>1</v>
      </c>
      <c r="N453">
        <f t="shared" ca="1" si="97"/>
        <v>-640</v>
      </c>
      <c r="O453">
        <f t="shared" ca="1" si="99"/>
        <v>-404.93999999999994</v>
      </c>
      <c r="P453" s="7">
        <f t="shared" ca="1" si="100"/>
        <v>0</v>
      </c>
      <c r="Q453">
        <f t="shared" ca="1" si="101"/>
        <v>0</v>
      </c>
      <c r="R453">
        <f t="shared" ca="1" si="102"/>
        <v>0</v>
      </c>
      <c r="S453" t="str">
        <f t="shared" ca="1" si="103"/>
        <v>N/A</v>
      </c>
      <c r="T453">
        <f t="shared" ca="1" si="104"/>
        <v>0</v>
      </c>
      <c r="U453" t="str">
        <f t="shared" ca="1" si="105"/>
        <v>OUT</v>
      </c>
      <c r="V453">
        <f t="shared" ca="1" si="106"/>
        <v>0</v>
      </c>
    </row>
    <row r="454" spans="1:22" ht="16.5" x14ac:dyDescent="0.25">
      <c r="A454" s="1">
        <v>41307</v>
      </c>
      <c r="B454" t="s">
        <v>4</v>
      </c>
      <c r="C454" t="s">
        <v>4</v>
      </c>
      <c r="D454">
        <f t="shared" si="109"/>
        <v>13860.6</v>
      </c>
      <c r="E454">
        <f t="shared" si="110"/>
        <v>14009.8</v>
      </c>
      <c r="F454">
        <v>-1</v>
      </c>
      <c r="G454">
        <v>-2.0400000000000001E-2</v>
      </c>
      <c r="H454" s="6">
        <f ca="1">SUM(F454:OFFSET(F454,$X$1,0))</f>
        <v>-60</v>
      </c>
      <c r="I454" s="6">
        <f ca="1">SUM(G454:OFFSET(G454,$X$1,0))</f>
        <v>-1.266</v>
      </c>
      <c r="J454" s="7">
        <f t="shared" ca="1" si="96"/>
        <v>520.09999999999854</v>
      </c>
      <c r="K454" s="7">
        <f t="shared" ca="1" si="98"/>
        <v>1</v>
      </c>
      <c r="L454">
        <f t="shared" ca="1" si="107"/>
        <v>1340</v>
      </c>
      <c r="M454">
        <f t="shared" ca="1" si="108"/>
        <v>1</v>
      </c>
      <c r="N454">
        <f t="shared" ca="1" si="97"/>
        <v>-600</v>
      </c>
      <c r="O454">
        <f t="shared" ca="1" si="99"/>
        <v>-379.8</v>
      </c>
      <c r="P454" s="7">
        <f t="shared" ca="1" si="100"/>
        <v>0</v>
      </c>
      <c r="Q454">
        <f t="shared" ca="1" si="101"/>
        <v>0</v>
      </c>
      <c r="R454">
        <f t="shared" ca="1" si="102"/>
        <v>0</v>
      </c>
      <c r="S454" t="str">
        <f t="shared" ca="1" si="103"/>
        <v>N/A</v>
      </c>
      <c r="T454">
        <f t="shared" ca="1" si="104"/>
        <v>0</v>
      </c>
      <c r="U454" t="str">
        <f t="shared" ca="1" si="105"/>
        <v>OUT</v>
      </c>
      <c r="V454">
        <f t="shared" ca="1" si="106"/>
        <v>0</v>
      </c>
    </row>
    <row r="455" spans="1:22" ht="16.5" x14ac:dyDescent="0.25">
      <c r="A455" s="1">
        <v>41308</v>
      </c>
      <c r="B455" t="s">
        <v>4</v>
      </c>
      <c r="C455" t="s">
        <v>4</v>
      </c>
      <c r="D455">
        <f t="shared" si="109"/>
        <v>13935.2</v>
      </c>
      <c r="E455">
        <f t="shared" si="110"/>
        <v>13944.95</v>
      </c>
      <c r="F455">
        <v>-2</v>
      </c>
      <c r="G455">
        <v>-4.0800000000000003E-2</v>
      </c>
      <c r="H455" s="6">
        <f ca="1">SUM(F455:OFFSET(F455,$X$1,0))</f>
        <v>-57</v>
      </c>
      <c r="I455" s="6">
        <f ca="1">SUM(G455:OFFSET(G455,$X$1,0))</f>
        <v>-1.1847999999999999</v>
      </c>
      <c r="J455" s="7">
        <f t="shared" ca="1" si="96"/>
        <v>529.30000000000109</v>
      </c>
      <c r="K455" s="7">
        <f t="shared" ca="1" si="98"/>
        <v>1</v>
      </c>
      <c r="L455">
        <f t="shared" ca="1" si="107"/>
        <v>1316</v>
      </c>
      <c r="M455">
        <f t="shared" ca="1" si="108"/>
        <v>1</v>
      </c>
      <c r="N455">
        <f t="shared" ca="1" si="97"/>
        <v>-570</v>
      </c>
      <c r="O455">
        <f t="shared" ca="1" si="99"/>
        <v>-355.43999999999994</v>
      </c>
      <c r="P455" s="7">
        <f t="shared" ca="1" si="100"/>
        <v>0</v>
      </c>
      <c r="Q455">
        <f t="shared" ca="1" si="101"/>
        <v>0</v>
      </c>
      <c r="R455">
        <f t="shared" ca="1" si="102"/>
        <v>0</v>
      </c>
      <c r="S455" t="str">
        <f t="shared" ca="1" si="103"/>
        <v>N/A</v>
      </c>
      <c r="T455">
        <f t="shared" ca="1" si="104"/>
        <v>0</v>
      </c>
      <c r="U455" t="str">
        <f t="shared" ca="1" si="105"/>
        <v>OUT</v>
      </c>
      <c r="V455">
        <f t="shared" ca="1" si="106"/>
        <v>0</v>
      </c>
    </row>
    <row r="456" spans="1:22" ht="16.5" x14ac:dyDescent="0.25">
      <c r="A456" s="1">
        <v>41309</v>
      </c>
      <c r="B456">
        <v>14009.8</v>
      </c>
      <c r="C456">
        <v>13880.1</v>
      </c>
      <c r="D456">
        <f t="shared" si="109"/>
        <v>14009.8</v>
      </c>
      <c r="E456">
        <f t="shared" si="110"/>
        <v>13880.1</v>
      </c>
      <c r="F456">
        <v>-5</v>
      </c>
      <c r="G456">
        <v>-0.1515</v>
      </c>
      <c r="H456" s="6">
        <f ca="1">SUM(F456:OFFSET(F456,$X$1,0))</f>
        <v>-62</v>
      </c>
      <c r="I456" s="6">
        <f ca="1">SUM(G456:OFFSET(G456,$X$1,0))</f>
        <v>-1.3362999999999998</v>
      </c>
      <c r="J456" s="7">
        <f t="shared" ca="1" si="96"/>
        <v>634</v>
      </c>
      <c r="K456" s="7">
        <f t="shared" ca="1" si="98"/>
        <v>1</v>
      </c>
      <c r="L456">
        <f t="shared" ca="1" si="107"/>
        <v>1356</v>
      </c>
      <c r="M456">
        <f t="shared" ca="1" si="108"/>
        <v>1</v>
      </c>
      <c r="N456">
        <f t="shared" ca="1" si="97"/>
        <v>-620</v>
      </c>
      <c r="O456">
        <f t="shared" ca="1" si="99"/>
        <v>-400.88999999999993</v>
      </c>
      <c r="P456" s="7">
        <f t="shared" ca="1" si="100"/>
        <v>0</v>
      </c>
      <c r="Q456">
        <f t="shared" ca="1" si="101"/>
        <v>0</v>
      </c>
      <c r="R456">
        <f t="shared" ca="1" si="102"/>
        <v>0</v>
      </c>
      <c r="S456" t="str">
        <f t="shared" ca="1" si="103"/>
        <v>N/A</v>
      </c>
      <c r="T456">
        <f t="shared" ca="1" si="104"/>
        <v>0</v>
      </c>
      <c r="U456" t="str">
        <f t="shared" ca="1" si="105"/>
        <v>OUT</v>
      </c>
      <c r="V456">
        <f t="shared" ca="1" si="106"/>
        <v>0</v>
      </c>
    </row>
    <row r="457" spans="1:22" ht="16.5" x14ac:dyDescent="0.25">
      <c r="A457" s="1">
        <v>41310</v>
      </c>
      <c r="B457">
        <v>13880.1</v>
      </c>
      <c r="C457">
        <v>13979.3</v>
      </c>
      <c r="D457">
        <f t="shared" si="109"/>
        <v>13880.1</v>
      </c>
      <c r="E457">
        <f t="shared" si="110"/>
        <v>13979.3</v>
      </c>
      <c r="F457">
        <v>1</v>
      </c>
      <c r="G457">
        <v>2.0400000000000001E-2</v>
      </c>
      <c r="H457" s="6">
        <f ca="1">SUM(F457:OFFSET(F457,$X$1,0))</f>
        <v>-57</v>
      </c>
      <c r="I457" s="6">
        <f ca="1">SUM(G457:OFFSET(G457,$X$1,0))</f>
        <v>-1.2206999999999999</v>
      </c>
      <c r="J457" s="7">
        <f t="shared" ca="1" si="96"/>
        <v>534.80000000000109</v>
      </c>
      <c r="K457" s="7">
        <f t="shared" ca="1" si="98"/>
        <v>1</v>
      </c>
      <c r="L457">
        <f t="shared" ca="1" si="107"/>
        <v>1316</v>
      </c>
      <c r="M457">
        <f t="shared" ca="1" si="108"/>
        <v>1</v>
      </c>
      <c r="N457">
        <f t="shared" ca="1" si="97"/>
        <v>-570</v>
      </c>
      <c r="O457">
        <f t="shared" ca="1" si="99"/>
        <v>-366.21</v>
      </c>
      <c r="P457" s="7">
        <f t="shared" ca="1" si="100"/>
        <v>0</v>
      </c>
      <c r="Q457">
        <f t="shared" ca="1" si="101"/>
        <v>0</v>
      </c>
      <c r="R457">
        <f t="shared" ca="1" si="102"/>
        <v>0</v>
      </c>
      <c r="S457" t="str">
        <f t="shared" ca="1" si="103"/>
        <v>N/A</v>
      </c>
      <c r="T457">
        <f t="shared" ca="1" si="104"/>
        <v>0</v>
      </c>
      <c r="U457" t="str">
        <f t="shared" ca="1" si="105"/>
        <v>OUT</v>
      </c>
      <c r="V457">
        <f t="shared" ca="1" si="106"/>
        <v>0</v>
      </c>
    </row>
    <row r="458" spans="1:22" ht="16.5" x14ac:dyDescent="0.25">
      <c r="A458" s="1">
        <v>41311</v>
      </c>
      <c r="B458">
        <v>13979.3</v>
      </c>
      <c r="C458">
        <v>13986.5</v>
      </c>
      <c r="D458">
        <f t="shared" si="109"/>
        <v>13979.3</v>
      </c>
      <c r="E458">
        <f t="shared" si="110"/>
        <v>13986.5</v>
      </c>
      <c r="F458">
        <v>13</v>
      </c>
      <c r="G458">
        <v>0.26529999999999998</v>
      </c>
      <c r="H458" s="6">
        <f ca="1">SUM(F458:OFFSET(F458,$X$1,0))</f>
        <v>-38</v>
      </c>
      <c r="I458" s="6">
        <f ca="1">SUM(G458:OFFSET(G458,$X$1,0))</f>
        <v>-0.82770000000000021</v>
      </c>
      <c r="J458" s="7">
        <f t="shared" ca="1" si="96"/>
        <v>496.60000000000036</v>
      </c>
      <c r="K458" s="7">
        <f t="shared" ca="1" si="98"/>
        <v>1</v>
      </c>
      <c r="L458">
        <f t="shared" ca="1" si="107"/>
        <v>1164</v>
      </c>
      <c r="M458">
        <f t="shared" ca="1" si="108"/>
        <v>1</v>
      </c>
      <c r="N458">
        <f t="shared" ca="1" si="97"/>
        <v>-380</v>
      </c>
      <c r="O458">
        <f t="shared" ca="1" si="99"/>
        <v>-248.31000000000006</v>
      </c>
      <c r="P458" s="7">
        <f t="shared" ca="1" si="100"/>
        <v>0</v>
      </c>
      <c r="Q458">
        <f t="shared" ca="1" si="101"/>
        <v>0</v>
      </c>
      <c r="R458">
        <f t="shared" ca="1" si="102"/>
        <v>0</v>
      </c>
      <c r="S458" t="str">
        <f t="shared" ca="1" si="103"/>
        <v>N/A</v>
      </c>
      <c r="T458">
        <f t="shared" ca="1" si="104"/>
        <v>0</v>
      </c>
      <c r="U458" t="str">
        <f t="shared" ca="1" si="105"/>
        <v>OUT</v>
      </c>
      <c r="V458">
        <f t="shared" ca="1" si="106"/>
        <v>0</v>
      </c>
    </row>
    <row r="459" spans="1:22" ht="16.5" x14ac:dyDescent="0.25">
      <c r="A459" s="1">
        <v>41312</v>
      </c>
      <c r="B459">
        <v>13986.5</v>
      </c>
      <c r="C459">
        <v>13944.1</v>
      </c>
      <c r="D459">
        <f t="shared" si="109"/>
        <v>13986.5</v>
      </c>
      <c r="E459">
        <f t="shared" si="110"/>
        <v>13944.1</v>
      </c>
      <c r="F459">
        <v>-2</v>
      </c>
      <c r="G459">
        <v>-4.0800000000000003E-2</v>
      </c>
      <c r="H459" s="6">
        <f ca="1">SUM(F459:OFFSET(F459,$X$1,0))</f>
        <v>-38</v>
      </c>
      <c r="I459" s="6">
        <f ca="1">SUM(G459:OFFSET(G459,$X$1,0))</f>
        <v>-0.81720000000000015</v>
      </c>
      <c r="J459" s="7">
        <f t="shared" ca="1" si="96"/>
        <v>508</v>
      </c>
      <c r="K459" s="7">
        <f t="shared" ca="1" si="98"/>
        <v>1</v>
      </c>
      <c r="L459">
        <f t="shared" ca="1" si="107"/>
        <v>1164</v>
      </c>
      <c r="M459">
        <f t="shared" ca="1" si="108"/>
        <v>1</v>
      </c>
      <c r="N459">
        <f t="shared" ca="1" si="97"/>
        <v>-380</v>
      </c>
      <c r="O459">
        <f t="shared" ca="1" si="99"/>
        <v>-245.16000000000005</v>
      </c>
      <c r="P459" s="7">
        <f t="shared" ca="1" si="100"/>
        <v>0</v>
      </c>
      <c r="Q459">
        <f t="shared" ca="1" si="101"/>
        <v>0</v>
      </c>
      <c r="R459">
        <f t="shared" ca="1" si="102"/>
        <v>0</v>
      </c>
      <c r="S459" t="str">
        <f t="shared" ca="1" si="103"/>
        <v>N/A</v>
      </c>
      <c r="T459">
        <f t="shared" ca="1" si="104"/>
        <v>0</v>
      </c>
      <c r="U459" t="str">
        <f t="shared" ca="1" si="105"/>
        <v>OUT</v>
      </c>
      <c r="V459">
        <f t="shared" ca="1" si="106"/>
        <v>0</v>
      </c>
    </row>
    <row r="460" spans="1:22" ht="16.5" x14ac:dyDescent="0.25">
      <c r="A460" s="1">
        <v>41313</v>
      </c>
      <c r="B460">
        <v>13944.1</v>
      </c>
      <c r="C460">
        <v>13993</v>
      </c>
      <c r="D460">
        <f t="shared" si="109"/>
        <v>13944.1</v>
      </c>
      <c r="E460">
        <f t="shared" si="110"/>
        <v>13993</v>
      </c>
      <c r="F460">
        <v>-2</v>
      </c>
      <c r="G460">
        <v>-4.0800000000000003E-2</v>
      </c>
      <c r="H460" s="6">
        <f ca="1">SUM(F460:OFFSET(F460,$X$1,0))</f>
        <v>-35</v>
      </c>
      <c r="I460" s="6">
        <f ca="1">SUM(G460:OFFSET(G460,$X$1,0))</f>
        <v>-0.70169999999999999</v>
      </c>
      <c r="J460" s="7">
        <f t="shared" ca="1" si="96"/>
        <v>511.69999999999891</v>
      </c>
      <c r="K460" s="7">
        <f t="shared" ca="1" si="98"/>
        <v>1</v>
      </c>
      <c r="L460">
        <f t="shared" ca="1" si="107"/>
        <v>1140</v>
      </c>
      <c r="M460">
        <f t="shared" ca="1" si="108"/>
        <v>1</v>
      </c>
      <c r="N460">
        <f t="shared" ca="1" si="97"/>
        <v>-350</v>
      </c>
      <c r="O460">
        <f t="shared" ca="1" si="99"/>
        <v>-210.51</v>
      </c>
      <c r="P460" s="7">
        <f t="shared" ca="1" si="100"/>
        <v>0</v>
      </c>
      <c r="Q460">
        <f t="shared" ca="1" si="101"/>
        <v>0</v>
      </c>
      <c r="R460">
        <f t="shared" ca="1" si="102"/>
        <v>0</v>
      </c>
      <c r="S460" t="str">
        <f t="shared" ca="1" si="103"/>
        <v>N/A</v>
      </c>
      <c r="T460">
        <f t="shared" ca="1" si="104"/>
        <v>0</v>
      </c>
      <c r="U460" t="str">
        <f t="shared" ca="1" si="105"/>
        <v>OUT</v>
      </c>
      <c r="V460">
        <f t="shared" ca="1" si="106"/>
        <v>0</v>
      </c>
    </row>
    <row r="461" spans="1:22" ht="16.5" x14ac:dyDescent="0.25">
      <c r="A461" s="1">
        <v>41314</v>
      </c>
      <c r="B461" t="s">
        <v>4</v>
      </c>
      <c r="C461" t="s">
        <v>4</v>
      </c>
      <c r="D461">
        <f t="shared" si="109"/>
        <v>13944.1</v>
      </c>
      <c r="E461">
        <f t="shared" si="110"/>
        <v>13993</v>
      </c>
      <c r="F461">
        <v>-1</v>
      </c>
      <c r="G461">
        <v>-2.1700000000000001E-2</v>
      </c>
      <c r="H461" s="6">
        <f ca="1">SUM(F461:OFFSET(F461,$X$1,0))</f>
        <v>-34</v>
      </c>
      <c r="I461" s="6">
        <f ca="1">SUM(G461:OFFSET(G461,$X$1,0))</f>
        <v>-0.66090000000000004</v>
      </c>
      <c r="J461" s="7">
        <f t="shared" ca="1" si="96"/>
        <v>543.15000000000146</v>
      </c>
      <c r="K461" s="7">
        <f t="shared" ca="1" si="98"/>
        <v>1</v>
      </c>
      <c r="L461">
        <f t="shared" ca="1" si="107"/>
        <v>1132</v>
      </c>
      <c r="M461">
        <f t="shared" ca="1" si="108"/>
        <v>1</v>
      </c>
      <c r="N461">
        <f t="shared" ca="1" si="97"/>
        <v>-340</v>
      </c>
      <c r="O461">
        <f t="shared" ca="1" si="99"/>
        <v>-198.27</v>
      </c>
      <c r="P461" s="7">
        <f t="shared" ca="1" si="100"/>
        <v>0</v>
      </c>
      <c r="Q461">
        <f t="shared" ca="1" si="101"/>
        <v>0</v>
      </c>
      <c r="R461">
        <f t="shared" ca="1" si="102"/>
        <v>0</v>
      </c>
      <c r="S461" t="str">
        <f t="shared" ca="1" si="103"/>
        <v>N/A</v>
      </c>
      <c r="T461">
        <f t="shared" ca="1" si="104"/>
        <v>0</v>
      </c>
      <c r="U461" t="str">
        <f t="shared" ca="1" si="105"/>
        <v>OUT</v>
      </c>
      <c r="V461">
        <f t="shared" ca="1" si="106"/>
        <v>0</v>
      </c>
    </row>
    <row r="462" spans="1:22" ht="16.5" x14ac:dyDescent="0.25">
      <c r="A462" s="1">
        <v>41315</v>
      </c>
      <c r="B462" t="s">
        <v>4</v>
      </c>
      <c r="C462" t="s">
        <v>4</v>
      </c>
      <c r="D462">
        <f t="shared" si="109"/>
        <v>13968.55</v>
      </c>
      <c r="E462">
        <f t="shared" si="110"/>
        <v>13982.1</v>
      </c>
      <c r="F462">
        <v>5</v>
      </c>
      <c r="G462">
        <v>0.1</v>
      </c>
      <c r="H462" s="6">
        <f ca="1">SUM(F462:OFFSET(F462,$X$1,0))</f>
        <v>-22</v>
      </c>
      <c r="I462" s="6">
        <f ca="1">SUM(G462:OFFSET(G462,$X$1,0))</f>
        <v>-0.41800000000000004</v>
      </c>
      <c r="J462" s="7">
        <f t="shared" ca="1" si="96"/>
        <v>428.5</v>
      </c>
      <c r="K462" s="7">
        <f t="shared" ca="1" si="98"/>
        <v>1</v>
      </c>
      <c r="L462">
        <f t="shared" ca="1" si="107"/>
        <v>1036</v>
      </c>
      <c r="M462">
        <f t="shared" ca="1" si="108"/>
        <v>1</v>
      </c>
      <c r="N462">
        <f t="shared" ca="1" si="97"/>
        <v>-220</v>
      </c>
      <c r="O462">
        <f t="shared" ca="1" si="99"/>
        <v>-125.4</v>
      </c>
      <c r="P462" s="7">
        <f t="shared" ca="1" si="100"/>
        <v>0</v>
      </c>
      <c r="Q462">
        <f t="shared" ca="1" si="101"/>
        <v>0</v>
      </c>
      <c r="R462">
        <f t="shared" ca="1" si="102"/>
        <v>0</v>
      </c>
      <c r="S462" t="str">
        <f t="shared" ca="1" si="103"/>
        <v>N/A</v>
      </c>
      <c r="T462">
        <f t="shared" ca="1" si="104"/>
        <v>0</v>
      </c>
      <c r="U462" t="str">
        <f t="shared" ca="1" si="105"/>
        <v>OUT</v>
      </c>
      <c r="V462">
        <f t="shared" ca="1" si="106"/>
        <v>0</v>
      </c>
    </row>
    <row r="463" spans="1:22" ht="16.5" x14ac:dyDescent="0.25">
      <c r="A463" s="1">
        <v>41316</v>
      </c>
      <c r="B463">
        <v>13993</v>
      </c>
      <c r="C463">
        <v>13971.2</v>
      </c>
      <c r="D463">
        <f t="shared" si="109"/>
        <v>13993</v>
      </c>
      <c r="E463">
        <f t="shared" si="110"/>
        <v>13971.2</v>
      </c>
      <c r="F463">
        <v>1</v>
      </c>
      <c r="G463">
        <v>2.0400000000000001E-2</v>
      </c>
      <c r="H463" s="6">
        <f ca="1">SUM(F463:OFFSET(F463,$X$1,0))</f>
        <v>-29</v>
      </c>
      <c r="I463" s="6">
        <f ca="1">SUM(G463:OFFSET(G463,$X$1,0))</f>
        <v>-0.61980000000000024</v>
      </c>
      <c r="J463" s="7">
        <f t="shared" ca="1" si="96"/>
        <v>540.79999999999927</v>
      </c>
      <c r="K463" s="7">
        <f t="shared" ca="1" si="98"/>
        <v>1</v>
      </c>
      <c r="L463">
        <f t="shared" ca="1" si="107"/>
        <v>1092</v>
      </c>
      <c r="M463">
        <f t="shared" ca="1" si="108"/>
        <v>1</v>
      </c>
      <c r="N463">
        <f t="shared" ca="1" si="97"/>
        <v>-290</v>
      </c>
      <c r="O463">
        <f t="shared" ca="1" si="99"/>
        <v>-185.94000000000008</v>
      </c>
      <c r="P463" s="7">
        <f t="shared" ca="1" si="100"/>
        <v>0</v>
      </c>
      <c r="Q463">
        <f t="shared" ca="1" si="101"/>
        <v>0</v>
      </c>
      <c r="R463">
        <f t="shared" ca="1" si="102"/>
        <v>0</v>
      </c>
      <c r="S463" t="str">
        <f t="shared" ca="1" si="103"/>
        <v>N/A</v>
      </c>
      <c r="T463">
        <f t="shared" ca="1" si="104"/>
        <v>0</v>
      </c>
      <c r="U463" t="str">
        <f t="shared" ca="1" si="105"/>
        <v>OUT</v>
      </c>
      <c r="V463">
        <f t="shared" ca="1" si="106"/>
        <v>0</v>
      </c>
    </row>
    <row r="464" spans="1:22" ht="16.5" x14ac:dyDescent="0.25">
      <c r="A464" s="1">
        <v>41317</v>
      </c>
      <c r="B464">
        <v>13971.2</v>
      </c>
      <c r="C464">
        <v>14018.7</v>
      </c>
      <c r="D464">
        <f t="shared" si="109"/>
        <v>13971.2</v>
      </c>
      <c r="E464">
        <f t="shared" si="110"/>
        <v>14018.7</v>
      </c>
      <c r="F464">
        <v>-2</v>
      </c>
      <c r="G464">
        <v>-4.0800000000000003E-2</v>
      </c>
      <c r="H464" s="6">
        <f ca="1">SUM(F464:OFFSET(F464,$X$1,0))</f>
        <v>-34</v>
      </c>
      <c r="I464" s="6">
        <f ca="1">SUM(G464:OFFSET(G464,$X$1,0))</f>
        <v>-0.72440000000000015</v>
      </c>
      <c r="J464" s="7">
        <f t="shared" ca="1" si="96"/>
        <v>461.19999999999891</v>
      </c>
      <c r="K464" s="7">
        <f t="shared" ca="1" si="98"/>
        <v>1</v>
      </c>
      <c r="L464">
        <f t="shared" ca="1" si="107"/>
        <v>1132</v>
      </c>
      <c r="M464">
        <f t="shared" ca="1" si="108"/>
        <v>1</v>
      </c>
      <c r="N464">
        <f t="shared" ca="1" si="97"/>
        <v>-340</v>
      </c>
      <c r="O464">
        <f t="shared" ca="1" si="99"/>
        <v>-217.32000000000005</v>
      </c>
      <c r="P464" s="7">
        <f t="shared" ca="1" si="100"/>
        <v>0</v>
      </c>
      <c r="Q464">
        <f t="shared" ca="1" si="101"/>
        <v>0</v>
      </c>
      <c r="R464">
        <f t="shared" ca="1" si="102"/>
        <v>0</v>
      </c>
      <c r="S464" t="str">
        <f t="shared" ca="1" si="103"/>
        <v>N/A</v>
      </c>
      <c r="T464">
        <f t="shared" ca="1" si="104"/>
        <v>0</v>
      </c>
      <c r="U464" t="str">
        <f t="shared" ca="1" si="105"/>
        <v>OUT</v>
      </c>
      <c r="V464">
        <f t="shared" ca="1" si="106"/>
        <v>0</v>
      </c>
    </row>
    <row r="465" spans="1:22" ht="16.5" x14ac:dyDescent="0.25">
      <c r="A465" s="1">
        <v>41318</v>
      </c>
      <c r="B465">
        <v>14018.7</v>
      </c>
      <c r="C465">
        <v>13982.9</v>
      </c>
      <c r="D465">
        <f t="shared" si="109"/>
        <v>14018.7</v>
      </c>
      <c r="E465">
        <f t="shared" si="110"/>
        <v>13982.9</v>
      </c>
      <c r="F465">
        <v>-4</v>
      </c>
      <c r="G465">
        <v>-8.1600000000000006E-2</v>
      </c>
      <c r="H465" s="6">
        <f ca="1">SUM(F465:OFFSET(F465,$X$1,0))</f>
        <v>-37</v>
      </c>
      <c r="I465" s="6">
        <f ca="1">SUM(G465:OFFSET(G465,$X$1,0))</f>
        <v>-0.78560000000000019</v>
      </c>
      <c r="J465" s="7">
        <f t="shared" ca="1" si="96"/>
        <v>464.89999999999964</v>
      </c>
      <c r="K465" s="7">
        <f t="shared" ca="1" si="98"/>
        <v>1</v>
      </c>
      <c r="L465">
        <f t="shared" ca="1" si="107"/>
        <v>1156</v>
      </c>
      <c r="M465">
        <f t="shared" ca="1" si="108"/>
        <v>1</v>
      </c>
      <c r="N465">
        <f t="shared" ca="1" si="97"/>
        <v>-370</v>
      </c>
      <c r="O465">
        <f t="shared" ca="1" si="99"/>
        <v>-235.68000000000006</v>
      </c>
      <c r="P465" s="7">
        <f t="shared" ca="1" si="100"/>
        <v>0</v>
      </c>
      <c r="Q465">
        <f t="shared" ca="1" si="101"/>
        <v>0</v>
      </c>
      <c r="R465">
        <f t="shared" ca="1" si="102"/>
        <v>0</v>
      </c>
      <c r="S465" t="str">
        <f t="shared" ca="1" si="103"/>
        <v>N/A</v>
      </c>
      <c r="T465">
        <f t="shared" ca="1" si="104"/>
        <v>0</v>
      </c>
      <c r="U465" t="str">
        <f t="shared" ca="1" si="105"/>
        <v>OUT</v>
      </c>
      <c r="V465">
        <f t="shared" ca="1" si="106"/>
        <v>0</v>
      </c>
    </row>
    <row r="466" spans="1:22" ht="16.5" x14ac:dyDescent="0.25">
      <c r="A466" s="1">
        <v>41319</v>
      </c>
      <c r="B466">
        <v>13982.9</v>
      </c>
      <c r="C466">
        <v>13973.4</v>
      </c>
      <c r="D466">
        <f t="shared" si="109"/>
        <v>13982.9</v>
      </c>
      <c r="E466">
        <f t="shared" si="110"/>
        <v>13973.4</v>
      </c>
      <c r="F466">
        <v>-2</v>
      </c>
      <c r="G466">
        <v>-4.0800000000000003E-2</v>
      </c>
      <c r="H466" s="6">
        <f ca="1">SUM(F466:OFFSET(F466,$X$1,0))</f>
        <v>-36</v>
      </c>
      <c r="I466" s="6">
        <f ca="1">SUM(G466:OFFSET(G466,$X$1,0))</f>
        <v>-0.76390000000000025</v>
      </c>
      <c r="J466" s="7">
        <f t="shared" ca="1" si="96"/>
        <v>586.30000000000109</v>
      </c>
      <c r="K466" s="7">
        <f t="shared" ca="1" si="98"/>
        <v>1</v>
      </c>
      <c r="L466">
        <f t="shared" ca="1" si="107"/>
        <v>1148</v>
      </c>
      <c r="M466">
        <f t="shared" ca="1" si="108"/>
        <v>1</v>
      </c>
      <c r="N466">
        <f t="shared" ca="1" si="97"/>
        <v>-360</v>
      </c>
      <c r="O466">
        <f t="shared" ca="1" si="99"/>
        <v>-229.17000000000007</v>
      </c>
      <c r="P466" s="7">
        <f t="shared" ca="1" si="100"/>
        <v>0</v>
      </c>
      <c r="Q466">
        <f t="shared" ca="1" si="101"/>
        <v>0</v>
      </c>
      <c r="R466">
        <f t="shared" ca="1" si="102"/>
        <v>0</v>
      </c>
      <c r="S466" t="str">
        <f t="shared" ca="1" si="103"/>
        <v>N/A</v>
      </c>
      <c r="T466">
        <f t="shared" ca="1" si="104"/>
        <v>0</v>
      </c>
      <c r="U466" t="str">
        <f t="shared" ca="1" si="105"/>
        <v>OUT</v>
      </c>
      <c r="V466">
        <f t="shared" ca="1" si="106"/>
        <v>0</v>
      </c>
    </row>
    <row r="467" spans="1:22" ht="16.5" x14ac:dyDescent="0.25">
      <c r="A467" s="1">
        <v>41320</v>
      </c>
      <c r="B467">
        <v>13973.4</v>
      </c>
      <c r="C467">
        <v>13981.8</v>
      </c>
      <c r="D467">
        <f t="shared" si="109"/>
        <v>13973.4</v>
      </c>
      <c r="E467">
        <f t="shared" si="110"/>
        <v>13981.8</v>
      </c>
      <c r="F467">
        <v>-12</v>
      </c>
      <c r="G467">
        <v>-0.24490000000000001</v>
      </c>
      <c r="H467" s="6">
        <f ca="1">SUM(F467:OFFSET(F467,$X$1,0))</f>
        <v>-48</v>
      </c>
      <c r="I467" s="6">
        <f ca="1">SUM(G467:OFFSET(G467,$X$1,0))</f>
        <v>-1.0088000000000004</v>
      </c>
      <c r="J467" s="7">
        <f t="shared" ca="1" si="96"/>
        <v>552.80000000000109</v>
      </c>
      <c r="K467" s="7">
        <f t="shared" ca="1" si="98"/>
        <v>1</v>
      </c>
      <c r="L467">
        <f t="shared" ca="1" si="107"/>
        <v>1244</v>
      </c>
      <c r="M467">
        <f t="shared" ca="1" si="108"/>
        <v>1</v>
      </c>
      <c r="N467">
        <f t="shared" ca="1" si="97"/>
        <v>-480</v>
      </c>
      <c r="O467">
        <f t="shared" ca="1" si="99"/>
        <v>-302.6400000000001</v>
      </c>
      <c r="P467" s="7">
        <f t="shared" ca="1" si="100"/>
        <v>0</v>
      </c>
      <c r="Q467">
        <f t="shared" ca="1" si="101"/>
        <v>0</v>
      </c>
      <c r="R467">
        <f t="shared" ca="1" si="102"/>
        <v>0</v>
      </c>
      <c r="S467" t="str">
        <f t="shared" ca="1" si="103"/>
        <v>N/A</v>
      </c>
      <c r="T467">
        <f t="shared" ca="1" si="104"/>
        <v>0</v>
      </c>
      <c r="U467" t="str">
        <f t="shared" ca="1" si="105"/>
        <v>OUT</v>
      </c>
      <c r="V467">
        <f t="shared" ca="1" si="106"/>
        <v>0</v>
      </c>
    </row>
    <row r="468" spans="1:22" ht="16.5" x14ac:dyDescent="0.25">
      <c r="A468" s="1">
        <v>41321</v>
      </c>
      <c r="B468" t="s">
        <v>4</v>
      </c>
      <c r="C468" t="s">
        <v>4</v>
      </c>
      <c r="D468">
        <f t="shared" si="109"/>
        <v>13973.4</v>
      </c>
      <c r="E468">
        <f t="shared" si="110"/>
        <v>13981.8</v>
      </c>
      <c r="F468">
        <v>0</v>
      </c>
      <c r="G468">
        <v>0</v>
      </c>
      <c r="H468" s="6">
        <f ca="1">SUM(F468:OFFSET(F468,$X$1,0))</f>
        <v>-52</v>
      </c>
      <c r="I468" s="6">
        <f ca="1">SUM(G468:OFFSET(G468,$X$1,0))</f>
        <v>-1.0921000000000003</v>
      </c>
      <c r="J468" s="7">
        <f t="shared" ca="1" si="96"/>
        <v>605.10000000000036</v>
      </c>
      <c r="K468" s="7">
        <f t="shared" ca="1" si="98"/>
        <v>1</v>
      </c>
      <c r="L468">
        <f t="shared" ca="1" si="107"/>
        <v>1276</v>
      </c>
      <c r="M468">
        <f t="shared" ca="1" si="108"/>
        <v>1</v>
      </c>
      <c r="N468">
        <f t="shared" ca="1" si="97"/>
        <v>-520</v>
      </c>
      <c r="O468">
        <f t="shared" ca="1" si="99"/>
        <v>-327.63000000000011</v>
      </c>
      <c r="P468" s="7">
        <f t="shared" ca="1" si="100"/>
        <v>0</v>
      </c>
      <c r="Q468">
        <f t="shared" ca="1" si="101"/>
        <v>0</v>
      </c>
      <c r="R468">
        <f t="shared" ca="1" si="102"/>
        <v>0</v>
      </c>
      <c r="S468" t="str">
        <f t="shared" ca="1" si="103"/>
        <v>N/A</v>
      </c>
      <c r="T468">
        <f t="shared" ca="1" si="104"/>
        <v>0</v>
      </c>
      <c r="U468" t="str">
        <f t="shared" ca="1" si="105"/>
        <v>OUT</v>
      </c>
      <c r="V468">
        <f t="shared" ca="1" si="106"/>
        <v>0</v>
      </c>
    </row>
    <row r="469" spans="1:22" ht="16.5" x14ac:dyDescent="0.25">
      <c r="A469" s="1">
        <v>41322</v>
      </c>
      <c r="B469" t="s">
        <v>4</v>
      </c>
      <c r="C469" t="s">
        <v>4</v>
      </c>
      <c r="D469">
        <f t="shared" si="109"/>
        <v>13973.4</v>
      </c>
      <c r="E469">
        <f t="shared" si="110"/>
        <v>13981.8</v>
      </c>
      <c r="F469">
        <v>2</v>
      </c>
      <c r="G469">
        <v>0.04</v>
      </c>
      <c r="H469" s="6">
        <f ca="1">SUM(F469:OFFSET(F469,$X$1,0))</f>
        <v>-46</v>
      </c>
      <c r="I469" s="6">
        <f ca="1">SUM(G469:OFFSET(G469,$X$1,0))</f>
        <v>-0.99240000000000039</v>
      </c>
      <c r="J469" s="7">
        <f t="shared" ca="1" si="96"/>
        <v>600.90000000000146</v>
      </c>
      <c r="K469" s="7">
        <f t="shared" ca="1" si="98"/>
        <v>1</v>
      </c>
      <c r="L469">
        <f t="shared" ca="1" si="107"/>
        <v>1228</v>
      </c>
      <c r="M469">
        <f t="shared" ca="1" si="108"/>
        <v>1</v>
      </c>
      <c r="N469">
        <f t="shared" ca="1" si="97"/>
        <v>-460</v>
      </c>
      <c r="O469">
        <f t="shared" ca="1" si="99"/>
        <v>-297.72000000000014</v>
      </c>
      <c r="P469" s="7">
        <f t="shared" ca="1" si="100"/>
        <v>0</v>
      </c>
      <c r="Q469">
        <f t="shared" ca="1" si="101"/>
        <v>0</v>
      </c>
      <c r="R469">
        <f t="shared" ca="1" si="102"/>
        <v>0</v>
      </c>
      <c r="S469" t="str">
        <f t="shared" ca="1" si="103"/>
        <v>N/A</v>
      </c>
      <c r="T469">
        <f t="shared" ca="1" si="104"/>
        <v>0</v>
      </c>
      <c r="U469" t="str">
        <f t="shared" ca="1" si="105"/>
        <v>OUT</v>
      </c>
      <c r="V469">
        <f t="shared" ca="1" si="106"/>
        <v>0</v>
      </c>
    </row>
    <row r="470" spans="1:22" ht="16.5" x14ac:dyDescent="0.25">
      <c r="A470" s="1">
        <v>41323</v>
      </c>
      <c r="B470" t="s">
        <v>4</v>
      </c>
      <c r="C470" t="s">
        <v>4</v>
      </c>
      <c r="D470">
        <f t="shared" si="109"/>
        <v>13977.599999999999</v>
      </c>
      <c r="E470">
        <f t="shared" si="110"/>
        <v>14008.75</v>
      </c>
      <c r="F470">
        <v>0</v>
      </c>
      <c r="G470">
        <v>0</v>
      </c>
      <c r="H470" s="6">
        <f ca="1">SUM(F470:OFFSET(F470,$X$1,0))</f>
        <v>-45</v>
      </c>
      <c r="I470" s="6">
        <f ca="1">SUM(G470:OFFSET(G470,$X$1,0))</f>
        <v>-0.97240000000000038</v>
      </c>
      <c r="J470" s="7">
        <f t="shared" ca="1" si="96"/>
        <v>596.70000000000073</v>
      </c>
      <c r="K470" s="7">
        <f t="shared" ca="1" si="98"/>
        <v>1</v>
      </c>
      <c r="L470">
        <f t="shared" ca="1" si="107"/>
        <v>1220</v>
      </c>
      <c r="M470">
        <f t="shared" ca="1" si="108"/>
        <v>1</v>
      </c>
      <c r="N470">
        <f t="shared" ca="1" si="97"/>
        <v>-450</v>
      </c>
      <c r="O470">
        <f t="shared" ca="1" si="99"/>
        <v>-291.72000000000014</v>
      </c>
      <c r="P470" s="7">
        <f t="shared" ca="1" si="100"/>
        <v>0</v>
      </c>
      <c r="Q470">
        <f t="shared" ca="1" si="101"/>
        <v>0</v>
      </c>
      <c r="R470">
        <f t="shared" ca="1" si="102"/>
        <v>0</v>
      </c>
      <c r="S470" t="str">
        <f t="shared" ca="1" si="103"/>
        <v>N/A</v>
      </c>
      <c r="T470">
        <f t="shared" ca="1" si="104"/>
        <v>0</v>
      </c>
      <c r="U470" t="str">
        <f t="shared" ca="1" si="105"/>
        <v>OUT</v>
      </c>
      <c r="V470">
        <f t="shared" ca="1" si="106"/>
        <v>0</v>
      </c>
    </row>
    <row r="471" spans="1:22" ht="16.5" x14ac:dyDescent="0.25">
      <c r="A471" s="1">
        <v>41324</v>
      </c>
      <c r="B471">
        <v>13981.8</v>
      </c>
      <c r="C471">
        <v>14035.7</v>
      </c>
      <c r="D471">
        <f t="shared" si="109"/>
        <v>13981.8</v>
      </c>
      <c r="E471">
        <f t="shared" si="110"/>
        <v>14035.7</v>
      </c>
      <c r="F471">
        <v>9</v>
      </c>
      <c r="G471">
        <v>0.1837</v>
      </c>
      <c r="H471" s="6">
        <f ca="1">SUM(F471:OFFSET(F471,$X$1,0))</f>
        <v>-31</v>
      </c>
      <c r="I471" s="6">
        <f ca="1">SUM(G471:OFFSET(G471,$X$1,0))</f>
        <v>-0.68450000000000022</v>
      </c>
      <c r="J471" s="7">
        <f t="shared" ca="1" si="96"/>
        <v>540</v>
      </c>
      <c r="K471" s="7">
        <f t="shared" ca="1" si="98"/>
        <v>1</v>
      </c>
      <c r="L471">
        <f t="shared" ca="1" si="107"/>
        <v>1108</v>
      </c>
      <c r="M471">
        <f t="shared" ca="1" si="108"/>
        <v>1</v>
      </c>
      <c r="N471">
        <f t="shared" ca="1" si="97"/>
        <v>-310</v>
      </c>
      <c r="O471">
        <f t="shared" ca="1" si="99"/>
        <v>-205.35000000000008</v>
      </c>
      <c r="P471" s="7">
        <f t="shared" ca="1" si="100"/>
        <v>0</v>
      </c>
      <c r="Q471">
        <f t="shared" ca="1" si="101"/>
        <v>0</v>
      </c>
      <c r="R471">
        <f t="shared" ca="1" si="102"/>
        <v>0</v>
      </c>
      <c r="S471" t="str">
        <f t="shared" ca="1" si="103"/>
        <v>N/A</v>
      </c>
      <c r="T471">
        <f t="shared" ca="1" si="104"/>
        <v>0</v>
      </c>
      <c r="U471" t="str">
        <f t="shared" ca="1" si="105"/>
        <v>OUT</v>
      </c>
      <c r="V471">
        <f t="shared" ca="1" si="106"/>
        <v>0</v>
      </c>
    </row>
    <row r="472" spans="1:22" ht="16.5" x14ac:dyDescent="0.25">
      <c r="A472" s="1">
        <v>41325</v>
      </c>
      <c r="B472">
        <v>14035.7</v>
      </c>
      <c r="C472">
        <v>13927.5</v>
      </c>
      <c r="D472">
        <f t="shared" si="109"/>
        <v>14035.7</v>
      </c>
      <c r="E472">
        <f t="shared" si="110"/>
        <v>13927.5</v>
      </c>
      <c r="F472">
        <v>4</v>
      </c>
      <c r="G472">
        <v>8.3299999999999999E-2</v>
      </c>
      <c r="H472" s="6">
        <f ca="1">SUM(F472:OFFSET(F472,$X$1,0))</f>
        <v>-22</v>
      </c>
      <c r="I472" s="6">
        <f ca="1">SUM(G472:OFFSET(G472,$X$1,0))</f>
        <v>-0.50119999999999987</v>
      </c>
      <c r="J472" s="7">
        <f t="shared" ca="1" si="96"/>
        <v>645.39999999999964</v>
      </c>
      <c r="K472" s="7">
        <f t="shared" ca="1" si="98"/>
        <v>1</v>
      </c>
      <c r="L472">
        <f t="shared" ca="1" si="107"/>
        <v>1036</v>
      </c>
      <c r="M472">
        <f t="shared" ca="1" si="108"/>
        <v>1</v>
      </c>
      <c r="N472">
        <f t="shared" ca="1" si="97"/>
        <v>-220</v>
      </c>
      <c r="O472">
        <f t="shared" ca="1" si="99"/>
        <v>-150.35999999999996</v>
      </c>
      <c r="P472" s="7">
        <f t="shared" ca="1" si="100"/>
        <v>0</v>
      </c>
      <c r="Q472">
        <f t="shared" ca="1" si="101"/>
        <v>0</v>
      </c>
      <c r="R472">
        <f t="shared" ca="1" si="102"/>
        <v>0</v>
      </c>
      <c r="S472" t="str">
        <f t="shared" ca="1" si="103"/>
        <v>N/A</v>
      </c>
      <c r="T472">
        <f t="shared" ca="1" si="104"/>
        <v>0</v>
      </c>
      <c r="U472" t="str">
        <f t="shared" ca="1" si="105"/>
        <v>OUT</v>
      </c>
      <c r="V472">
        <f t="shared" ca="1" si="106"/>
        <v>0</v>
      </c>
    </row>
    <row r="473" spans="1:22" ht="16.5" x14ac:dyDescent="0.25">
      <c r="A473" s="1">
        <v>41326</v>
      </c>
      <c r="B473">
        <v>13927.5</v>
      </c>
      <c r="C473">
        <v>13880.6</v>
      </c>
      <c r="D473">
        <f t="shared" si="109"/>
        <v>13927.5</v>
      </c>
      <c r="E473">
        <f t="shared" si="110"/>
        <v>13880.6</v>
      </c>
      <c r="F473">
        <v>5</v>
      </c>
      <c r="G473">
        <v>0.10639999999999999</v>
      </c>
      <c r="H473" s="6">
        <f ca="1">SUM(F473:OFFSET(F473,$X$1,0))</f>
        <v>-2</v>
      </c>
      <c r="I473" s="6">
        <f ca="1">SUM(G473:OFFSET(G473,$X$1,0))</f>
        <v>-8.8700000000000001E-2</v>
      </c>
      <c r="J473" s="7">
        <f t="shared" ca="1" si="96"/>
        <v>781.39999999999964</v>
      </c>
      <c r="K473" s="7">
        <f t="shared" ca="1" si="98"/>
        <v>1</v>
      </c>
      <c r="L473">
        <f t="shared" ca="1" si="107"/>
        <v>876</v>
      </c>
      <c r="M473">
        <f t="shared" ca="1" si="108"/>
        <v>1</v>
      </c>
      <c r="N473">
        <f t="shared" ca="1" si="97"/>
        <v>-20</v>
      </c>
      <c r="O473">
        <f t="shared" ca="1" si="99"/>
        <v>-26.61</v>
      </c>
      <c r="P473" s="7">
        <f t="shared" ca="1" si="100"/>
        <v>0</v>
      </c>
      <c r="Q473">
        <f t="shared" ca="1" si="101"/>
        <v>0</v>
      </c>
      <c r="R473">
        <f t="shared" ca="1" si="102"/>
        <v>0</v>
      </c>
      <c r="S473" t="str">
        <f t="shared" ca="1" si="103"/>
        <v>N/A</v>
      </c>
      <c r="T473">
        <f t="shared" ca="1" si="104"/>
        <v>0</v>
      </c>
      <c r="U473" t="str">
        <f t="shared" ca="1" si="105"/>
        <v>OUT</v>
      </c>
      <c r="V473">
        <f t="shared" ca="1" si="106"/>
        <v>0</v>
      </c>
    </row>
    <row r="474" spans="1:22" ht="16.5" x14ac:dyDescent="0.25">
      <c r="A474" s="1">
        <v>41327</v>
      </c>
      <c r="B474">
        <v>13880.6</v>
      </c>
      <c r="C474">
        <v>14000.6</v>
      </c>
      <c r="D474">
        <f t="shared" si="109"/>
        <v>13880.6</v>
      </c>
      <c r="E474">
        <f t="shared" si="110"/>
        <v>14000.6</v>
      </c>
      <c r="F474">
        <v>-5</v>
      </c>
      <c r="G474">
        <v>-0.10199999999999999</v>
      </c>
      <c r="H474" s="6">
        <f ca="1">SUM(F474:OFFSET(F474,$X$1,0))</f>
        <v>1</v>
      </c>
      <c r="I474" s="6">
        <f ca="1">SUM(G474:OFFSET(G474,$X$1,0))</f>
        <v>-2.7400000000000008E-2</v>
      </c>
      <c r="J474" s="7">
        <f t="shared" ca="1" si="96"/>
        <v>669.79999999999927</v>
      </c>
      <c r="K474" s="7">
        <f t="shared" ca="1" si="98"/>
        <v>1</v>
      </c>
      <c r="L474">
        <f t="shared" ca="1" si="107"/>
        <v>852</v>
      </c>
      <c r="M474">
        <f t="shared" ca="1" si="108"/>
        <v>1</v>
      </c>
      <c r="N474">
        <f t="shared" ca="1" si="97"/>
        <v>10</v>
      </c>
      <c r="O474">
        <f t="shared" ca="1" si="99"/>
        <v>-8.2200000000000024</v>
      </c>
      <c r="P474" s="7">
        <f t="shared" ca="1" si="100"/>
        <v>0</v>
      </c>
      <c r="Q474">
        <f t="shared" ca="1" si="101"/>
        <v>0</v>
      </c>
      <c r="R474">
        <f t="shared" ca="1" si="102"/>
        <v>0</v>
      </c>
      <c r="S474" t="str">
        <f t="shared" ca="1" si="103"/>
        <v>N/A</v>
      </c>
      <c r="T474">
        <f t="shared" ca="1" si="104"/>
        <v>0</v>
      </c>
      <c r="U474" t="str">
        <f t="shared" ca="1" si="105"/>
        <v>OUT</v>
      </c>
      <c r="V474">
        <f t="shared" ca="1" si="106"/>
        <v>0</v>
      </c>
    </row>
    <row r="475" spans="1:22" ht="16.5" x14ac:dyDescent="0.25">
      <c r="A475" s="1">
        <v>41328</v>
      </c>
      <c r="B475" t="s">
        <v>4</v>
      </c>
      <c r="C475" t="s">
        <v>4</v>
      </c>
      <c r="D475">
        <f t="shared" si="109"/>
        <v>13880.6</v>
      </c>
      <c r="E475">
        <f t="shared" si="110"/>
        <v>14000.6</v>
      </c>
      <c r="F475">
        <v>3</v>
      </c>
      <c r="G475">
        <v>0.06</v>
      </c>
      <c r="H475" s="6">
        <f ca="1">SUM(F475:OFFSET(F475,$X$1,0))</f>
        <v>5</v>
      </c>
      <c r="I475" s="6">
        <f ca="1">SUM(G475:OFFSET(G475,$X$1,0))</f>
        <v>5.339999999999992E-2</v>
      </c>
      <c r="J475" s="7">
        <f t="shared" ca="1" si="96"/>
        <v>665.5</v>
      </c>
      <c r="K475" s="7">
        <f t="shared" ca="1" si="98"/>
        <v>1</v>
      </c>
      <c r="L475">
        <f t="shared" ca="1" si="107"/>
        <v>820</v>
      </c>
      <c r="M475">
        <f t="shared" ca="1" si="108"/>
        <v>1</v>
      </c>
      <c r="N475">
        <f t="shared" ca="1" si="97"/>
        <v>50</v>
      </c>
      <c r="O475">
        <f t="shared" ca="1" si="99"/>
        <v>16.019999999999975</v>
      </c>
      <c r="P475" s="7">
        <f t="shared" ca="1" si="100"/>
        <v>1</v>
      </c>
      <c r="Q475">
        <f t="shared" ca="1" si="101"/>
        <v>1</v>
      </c>
      <c r="R475">
        <f t="shared" ca="1" si="102"/>
        <v>0</v>
      </c>
      <c r="S475" t="str">
        <f t="shared" ca="1" si="103"/>
        <v>N/A</v>
      </c>
      <c r="T475">
        <f t="shared" ca="1" si="104"/>
        <v>0</v>
      </c>
      <c r="U475" t="str">
        <f t="shared" ca="1" si="105"/>
        <v>OUT</v>
      </c>
      <c r="V475">
        <f t="shared" ca="1" si="106"/>
        <v>0</v>
      </c>
    </row>
    <row r="476" spans="1:22" ht="16.5" x14ac:dyDescent="0.25">
      <c r="A476" s="1">
        <v>41329</v>
      </c>
      <c r="B476" t="s">
        <v>4</v>
      </c>
      <c r="C476" t="s">
        <v>4</v>
      </c>
      <c r="D476">
        <f t="shared" si="109"/>
        <v>13940.6</v>
      </c>
      <c r="E476">
        <f t="shared" si="110"/>
        <v>13892.400000000001</v>
      </c>
      <c r="F476">
        <v>4</v>
      </c>
      <c r="G476">
        <v>0.08</v>
      </c>
      <c r="H476" s="6">
        <f ca="1">SUM(F476:OFFSET(F476,$X$1,0))</f>
        <v>10</v>
      </c>
      <c r="I476" s="6">
        <f ca="1">SUM(G476:OFFSET(G476,$X$1,0))</f>
        <v>0.15379999999999994</v>
      </c>
      <c r="J476" s="7">
        <f t="shared" ca="1" si="96"/>
        <v>564.69999999999891</v>
      </c>
      <c r="K476" s="7">
        <f t="shared" ca="1" si="98"/>
        <v>1</v>
      </c>
      <c r="L476">
        <f t="shared" ca="1" si="107"/>
        <v>780</v>
      </c>
      <c r="M476">
        <f t="shared" ca="1" si="108"/>
        <v>1</v>
      </c>
      <c r="N476">
        <f t="shared" ca="1" si="97"/>
        <v>100</v>
      </c>
      <c r="O476">
        <f t="shared" ca="1" si="99"/>
        <v>46.139999999999979</v>
      </c>
      <c r="P476" s="7">
        <f t="shared" ca="1" si="100"/>
        <v>1</v>
      </c>
      <c r="Q476">
        <f t="shared" ca="1" si="101"/>
        <v>1</v>
      </c>
      <c r="R476">
        <f t="shared" ca="1" si="102"/>
        <v>0</v>
      </c>
      <c r="S476" t="str">
        <f t="shared" ca="1" si="103"/>
        <v>N/A</v>
      </c>
      <c r="T476">
        <f t="shared" ca="1" si="104"/>
        <v>0</v>
      </c>
      <c r="U476" t="str">
        <f t="shared" ca="1" si="105"/>
        <v>OUT</v>
      </c>
      <c r="V476">
        <f t="shared" ca="1" si="106"/>
        <v>0</v>
      </c>
    </row>
    <row r="477" spans="1:22" ht="16.5" x14ac:dyDescent="0.25">
      <c r="A477" s="1">
        <v>41330</v>
      </c>
      <c r="B477">
        <v>14000.6</v>
      </c>
      <c r="C477">
        <v>13784.2</v>
      </c>
      <c r="D477">
        <f t="shared" si="109"/>
        <v>14000.6</v>
      </c>
      <c r="E477">
        <f t="shared" si="110"/>
        <v>13784.2</v>
      </c>
      <c r="F477">
        <v>12</v>
      </c>
      <c r="G477">
        <v>0.24490000000000001</v>
      </c>
      <c r="H477" s="6">
        <f ca="1">SUM(F477:OFFSET(F477,$X$1,0))</f>
        <v>24</v>
      </c>
      <c r="I477" s="6">
        <f ca="1">SUM(G477:OFFSET(G477,$X$1,0))</f>
        <v>0.4395</v>
      </c>
      <c r="J477" s="7">
        <f t="shared" ca="1" si="96"/>
        <v>781.09999999999854</v>
      </c>
      <c r="K477" s="7">
        <f t="shared" ca="1" si="98"/>
        <v>1</v>
      </c>
      <c r="L477">
        <f t="shared" ca="1" si="107"/>
        <v>668</v>
      </c>
      <c r="M477">
        <f t="shared" ca="1" si="108"/>
        <v>1</v>
      </c>
      <c r="N477">
        <f t="shared" ca="1" si="97"/>
        <v>240</v>
      </c>
      <c r="O477">
        <f t="shared" ca="1" si="99"/>
        <v>131.85</v>
      </c>
      <c r="P477" s="7">
        <f t="shared" ca="1" si="100"/>
        <v>1</v>
      </c>
      <c r="Q477">
        <f t="shared" ca="1" si="101"/>
        <v>1</v>
      </c>
      <c r="R477">
        <f t="shared" ca="1" si="102"/>
        <v>0</v>
      </c>
      <c r="S477" t="str">
        <f t="shared" ca="1" si="103"/>
        <v>N/A</v>
      </c>
      <c r="T477">
        <f t="shared" ca="1" si="104"/>
        <v>0</v>
      </c>
      <c r="U477" t="str">
        <f t="shared" ca="1" si="105"/>
        <v>OUT</v>
      </c>
      <c r="V477">
        <f t="shared" ca="1" si="106"/>
        <v>0</v>
      </c>
    </row>
    <row r="478" spans="1:22" ht="16.5" x14ac:dyDescent="0.25">
      <c r="A478" s="1">
        <v>41331</v>
      </c>
      <c r="B478">
        <v>13784.2</v>
      </c>
      <c r="C478">
        <v>13900.1</v>
      </c>
      <c r="D478">
        <f t="shared" si="109"/>
        <v>13784.2</v>
      </c>
      <c r="E478">
        <f t="shared" si="110"/>
        <v>13900.1</v>
      </c>
      <c r="F478">
        <v>3</v>
      </c>
      <c r="G478">
        <v>6.1199999999999997E-2</v>
      </c>
      <c r="H478" s="6">
        <f ca="1">SUM(F478:OFFSET(F478,$X$1,0))</f>
        <v>32</v>
      </c>
      <c r="I478" s="6">
        <f ca="1">SUM(G478:OFFSET(G478,$X$1,0))</f>
        <v>0.6522</v>
      </c>
      <c r="J478" s="7">
        <f t="shared" ca="1" si="96"/>
        <v>689.29999999999927</v>
      </c>
      <c r="K478" s="7">
        <f t="shared" ca="1" si="98"/>
        <v>1</v>
      </c>
      <c r="L478">
        <f t="shared" ca="1" si="107"/>
        <v>604</v>
      </c>
      <c r="M478">
        <f t="shared" ca="1" si="108"/>
        <v>1</v>
      </c>
      <c r="N478">
        <f t="shared" ca="1" si="97"/>
        <v>320</v>
      </c>
      <c r="O478">
        <f t="shared" ca="1" si="99"/>
        <v>195.66</v>
      </c>
      <c r="P478" s="7">
        <f t="shared" ca="1" si="100"/>
        <v>1</v>
      </c>
      <c r="Q478">
        <f t="shared" ca="1" si="101"/>
        <v>1</v>
      </c>
      <c r="R478">
        <f t="shared" ca="1" si="102"/>
        <v>0</v>
      </c>
      <c r="S478" t="str">
        <f t="shared" ca="1" si="103"/>
        <v>N/A</v>
      </c>
      <c r="T478">
        <f t="shared" ca="1" si="104"/>
        <v>0</v>
      </c>
      <c r="U478" t="str">
        <f t="shared" ca="1" si="105"/>
        <v>OUT</v>
      </c>
      <c r="V478">
        <f t="shared" ca="1" si="106"/>
        <v>0</v>
      </c>
    </row>
    <row r="479" spans="1:22" ht="16.5" x14ac:dyDescent="0.25">
      <c r="A479" s="1">
        <v>41332</v>
      </c>
      <c r="B479">
        <v>13900.1</v>
      </c>
      <c r="C479">
        <v>14075.4</v>
      </c>
      <c r="D479">
        <f t="shared" si="109"/>
        <v>13900.1</v>
      </c>
      <c r="E479">
        <f t="shared" si="110"/>
        <v>14075.4</v>
      </c>
      <c r="F479">
        <v>-1</v>
      </c>
      <c r="G479">
        <v>-2.0400000000000001E-2</v>
      </c>
      <c r="H479" s="6">
        <f ca="1">SUM(F479:OFFSET(F479,$X$1,0))</f>
        <v>30</v>
      </c>
      <c r="I479" s="6">
        <f ca="1">SUM(G479:OFFSET(G479,$X$1,0))</f>
        <v>0.61140000000000005</v>
      </c>
      <c r="J479" s="7">
        <f t="shared" ca="1" si="96"/>
        <v>538.10000000000036</v>
      </c>
      <c r="K479" s="7">
        <f t="shared" ca="1" si="98"/>
        <v>1</v>
      </c>
      <c r="L479">
        <f t="shared" ca="1" si="107"/>
        <v>620</v>
      </c>
      <c r="M479">
        <f t="shared" ca="1" si="108"/>
        <v>1</v>
      </c>
      <c r="N479">
        <f t="shared" ca="1" si="97"/>
        <v>300</v>
      </c>
      <c r="O479">
        <f t="shared" ca="1" si="99"/>
        <v>183.42000000000002</v>
      </c>
      <c r="P479" s="7">
        <f t="shared" ca="1" si="100"/>
        <v>1</v>
      </c>
      <c r="Q479">
        <f t="shared" ca="1" si="101"/>
        <v>1</v>
      </c>
      <c r="R479">
        <f t="shared" ca="1" si="102"/>
        <v>0</v>
      </c>
      <c r="S479" t="str">
        <f t="shared" ca="1" si="103"/>
        <v>N/A</v>
      </c>
      <c r="T479">
        <f t="shared" ca="1" si="104"/>
        <v>0</v>
      </c>
      <c r="U479" t="str">
        <f t="shared" ca="1" si="105"/>
        <v>OUT</v>
      </c>
      <c r="V479">
        <f t="shared" ca="1" si="106"/>
        <v>0</v>
      </c>
    </row>
    <row r="480" spans="1:22" ht="16.5" x14ac:dyDescent="0.25">
      <c r="A480" s="1">
        <v>41333</v>
      </c>
      <c r="B480">
        <v>14075.4</v>
      </c>
      <c r="C480">
        <v>14054.5</v>
      </c>
      <c r="D480">
        <f t="shared" si="109"/>
        <v>14075.4</v>
      </c>
      <c r="E480">
        <f t="shared" si="110"/>
        <v>14054.5</v>
      </c>
      <c r="F480">
        <v>-1</v>
      </c>
      <c r="G480">
        <v>-2.0400000000000001E-2</v>
      </c>
      <c r="H480" s="6">
        <f ca="1">SUM(F480:OFFSET(F480,$X$1,0))</f>
        <v>16</v>
      </c>
      <c r="I480" s="6">
        <f ca="1">SUM(G480:OFFSET(G480,$X$1,0))</f>
        <v>0.32569999999999999</v>
      </c>
      <c r="J480" s="7">
        <f t="shared" ca="1" si="96"/>
        <v>344</v>
      </c>
      <c r="K480" s="7">
        <f t="shared" ca="1" si="98"/>
        <v>1</v>
      </c>
      <c r="L480">
        <f t="shared" ca="1" si="107"/>
        <v>732</v>
      </c>
      <c r="M480">
        <f t="shared" ca="1" si="108"/>
        <v>1</v>
      </c>
      <c r="N480">
        <f t="shared" ca="1" si="97"/>
        <v>160</v>
      </c>
      <c r="O480">
        <f t="shared" ca="1" si="99"/>
        <v>97.71</v>
      </c>
      <c r="P480" s="7">
        <f t="shared" ca="1" si="100"/>
        <v>1</v>
      </c>
      <c r="Q480">
        <f t="shared" ca="1" si="101"/>
        <v>1</v>
      </c>
      <c r="R480">
        <f t="shared" ca="1" si="102"/>
        <v>0</v>
      </c>
      <c r="S480" t="str">
        <f t="shared" ca="1" si="103"/>
        <v>N/A</v>
      </c>
      <c r="T480">
        <f t="shared" ca="1" si="104"/>
        <v>0</v>
      </c>
      <c r="U480" t="str">
        <f t="shared" ca="1" si="105"/>
        <v>OUT</v>
      </c>
      <c r="V480">
        <f t="shared" ca="1" si="106"/>
        <v>0</v>
      </c>
    </row>
    <row r="481" spans="1:22" ht="16.5" x14ac:dyDescent="0.25">
      <c r="A481" s="1">
        <v>41341</v>
      </c>
      <c r="B481">
        <v>14329.5</v>
      </c>
      <c r="C481">
        <v>14397.1</v>
      </c>
      <c r="D481">
        <f t="shared" si="109"/>
        <v>14329.5</v>
      </c>
      <c r="E481">
        <f t="shared" si="110"/>
        <v>14397.1</v>
      </c>
      <c r="F481">
        <v>-6</v>
      </c>
      <c r="G481">
        <v>-0.13039999999999999</v>
      </c>
      <c r="H481" s="6">
        <f ca="1">SUM(F481:OFFSET(F481,$X$1,0))</f>
        <v>12</v>
      </c>
      <c r="I481" s="6">
        <f ca="1">SUM(G481:OFFSET(G481,$X$1,0))</f>
        <v>0.23609999999999995</v>
      </c>
      <c r="J481" s="7">
        <f t="shared" ca="1" si="96"/>
        <v>472.70000000000073</v>
      </c>
      <c r="K481" s="7">
        <f t="shared" ca="1" si="98"/>
        <v>1</v>
      </c>
      <c r="L481">
        <f t="shared" ca="1" si="107"/>
        <v>764</v>
      </c>
      <c r="M481">
        <f t="shared" ca="1" si="108"/>
        <v>1</v>
      </c>
      <c r="N481">
        <f t="shared" ca="1" si="97"/>
        <v>120</v>
      </c>
      <c r="O481">
        <f t="shared" ca="1" si="99"/>
        <v>70.829999999999984</v>
      </c>
      <c r="P481" s="7">
        <f t="shared" ca="1" si="100"/>
        <v>1</v>
      </c>
      <c r="Q481">
        <f t="shared" ca="1" si="101"/>
        <v>1</v>
      </c>
      <c r="R481">
        <f t="shared" ca="1" si="102"/>
        <v>0</v>
      </c>
      <c r="S481" t="str">
        <f t="shared" ca="1" si="103"/>
        <v>N/A</v>
      </c>
      <c r="T481">
        <f t="shared" ca="1" si="104"/>
        <v>0</v>
      </c>
      <c r="U481" t="str">
        <f t="shared" ca="1" si="105"/>
        <v>OUT</v>
      </c>
      <c r="V481">
        <f t="shared" ca="1" si="106"/>
        <v>0</v>
      </c>
    </row>
    <row r="482" spans="1:22" ht="16.5" x14ac:dyDescent="0.25">
      <c r="A482" s="1">
        <v>41342</v>
      </c>
      <c r="B482" t="s">
        <v>4</v>
      </c>
      <c r="C482" t="s">
        <v>4</v>
      </c>
      <c r="D482">
        <f t="shared" si="109"/>
        <v>14329.5</v>
      </c>
      <c r="E482">
        <f t="shared" si="110"/>
        <v>14397.1</v>
      </c>
      <c r="F482">
        <v>5</v>
      </c>
      <c r="G482">
        <v>0.1</v>
      </c>
      <c r="H482" s="6">
        <f ca="1">SUM(F482:OFFSET(F482,$X$1,0))</f>
        <v>19</v>
      </c>
      <c r="I482" s="6">
        <f ca="1">SUM(G482:OFFSET(G482,$X$1,0))</f>
        <v>0.37690000000000001</v>
      </c>
      <c r="J482" s="7">
        <f t="shared" ca="1" si="96"/>
        <v>501.80000000000109</v>
      </c>
      <c r="K482" s="7">
        <f t="shared" ca="1" si="98"/>
        <v>1</v>
      </c>
      <c r="L482">
        <f t="shared" ca="1" si="107"/>
        <v>708</v>
      </c>
      <c r="M482">
        <f t="shared" ca="1" si="108"/>
        <v>1</v>
      </c>
      <c r="N482">
        <f t="shared" ca="1" si="97"/>
        <v>190</v>
      </c>
      <c r="O482">
        <f t="shared" ca="1" si="99"/>
        <v>113.07000000000001</v>
      </c>
      <c r="P482" s="7">
        <f t="shared" ca="1" si="100"/>
        <v>1</v>
      </c>
      <c r="Q482">
        <f t="shared" ca="1" si="101"/>
        <v>1</v>
      </c>
      <c r="R482">
        <f t="shared" ca="1" si="102"/>
        <v>0</v>
      </c>
      <c r="S482" t="str">
        <f t="shared" ca="1" si="103"/>
        <v>N/A</v>
      </c>
      <c r="T482">
        <f t="shared" ca="1" si="104"/>
        <v>0</v>
      </c>
      <c r="U482" t="str">
        <f t="shared" ca="1" si="105"/>
        <v>OUT</v>
      </c>
      <c r="V482">
        <f t="shared" ca="1" si="106"/>
        <v>0</v>
      </c>
    </row>
    <row r="483" spans="1:22" ht="16.5" x14ac:dyDescent="0.25">
      <c r="A483" s="1">
        <v>41343</v>
      </c>
      <c r="B483" t="s">
        <v>4</v>
      </c>
      <c r="C483" t="s">
        <v>4</v>
      </c>
      <c r="D483">
        <f t="shared" si="109"/>
        <v>14363.3</v>
      </c>
      <c r="E483">
        <f t="shared" si="110"/>
        <v>14422.2</v>
      </c>
      <c r="F483">
        <v>3</v>
      </c>
      <c r="G483">
        <v>6.1199999999999997E-2</v>
      </c>
      <c r="H483" s="6">
        <f ca="1">SUM(F483:OFFSET(F483,$X$1,0))</f>
        <v>23</v>
      </c>
      <c r="I483" s="6">
        <f ca="1">SUM(G483:OFFSET(G483,$X$1,0))</f>
        <v>0.45979999999999993</v>
      </c>
      <c r="J483" s="7">
        <f t="shared" ref="J483:J546" ca="1" si="111">OFFSET(E484,$X$2,0)-D484</f>
        <v>468</v>
      </c>
      <c r="K483" s="7">
        <f t="shared" ca="1" si="98"/>
        <v>1</v>
      </c>
      <c r="L483">
        <f t="shared" ca="1" si="107"/>
        <v>676</v>
      </c>
      <c r="M483">
        <f t="shared" ca="1" si="108"/>
        <v>1</v>
      </c>
      <c r="N483">
        <f t="shared" ref="N483:N546" ca="1" si="112">H483*10</f>
        <v>230</v>
      </c>
      <c r="O483">
        <f t="shared" ca="1" si="99"/>
        <v>137.93999999999997</v>
      </c>
      <c r="P483" s="7">
        <f t="shared" ca="1" si="100"/>
        <v>1</v>
      </c>
      <c r="Q483">
        <f t="shared" ca="1" si="101"/>
        <v>1</v>
      </c>
      <c r="R483">
        <f t="shared" ca="1" si="102"/>
        <v>0</v>
      </c>
      <c r="S483" t="str">
        <f t="shared" ca="1" si="103"/>
        <v>N/A</v>
      </c>
      <c r="T483">
        <f t="shared" ca="1" si="104"/>
        <v>0</v>
      </c>
      <c r="U483" t="str">
        <f t="shared" ca="1" si="105"/>
        <v>OUT</v>
      </c>
      <c r="V483">
        <f t="shared" ca="1" si="106"/>
        <v>0</v>
      </c>
    </row>
    <row r="484" spans="1:22" ht="16.5" x14ac:dyDescent="0.25">
      <c r="A484" s="1">
        <v>41344</v>
      </c>
      <c r="B484">
        <v>14397.1</v>
      </c>
      <c r="C484">
        <v>14447.3</v>
      </c>
      <c r="D484">
        <f t="shared" si="109"/>
        <v>14397.1</v>
      </c>
      <c r="E484">
        <f t="shared" si="110"/>
        <v>14447.3</v>
      </c>
      <c r="F484">
        <v>3</v>
      </c>
      <c r="G484">
        <v>6.25E-2</v>
      </c>
      <c r="H484" s="6">
        <f ca="1">SUM(F484:OFFSET(F484,$X$1,0))</f>
        <v>21</v>
      </c>
      <c r="I484" s="6">
        <f ca="1">SUM(G484:OFFSET(G484,$X$1,0))</f>
        <v>0.42229999999999995</v>
      </c>
      <c r="J484" s="7">
        <f t="shared" ca="1" si="111"/>
        <v>417.80000000000109</v>
      </c>
      <c r="K484" s="7">
        <f t="shared" ref="K484:K547" ca="1" si="113">IF(J484&gt;=0,1,0)</f>
        <v>1</v>
      </c>
      <c r="L484">
        <f t="shared" ca="1" si="107"/>
        <v>692</v>
      </c>
      <c r="M484">
        <f t="shared" ca="1" si="108"/>
        <v>1</v>
      </c>
      <c r="N484">
        <f t="shared" ca="1" si="112"/>
        <v>210</v>
      </c>
      <c r="O484">
        <f t="shared" ref="O484:O547" ca="1" si="114">I484*300</f>
        <v>126.68999999999998</v>
      </c>
      <c r="P484" s="7">
        <f t="shared" ref="P484:P547" ca="1" si="115">IF(O484&gt;=0,1,0)</f>
        <v>1</v>
      </c>
      <c r="Q484">
        <f t="shared" ref="Q484:Q547" ca="1" si="116">IF(K484=P484,1,0)</f>
        <v>1</v>
      </c>
      <c r="R484">
        <f t="shared" ref="R484:R547" ca="1" si="117">IF(O484&gt;$AA$1,1,0)</f>
        <v>0</v>
      </c>
      <c r="S484" t="str">
        <f t="shared" ref="S484:S547" ca="1" si="118">IF(R484=1,Q484,"N/A")</f>
        <v>N/A</v>
      </c>
      <c r="T484">
        <f t="shared" ref="T484:T527" ca="1" si="119">IF(S484&lt;&gt;"N/A",J484,0)</f>
        <v>0</v>
      </c>
      <c r="U484" t="str">
        <f t="shared" ref="U484:U547" ca="1" si="120">IF(O484&gt;$AA$1,"SHORT","OUT")</f>
        <v>OUT</v>
      </c>
      <c r="V484">
        <f t="shared" ref="V484:V547" ca="1" si="121">IF(U484="SHORT",J484,0)</f>
        <v>0</v>
      </c>
    </row>
    <row r="485" spans="1:22" ht="16.5" x14ac:dyDescent="0.25">
      <c r="A485" s="1">
        <v>41345</v>
      </c>
      <c r="B485">
        <v>14447.3</v>
      </c>
      <c r="C485">
        <v>14450.1</v>
      </c>
      <c r="D485">
        <f t="shared" si="109"/>
        <v>14447.3</v>
      </c>
      <c r="E485">
        <f t="shared" si="110"/>
        <v>14450.1</v>
      </c>
      <c r="F485">
        <v>11</v>
      </c>
      <c r="G485">
        <v>0.24440000000000001</v>
      </c>
      <c r="H485" s="6">
        <f ca="1">SUM(F485:OFFSET(F485,$X$1,0))</f>
        <v>31</v>
      </c>
      <c r="I485" s="6">
        <f ca="1">SUM(G485:OFFSET(G485,$X$1,0))</f>
        <v>0.64629999999999999</v>
      </c>
      <c r="J485" s="7">
        <f t="shared" ca="1" si="111"/>
        <v>282.05000000000109</v>
      </c>
      <c r="K485" s="7">
        <f t="shared" ca="1" si="113"/>
        <v>1</v>
      </c>
      <c r="L485">
        <f t="shared" ca="1" si="107"/>
        <v>612</v>
      </c>
      <c r="M485">
        <f t="shared" ca="1" si="108"/>
        <v>1</v>
      </c>
      <c r="N485">
        <f t="shared" ca="1" si="112"/>
        <v>310</v>
      </c>
      <c r="O485">
        <f t="shared" ca="1" si="114"/>
        <v>193.89</v>
      </c>
      <c r="P485" s="7">
        <f t="shared" ca="1" si="115"/>
        <v>1</v>
      </c>
      <c r="Q485">
        <f t="shared" ca="1" si="116"/>
        <v>1</v>
      </c>
      <c r="R485">
        <f t="shared" ca="1" si="117"/>
        <v>0</v>
      </c>
      <c r="S485" t="str">
        <f t="shared" ca="1" si="118"/>
        <v>N/A</v>
      </c>
      <c r="T485">
        <f t="shared" ca="1" si="119"/>
        <v>0</v>
      </c>
      <c r="U485" t="str">
        <f t="shared" ca="1" si="120"/>
        <v>OUT</v>
      </c>
      <c r="V485">
        <f t="shared" ca="1" si="121"/>
        <v>0</v>
      </c>
    </row>
    <row r="486" spans="1:22" ht="16.5" x14ac:dyDescent="0.25">
      <c r="A486" s="1">
        <v>41346</v>
      </c>
      <c r="B486">
        <v>14450.1</v>
      </c>
      <c r="C486">
        <v>14455.3</v>
      </c>
      <c r="D486">
        <f t="shared" si="109"/>
        <v>14450.1</v>
      </c>
      <c r="E486">
        <f t="shared" si="110"/>
        <v>14455.3</v>
      </c>
      <c r="F486">
        <v>6</v>
      </c>
      <c r="G486">
        <v>0.12770000000000001</v>
      </c>
      <c r="H486" s="6">
        <f ca="1">SUM(F486:OFFSET(F486,$X$1,0))</f>
        <v>39</v>
      </c>
      <c r="I486" s="6">
        <f ca="1">SUM(G486:OFFSET(G486,$X$1,0))</f>
        <v>0.81479999999999997</v>
      </c>
      <c r="J486" s="7">
        <f t="shared" ca="1" si="111"/>
        <v>143.90000000000146</v>
      </c>
      <c r="K486" s="7">
        <f t="shared" ca="1" si="113"/>
        <v>1</v>
      </c>
      <c r="L486">
        <f t="shared" ca="1" si="107"/>
        <v>548</v>
      </c>
      <c r="M486">
        <f t="shared" ca="1" si="108"/>
        <v>1</v>
      </c>
      <c r="N486">
        <f t="shared" ca="1" si="112"/>
        <v>390</v>
      </c>
      <c r="O486">
        <f t="shared" ca="1" si="114"/>
        <v>244.44</v>
      </c>
      <c r="P486" s="7">
        <f t="shared" ca="1" si="115"/>
        <v>1</v>
      </c>
      <c r="Q486">
        <f t="shared" ca="1" si="116"/>
        <v>1</v>
      </c>
      <c r="R486">
        <f t="shared" ca="1" si="117"/>
        <v>0</v>
      </c>
      <c r="S486" t="str">
        <f t="shared" ca="1" si="118"/>
        <v>N/A</v>
      </c>
      <c r="T486">
        <f t="shared" ca="1" si="119"/>
        <v>0</v>
      </c>
      <c r="U486" t="str">
        <f t="shared" ca="1" si="120"/>
        <v>OUT</v>
      </c>
      <c r="V486">
        <f t="shared" ca="1" si="121"/>
        <v>0</v>
      </c>
    </row>
    <row r="487" spans="1:22" ht="16.5" x14ac:dyDescent="0.25">
      <c r="A487" s="1">
        <v>41347</v>
      </c>
      <c r="B487">
        <v>14455.3</v>
      </c>
      <c r="C487">
        <v>14539.1</v>
      </c>
      <c r="D487">
        <f t="shared" si="109"/>
        <v>14455.3</v>
      </c>
      <c r="E487">
        <f t="shared" si="110"/>
        <v>14539.1</v>
      </c>
      <c r="F487">
        <v>1</v>
      </c>
      <c r="G487">
        <v>2.1299999999999999E-2</v>
      </c>
      <c r="H487" s="6">
        <f ca="1">SUM(F487:OFFSET(F487,$X$1,0))</f>
        <v>44</v>
      </c>
      <c r="I487" s="6">
        <f ca="1">SUM(G487:OFFSET(G487,$X$1,0))</f>
        <v>0.91769999999999996</v>
      </c>
      <c r="J487" s="7">
        <f t="shared" ca="1" si="111"/>
        <v>217.69999999999891</v>
      </c>
      <c r="K487" s="7">
        <f t="shared" ca="1" si="113"/>
        <v>1</v>
      </c>
      <c r="L487">
        <f t="shared" ca="1" si="107"/>
        <v>508</v>
      </c>
      <c r="M487">
        <f t="shared" ca="1" si="108"/>
        <v>1</v>
      </c>
      <c r="N487">
        <f t="shared" ca="1" si="112"/>
        <v>440</v>
      </c>
      <c r="O487">
        <f t="shared" ca="1" si="114"/>
        <v>275.31</v>
      </c>
      <c r="P487" s="7">
        <f t="shared" ca="1" si="115"/>
        <v>1</v>
      </c>
      <c r="Q487">
        <f t="shared" ca="1" si="116"/>
        <v>1</v>
      </c>
      <c r="R487">
        <f t="shared" ca="1" si="117"/>
        <v>0</v>
      </c>
      <c r="S487" t="str">
        <f t="shared" ca="1" si="118"/>
        <v>N/A</v>
      </c>
      <c r="T487">
        <f t="shared" ca="1" si="119"/>
        <v>0</v>
      </c>
      <c r="U487" t="str">
        <f t="shared" ca="1" si="120"/>
        <v>OUT</v>
      </c>
      <c r="V487">
        <f t="shared" ca="1" si="121"/>
        <v>0</v>
      </c>
    </row>
    <row r="488" spans="1:22" ht="16.5" x14ac:dyDescent="0.25">
      <c r="A488" s="1">
        <v>41348</v>
      </c>
      <c r="B488">
        <v>14539.1</v>
      </c>
      <c r="C488">
        <v>14514.1</v>
      </c>
      <c r="D488">
        <f t="shared" si="109"/>
        <v>14539.1</v>
      </c>
      <c r="E488">
        <f t="shared" si="110"/>
        <v>14514.1</v>
      </c>
      <c r="F488">
        <v>8</v>
      </c>
      <c r="G488">
        <v>0.17019999999999999</v>
      </c>
      <c r="H488" s="6">
        <f ca="1">SUM(F488:OFFSET(F488,$X$1,0))</f>
        <v>54</v>
      </c>
      <c r="I488" s="6">
        <f ca="1">SUM(G488:OFFSET(G488,$X$1,0))</f>
        <v>1.1287</v>
      </c>
      <c r="J488" s="7">
        <f t="shared" ca="1" si="111"/>
        <v>79.5</v>
      </c>
      <c r="K488" s="7">
        <f t="shared" ca="1" si="113"/>
        <v>1</v>
      </c>
      <c r="L488">
        <f t="shared" ca="1" si="107"/>
        <v>428</v>
      </c>
      <c r="M488">
        <f t="shared" ca="1" si="108"/>
        <v>1</v>
      </c>
      <c r="N488">
        <f t="shared" ca="1" si="112"/>
        <v>540</v>
      </c>
      <c r="O488">
        <f t="shared" ca="1" si="114"/>
        <v>338.61</v>
      </c>
      <c r="P488" s="7">
        <f t="shared" ca="1" si="115"/>
        <v>1</v>
      </c>
      <c r="Q488">
        <f t="shared" ca="1" si="116"/>
        <v>1</v>
      </c>
      <c r="R488">
        <f t="shared" ca="1" si="117"/>
        <v>0</v>
      </c>
      <c r="S488" t="str">
        <f t="shared" ca="1" si="118"/>
        <v>N/A</v>
      </c>
      <c r="T488">
        <f t="shared" ca="1" si="119"/>
        <v>0</v>
      </c>
      <c r="U488" t="str">
        <f t="shared" ca="1" si="120"/>
        <v>OUT</v>
      </c>
      <c r="V488">
        <f t="shared" ca="1" si="121"/>
        <v>0</v>
      </c>
    </row>
    <row r="489" spans="1:22" ht="16.5" x14ac:dyDescent="0.25">
      <c r="A489" s="1">
        <v>41349</v>
      </c>
      <c r="B489" t="s">
        <v>4</v>
      </c>
      <c r="C489" t="s">
        <v>4</v>
      </c>
      <c r="D489">
        <f t="shared" si="109"/>
        <v>14539.1</v>
      </c>
      <c r="E489">
        <f t="shared" si="110"/>
        <v>14514.1</v>
      </c>
      <c r="F489">
        <v>-4</v>
      </c>
      <c r="G489">
        <v>-0.1026</v>
      </c>
      <c r="H489" s="6">
        <f ca="1">SUM(F489:OFFSET(F489,$X$1,0))</f>
        <v>62</v>
      </c>
      <c r="I489" s="6">
        <f ca="1">SUM(G489:OFFSET(G489,$X$1,0))</f>
        <v>1.2710000000000001</v>
      </c>
      <c r="J489" s="7">
        <f t="shared" ca="1" si="111"/>
        <v>10.5</v>
      </c>
      <c r="K489" s="7">
        <f t="shared" ca="1" si="113"/>
        <v>1</v>
      </c>
      <c r="L489">
        <f t="shared" ca="1" si="107"/>
        <v>364</v>
      </c>
      <c r="M489">
        <f t="shared" ca="1" si="108"/>
        <v>1</v>
      </c>
      <c r="N489">
        <f t="shared" ca="1" si="112"/>
        <v>620</v>
      </c>
      <c r="O489">
        <f t="shared" ca="1" si="114"/>
        <v>381.3</v>
      </c>
      <c r="P489" s="7">
        <f t="shared" ca="1" si="115"/>
        <v>1</v>
      </c>
      <c r="Q489">
        <f t="shared" ca="1" si="116"/>
        <v>1</v>
      </c>
      <c r="R489">
        <f t="shared" ca="1" si="117"/>
        <v>0</v>
      </c>
      <c r="S489" t="str">
        <f t="shared" ca="1" si="118"/>
        <v>N/A</v>
      </c>
      <c r="T489">
        <f t="shared" ca="1" si="119"/>
        <v>0</v>
      </c>
      <c r="U489" t="str">
        <f t="shared" ca="1" si="120"/>
        <v>OUT</v>
      </c>
      <c r="V489">
        <f t="shared" ca="1" si="121"/>
        <v>0</v>
      </c>
    </row>
    <row r="490" spans="1:22" ht="16.5" x14ac:dyDescent="0.25">
      <c r="A490" s="1">
        <v>41350</v>
      </c>
      <c r="B490" t="s">
        <v>4</v>
      </c>
      <c r="C490" t="s">
        <v>4</v>
      </c>
      <c r="D490">
        <f t="shared" si="109"/>
        <v>14526.6</v>
      </c>
      <c r="E490">
        <f t="shared" si="110"/>
        <v>14483.1</v>
      </c>
      <c r="F490">
        <v>6</v>
      </c>
      <c r="G490">
        <v>0.12239999999999999</v>
      </c>
      <c r="H490" s="6">
        <f ca="1">SUM(F490:OFFSET(F490,$X$1,0))</f>
        <v>68</v>
      </c>
      <c r="I490" s="6">
        <f ca="1">SUM(G490:OFFSET(G490,$X$1,0))</f>
        <v>1.3934000000000002</v>
      </c>
      <c r="J490" s="7">
        <f t="shared" ca="1" si="111"/>
        <v>33.399999999999636</v>
      </c>
      <c r="K490" s="7">
        <f t="shared" ca="1" si="113"/>
        <v>1</v>
      </c>
      <c r="L490">
        <f t="shared" ca="1" si="107"/>
        <v>316</v>
      </c>
      <c r="M490">
        <f t="shared" ca="1" si="108"/>
        <v>1</v>
      </c>
      <c r="N490">
        <f t="shared" ca="1" si="112"/>
        <v>680</v>
      </c>
      <c r="O490">
        <f t="shared" ca="1" si="114"/>
        <v>418.02000000000004</v>
      </c>
      <c r="P490" s="7">
        <f t="shared" ca="1" si="115"/>
        <v>1</v>
      </c>
      <c r="Q490">
        <f t="shared" ca="1" si="116"/>
        <v>1</v>
      </c>
      <c r="R490">
        <f t="shared" ca="1" si="117"/>
        <v>0</v>
      </c>
      <c r="S490" t="str">
        <f t="shared" ca="1" si="118"/>
        <v>N/A</v>
      </c>
      <c r="T490">
        <f t="shared" ca="1" si="119"/>
        <v>0</v>
      </c>
      <c r="U490" t="str">
        <f t="shared" ca="1" si="120"/>
        <v>OUT</v>
      </c>
      <c r="V490">
        <f t="shared" ca="1" si="121"/>
        <v>0</v>
      </c>
    </row>
    <row r="491" spans="1:22" ht="16.5" x14ac:dyDescent="0.25">
      <c r="A491" s="1">
        <v>41351</v>
      </c>
      <c r="B491">
        <v>14514.1</v>
      </c>
      <c r="C491">
        <v>14452.1</v>
      </c>
      <c r="D491">
        <f t="shared" si="109"/>
        <v>14514.1</v>
      </c>
      <c r="E491">
        <f t="shared" si="110"/>
        <v>14452.1</v>
      </c>
      <c r="F491">
        <v>2</v>
      </c>
      <c r="G491">
        <v>4.5499999999999999E-2</v>
      </c>
      <c r="H491" s="6">
        <f ca="1">SUM(F491:OFFSET(F491,$X$1,0))</f>
        <v>68</v>
      </c>
      <c r="I491" s="6">
        <f ca="1">SUM(G491:OFFSET(G491,$X$1,0))</f>
        <v>1.3989000000000003</v>
      </c>
      <c r="J491" s="7">
        <f t="shared" ca="1" si="111"/>
        <v>95.399999999999636</v>
      </c>
      <c r="K491" s="7">
        <f t="shared" ca="1" si="113"/>
        <v>1</v>
      </c>
      <c r="L491">
        <f t="shared" ca="1" si="107"/>
        <v>316</v>
      </c>
      <c r="M491">
        <f t="shared" ca="1" si="108"/>
        <v>1</v>
      </c>
      <c r="N491">
        <f t="shared" ca="1" si="112"/>
        <v>680</v>
      </c>
      <c r="O491">
        <f t="shared" ca="1" si="114"/>
        <v>419.67000000000007</v>
      </c>
      <c r="P491" s="7">
        <f t="shared" ca="1" si="115"/>
        <v>1</v>
      </c>
      <c r="Q491">
        <f t="shared" ca="1" si="116"/>
        <v>1</v>
      </c>
      <c r="R491">
        <f t="shared" ca="1" si="117"/>
        <v>0</v>
      </c>
      <c r="S491" t="str">
        <f t="shared" ca="1" si="118"/>
        <v>N/A</v>
      </c>
      <c r="T491">
        <f t="shared" ca="1" si="119"/>
        <v>0</v>
      </c>
      <c r="U491" t="str">
        <f t="shared" ca="1" si="120"/>
        <v>OUT</v>
      </c>
      <c r="V491">
        <f t="shared" ca="1" si="121"/>
        <v>0</v>
      </c>
    </row>
    <row r="492" spans="1:22" ht="16.5" x14ac:dyDescent="0.25">
      <c r="A492" s="1">
        <v>41352</v>
      </c>
      <c r="B492">
        <v>14452.1</v>
      </c>
      <c r="C492">
        <v>14455.8</v>
      </c>
      <c r="D492">
        <f t="shared" si="109"/>
        <v>14452.1</v>
      </c>
      <c r="E492">
        <f t="shared" si="110"/>
        <v>14455.8</v>
      </c>
      <c r="F492">
        <v>5</v>
      </c>
      <c r="G492">
        <v>0.1042</v>
      </c>
      <c r="H492" s="6">
        <f ca="1">SUM(F492:OFFSET(F492,$X$1,0))</f>
        <v>73</v>
      </c>
      <c r="I492" s="6">
        <f ca="1">SUM(G492:OFFSET(G492,$X$1,0))</f>
        <v>1.5031000000000003</v>
      </c>
      <c r="J492" s="7">
        <f t="shared" ca="1" si="111"/>
        <v>101.55000000000109</v>
      </c>
      <c r="K492" s="7">
        <f t="shared" ca="1" si="113"/>
        <v>1</v>
      </c>
      <c r="L492">
        <f t="shared" ca="1" si="107"/>
        <v>276</v>
      </c>
      <c r="M492">
        <f t="shared" ca="1" si="108"/>
        <v>1</v>
      </c>
      <c r="N492">
        <f t="shared" ca="1" si="112"/>
        <v>730</v>
      </c>
      <c r="O492">
        <f t="shared" ca="1" si="114"/>
        <v>450.93000000000012</v>
      </c>
      <c r="P492" s="7">
        <f t="shared" ca="1" si="115"/>
        <v>1</v>
      </c>
      <c r="Q492">
        <f t="shared" ca="1" si="116"/>
        <v>1</v>
      </c>
      <c r="R492">
        <f t="shared" ca="1" si="117"/>
        <v>0</v>
      </c>
      <c r="S492" t="str">
        <f t="shared" ca="1" si="118"/>
        <v>N/A</v>
      </c>
      <c r="T492">
        <f t="shared" ca="1" si="119"/>
        <v>0</v>
      </c>
      <c r="U492" t="str">
        <f t="shared" ca="1" si="120"/>
        <v>OUT</v>
      </c>
      <c r="V492">
        <f t="shared" ca="1" si="121"/>
        <v>0</v>
      </c>
    </row>
    <row r="493" spans="1:22" ht="16.5" x14ac:dyDescent="0.25">
      <c r="A493" s="1">
        <v>41353</v>
      </c>
      <c r="B493">
        <v>14455.8</v>
      </c>
      <c r="C493">
        <v>14511.7</v>
      </c>
      <c r="D493">
        <f t="shared" si="109"/>
        <v>14455.8</v>
      </c>
      <c r="E493">
        <f t="shared" si="110"/>
        <v>14511.7</v>
      </c>
      <c r="F493">
        <v>0</v>
      </c>
      <c r="G493">
        <v>0</v>
      </c>
      <c r="H493" s="6">
        <f ca="1">SUM(F493:OFFSET(F493,$X$1,0))</f>
        <v>64</v>
      </c>
      <c r="I493" s="6">
        <f ca="1">SUM(G493:OFFSET(G493,$X$1,0))</f>
        <v>1.3194000000000004</v>
      </c>
      <c r="J493" s="7">
        <f t="shared" ca="1" si="111"/>
        <v>55.5</v>
      </c>
      <c r="K493" s="7">
        <f t="shared" ca="1" si="113"/>
        <v>1</v>
      </c>
      <c r="L493">
        <f t="shared" ca="1" si="107"/>
        <v>348</v>
      </c>
      <c r="M493">
        <f t="shared" ca="1" si="108"/>
        <v>1</v>
      </c>
      <c r="N493">
        <f t="shared" ca="1" si="112"/>
        <v>640</v>
      </c>
      <c r="O493">
        <f t="shared" ca="1" si="114"/>
        <v>395.82000000000011</v>
      </c>
      <c r="P493" s="7">
        <f t="shared" ca="1" si="115"/>
        <v>1</v>
      </c>
      <c r="Q493">
        <f t="shared" ca="1" si="116"/>
        <v>1</v>
      </c>
      <c r="R493">
        <f t="shared" ca="1" si="117"/>
        <v>0</v>
      </c>
      <c r="S493" t="str">
        <f t="shared" ca="1" si="118"/>
        <v>N/A</v>
      </c>
      <c r="T493">
        <f t="shared" ca="1" si="119"/>
        <v>0</v>
      </c>
      <c r="U493" t="str">
        <f t="shared" ca="1" si="120"/>
        <v>OUT</v>
      </c>
      <c r="V493">
        <f t="shared" ca="1" si="121"/>
        <v>0</v>
      </c>
    </row>
    <row r="494" spans="1:22" ht="16.5" x14ac:dyDescent="0.25">
      <c r="A494" s="1">
        <v>41354</v>
      </c>
      <c r="B494">
        <v>14511.7</v>
      </c>
      <c r="C494">
        <v>14421.5</v>
      </c>
      <c r="D494">
        <f t="shared" si="109"/>
        <v>14511.7</v>
      </c>
      <c r="E494">
        <f t="shared" si="110"/>
        <v>14421.5</v>
      </c>
      <c r="F494">
        <v>2</v>
      </c>
      <c r="G494">
        <v>4.0800000000000003E-2</v>
      </c>
      <c r="H494" s="6">
        <f ca="1">SUM(F494:OFFSET(F494,$X$1,0))</f>
        <v>62</v>
      </c>
      <c r="I494" s="6">
        <f ca="1">SUM(G494:OFFSET(G494,$X$1,0))</f>
        <v>1.2768999999999999</v>
      </c>
      <c r="J494" s="7">
        <f t="shared" ca="1" si="111"/>
        <v>298</v>
      </c>
      <c r="K494" s="7">
        <f t="shared" ca="1" si="113"/>
        <v>1</v>
      </c>
      <c r="L494">
        <f t="shared" ca="1" si="107"/>
        <v>364</v>
      </c>
      <c r="M494">
        <f t="shared" ca="1" si="108"/>
        <v>1</v>
      </c>
      <c r="N494">
        <f t="shared" ca="1" si="112"/>
        <v>620</v>
      </c>
      <c r="O494">
        <f t="shared" ca="1" si="114"/>
        <v>383.07</v>
      </c>
      <c r="P494" s="7">
        <f t="shared" ca="1" si="115"/>
        <v>1</v>
      </c>
      <c r="Q494">
        <f t="shared" ca="1" si="116"/>
        <v>1</v>
      </c>
      <c r="R494">
        <f t="shared" ca="1" si="117"/>
        <v>0</v>
      </c>
      <c r="S494" t="str">
        <f t="shared" ca="1" si="118"/>
        <v>N/A</v>
      </c>
      <c r="T494">
        <f t="shared" ca="1" si="119"/>
        <v>0</v>
      </c>
      <c r="U494" t="str">
        <f t="shared" ca="1" si="120"/>
        <v>OUT</v>
      </c>
      <c r="V494">
        <f t="shared" ca="1" si="121"/>
        <v>0</v>
      </c>
    </row>
    <row r="495" spans="1:22" ht="16.5" x14ac:dyDescent="0.25">
      <c r="A495" s="1">
        <v>41355</v>
      </c>
      <c r="B495">
        <v>14421.5</v>
      </c>
      <c r="C495">
        <v>14512</v>
      </c>
      <c r="D495">
        <f t="shared" si="109"/>
        <v>14421.5</v>
      </c>
      <c r="E495">
        <f t="shared" si="110"/>
        <v>14512</v>
      </c>
      <c r="F495">
        <v>-4</v>
      </c>
      <c r="G495">
        <v>-8.3299999999999999E-2</v>
      </c>
      <c r="H495" s="6">
        <f ca="1">SUM(F495:OFFSET(F495,$X$1,0))</f>
        <v>53</v>
      </c>
      <c r="I495" s="6">
        <f ca="1">SUM(G495:OFFSET(G495,$X$1,0))</f>
        <v>1.0872000000000002</v>
      </c>
      <c r="J495" s="7">
        <f t="shared" ca="1" si="111"/>
        <v>209.54999999999927</v>
      </c>
      <c r="K495" s="7">
        <f t="shared" ca="1" si="113"/>
        <v>1</v>
      </c>
      <c r="L495">
        <f t="shared" ca="1" si="107"/>
        <v>436</v>
      </c>
      <c r="M495">
        <f t="shared" ca="1" si="108"/>
        <v>1</v>
      </c>
      <c r="N495">
        <f t="shared" ca="1" si="112"/>
        <v>530</v>
      </c>
      <c r="O495">
        <f t="shared" ca="1" si="114"/>
        <v>326.16000000000003</v>
      </c>
      <c r="P495" s="7">
        <f t="shared" ca="1" si="115"/>
        <v>1</v>
      </c>
      <c r="Q495">
        <f t="shared" ca="1" si="116"/>
        <v>1</v>
      </c>
      <c r="R495">
        <f t="shared" ca="1" si="117"/>
        <v>0</v>
      </c>
      <c r="S495" t="str">
        <f t="shared" ca="1" si="118"/>
        <v>N/A</v>
      </c>
      <c r="T495">
        <f t="shared" ca="1" si="119"/>
        <v>0</v>
      </c>
      <c r="U495" t="str">
        <f t="shared" ca="1" si="120"/>
        <v>OUT</v>
      </c>
      <c r="V495">
        <f t="shared" ca="1" si="121"/>
        <v>0</v>
      </c>
    </row>
    <row r="496" spans="1:22" ht="16.5" x14ac:dyDescent="0.25">
      <c r="A496" s="1">
        <v>41357</v>
      </c>
      <c r="B496" t="s">
        <v>4</v>
      </c>
      <c r="C496" t="s">
        <v>4</v>
      </c>
      <c r="D496">
        <f t="shared" si="109"/>
        <v>14466.75</v>
      </c>
      <c r="E496">
        <f t="shared" si="110"/>
        <v>14479.9</v>
      </c>
      <c r="F496">
        <v>-1</v>
      </c>
      <c r="G496">
        <v>-0.02</v>
      </c>
      <c r="H496" s="6">
        <f ca="1">SUM(F496:OFFSET(F496,$X$1,0))</f>
        <v>57</v>
      </c>
      <c r="I496" s="6">
        <f ca="1">SUM(G496:OFFSET(G496,$X$1,0))</f>
        <v>1.1692000000000002</v>
      </c>
      <c r="J496" s="7">
        <f t="shared" ca="1" si="111"/>
        <v>188.79999999999927</v>
      </c>
      <c r="K496" s="7">
        <f t="shared" ca="1" si="113"/>
        <v>1</v>
      </c>
      <c r="L496">
        <f t="shared" ca="1" si="107"/>
        <v>404</v>
      </c>
      <c r="M496">
        <f t="shared" ca="1" si="108"/>
        <v>1</v>
      </c>
      <c r="N496">
        <f t="shared" ca="1" si="112"/>
        <v>570</v>
      </c>
      <c r="O496">
        <f t="shared" ca="1" si="114"/>
        <v>350.76000000000005</v>
      </c>
      <c r="P496" s="7">
        <f t="shared" ca="1" si="115"/>
        <v>1</v>
      </c>
      <c r="Q496">
        <f t="shared" ca="1" si="116"/>
        <v>1</v>
      </c>
      <c r="R496">
        <f t="shared" ca="1" si="117"/>
        <v>0</v>
      </c>
      <c r="S496" t="str">
        <f t="shared" ca="1" si="118"/>
        <v>N/A</v>
      </c>
      <c r="T496">
        <f t="shared" ca="1" si="119"/>
        <v>0</v>
      </c>
      <c r="U496" t="str">
        <f t="shared" ca="1" si="120"/>
        <v>OUT</v>
      </c>
      <c r="V496">
        <f t="shared" ca="1" si="121"/>
        <v>0</v>
      </c>
    </row>
    <row r="497" spans="1:22" ht="16.5" x14ac:dyDescent="0.25">
      <c r="A497" s="1">
        <v>41358</v>
      </c>
      <c r="B497">
        <v>14512</v>
      </c>
      <c r="C497">
        <v>14447.8</v>
      </c>
      <c r="D497">
        <f t="shared" si="109"/>
        <v>14512</v>
      </c>
      <c r="E497">
        <f t="shared" si="110"/>
        <v>14447.8</v>
      </c>
      <c r="F497">
        <v>4</v>
      </c>
      <c r="G497">
        <v>8.6999999999999994E-2</v>
      </c>
      <c r="H497" s="6">
        <f ca="1">SUM(F497:OFFSET(F497,$X$1,0))</f>
        <v>58</v>
      </c>
      <c r="I497" s="6">
        <f ca="1">SUM(G497:OFFSET(G497,$X$1,0))</f>
        <v>1.1962000000000002</v>
      </c>
      <c r="J497" s="7">
        <f t="shared" ca="1" si="111"/>
        <v>264.80000000000109</v>
      </c>
      <c r="K497" s="7">
        <f t="shared" ca="1" si="113"/>
        <v>1</v>
      </c>
      <c r="L497">
        <f t="shared" ca="1" si="107"/>
        <v>396</v>
      </c>
      <c r="M497">
        <f t="shared" ca="1" si="108"/>
        <v>1</v>
      </c>
      <c r="N497">
        <f t="shared" ca="1" si="112"/>
        <v>580</v>
      </c>
      <c r="O497">
        <f t="shared" ca="1" si="114"/>
        <v>358.86000000000007</v>
      </c>
      <c r="P497" s="7">
        <f t="shared" ca="1" si="115"/>
        <v>1</v>
      </c>
      <c r="Q497">
        <f t="shared" ca="1" si="116"/>
        <v>1</v>
      </c>
      <c r="R497">
        <f t="shared" ca="1" si="117"/>
        <v>0</v>
      </c>
      <c r="S497" t="str">
        <f t="shared" ca="1" si="118"/>
        <v>N/A</v>
      </c>
      <c r="T497">
        <f t="shared" ca="1" si="119"/>
        <v>0</v>
      </c>
      <c r="U497" t="str">
        <f t="shared" ca="1" si="120"/>
        <v>OUT</v>
      </c>
      <c r="V497">
        <f t="shared" ca="1" si="121"/>
        <v>0</v>
      </c>
    </row>
    <row r="498" spans="1:22" ht="16.5" x14ac:dyDescent="0.25">
      <c r="A498" s="1">
        <v>41359</v>
      </c>
      <c r="B498">
        <v>14447.8</v>
      </c>
      <c r="C498">
        <v>14559.7</v>
      </c>
      <c r="D498">
        <f t="shared" si="109"/>
        <v>14447.8</v>
      </c>
      <c r="E498">
        <f t="shared" si="110"/>
        <v>14559.7</v>
      </c>
      <c r="F498">
        <v>3</v>
      </c>
      <c r="G498">
        <v>6.25E-2</v>
      </c>
      <c r="H498" s="6">
        <f ca="1">SUM(F498:OFFSET(F498,$X$1,0))</f>
        <v>57</v>
      </c>
      <c r="I498" s="6">
        <f ca="1">SUM(G498:OFFSET(G498,$X$1,0))</f>
        <v>1.1786999999999999</v>
      </c>
      <c r="J498" s="7">
        <f t="shared" ca="1" si="111"/>
        <v>152.89999999999964</v>
      </c>
      <c r="K498" s="7">
        <f t="shared" ca="1" si="113"/>
        <v>1</v>
      </c>
      <c r="L498">
        <f t="shared" ca="1" si="107"/>
        <v>404</v>
      </c>
      <c r="M498">
        <f t="shared" ca="1" si="108"/>
        <v>1</v>
      </c>
      <c r="N498">
        <f t="shared" ca="1" si="112"/>
        <v>570</v>
      </c>
      <c r="O498">
        <f t="shared" ca="1" si="114"/>
        <v>353.60999999999996</v>
      </c>
      <c r="P498" s="7">
        <f t="shared" ca="1" si="115"/>
        <v>1</v>
      </c>
      <c r="Q498">
        <f t="shared" ca="1" si="116"/>
        <v>1</v>
      </c>
      <c r="R498">
        <f t="shared" ca="1" si="117"/>
        <v>0</v>
      </c>
      <c r="S498" t="str">
        <f t="shared" ca="1" si="118"/>
        <v>N/A</v>
      </c>
      <c r="T498">
        <f t="shared" ca="1" si="119"/>
        <v>0</v>
      </c>
      <c r="U498" t="str">
        <f t="shared" ca="1" si="120"/>
        <v>OUT</v>
      </c>
      <c r="V498">
        <f t="shared" ca="1" si="121"/>
        <v>0</v>
      </c>
    </row>
    <row r="499" spans="1:22" ht="16.5" x14ac:dyDescent="0.25">
      <c r="A499" s="1">
        <v>41360</v>
      </c>
      <c r="B499">
        <v>14559.7</v>
      </c>
      <c r="C499">
        <v>14526.2</v>
      </c>
      <c r="D499">
        <f t="shared" si="109"/>
        <v>14559.7</v>
      </c>
      <c r="E499">
        <f t="shared" si="110"/>
        <v>14526.2</v>
      </c>
      <c r="F499">
        <v>15</v>
      </c>
      <c r="G499">
        <v>0.31909999999999999</v>
      </c>
      <c r="H499" s="6">
        <f ca="1">SUM(F499:OFFSET(F499,$X$1,0))</f>
        <v>60</v>
      </c>
      <c r="I499" s="6">
        <f ca="1">SUM(G499:OFFSET(G499,$X$1,0))</f>
        <v>1.2528999999999999</v>
      </c>
      <c r="J499" s="7">
        <f t="shared" ca="1" si="111"/>
        <v>239.5</v>
      </c>
      <c r="K499" s="7">
        <f t="shared" ca="1" si="113"/>
        <v>1</v>
      </c>
      <c r="L499">
        <f t="shared" ca="1" si="107"/>
        <v>380</v>
      </c>
      <c r="M499">
        <f t="shared" ca="1" si="108"/>
        <v>1</v>
      </c>
      <c r="N499">
        <f t="shared" ca="1" si="112"/>
        <v>600</v>
      </c>
      <c r="O499">
        <f t="shared" ca="1" si="114"/>
        <v>375.86999999999995</v>
      </c>
      <c r="P499" s="7">
        <f t="shared" ca="1" si="115"/>
        <v>1</v>
      </c>
      <c r="Q499">
        <f t="shared" ca="1" si="116"/>
        <v>1</v>
      </c>
      <c r="R499">
        <f t="shared" ca="1" si="117"/>
        <v>0</v>
      </c>
      <c r="S499" t="str">
        <f t="shared" ca="1" si="118"/>
        <v>N/A</v>
      </c>
      <c r="T499">
        <f t="shared" ca="1" si="119"/>
        <v>0</v>
      </c>
      <c r="U499" t="str">
        <f t="shared" ca="1" si="120"/>
        <v>OUT</v>
      </c>
      <c r="V499">
        <f t="shared" ca="1" si="121"/>
        <v>0</v>
      </c>
    </row>
    <row r="500" spans="1:22" ht="16.5" x14ac:dyDescent="0.25">
      <c r="A500" s="1">
        <v>41361</v>
      </c>
      <c r="B500">
        <v>14526.2</v>
      </c>
      <c r="C500">
        <v>14578.5</v>
      </c>
      <c r="D500">
        <f t="shared" si="109"/>
        <v>14526.2</v>
      </c>
      <c r="E500">
        <f t="shared" si="110"/>
        <v>14578.5</v>
      </c>
      <c r="F500">
        <v>3</v>
      </c>
      <c r="G500">
        <v>6.1199999999999997E-2</v>
      </c>
      <c r="H500" s="6">
        <f ca="1">SUM(F500:OFFSET(F500,$X$1,0))</f>
        <v>60</v>
      </c>
      <c r="I500" s="6">
        <f ca="1">SUM(G500:OFFSET(G500,$X$1,0))</f>
        <v>1.2528999999999997</v>
      </c>
      <c r="J500" s="7">
        <f t="shared" ca="1" si="111"/>
        <v>292.59999999999854</v>
      </c>
      <c r="K500" s="7">
        <f t="shared" ca="1" si="113"/>
        <v>1</v>
      </c>
      <c r="L500">
        <f t="shared" ca="1" si="107"/>
        <v>380</v>
      </c>
      <c r="M500">
        <f t="shared" ca="1" si="108"/>
        <v>1</v>
      </c>
      <c r="N500">
        <f t="shared" ca="1" si="112"/>
        <v>600</v>
      </c>
      <c r="O500">
        <f t="shared" ca="1" si="114"/>
        <v>375.86999999999989</v>
      </c>
      <c r="P500" s="7">
        <f t="shared" ca="1" si="115"/>
        <v>1</v>
      </c>
      <c r="Q500">
        <f t="shared" ca="1" si="116"/>
        <v>1</v>
      </c>
      <c r="R500">
        <f t="shared" ca="1" si="117"/>
        <v>0</v>
      </c>
      <c r="S500" t="str">
        <f t="shared" ca="1" si="118"/>
        <v>N/A</v>
      </c>
      <c r="T500">
        <f t="shared" ca="1" si="119"/>
        <v>0</v>
      </c>
      <c r="U500" t="str">
        <f t="shared" ca="1" si="120"/>
        <v>OUT</v>
      </c>
      <c r="V500">
        <f t="shared" ca="1" si="121"/>
        <v>0</v>
      </c>
    </row>
    <row r="501" spans="1:22" ht="16.5" x14ac:dyDescent="0.25">
      <c r="A501" s="1">
        <v>41362</v>
      </c>
      <c r="B501" t="s">
        <v>4</v>
      </c>
      <c r="C501" t="s">
        <v>4</v>
      </c>
      <c r="D501">
        <f t="shared" si="109"/>
        <v>14526.2</v>
      </c>
      <c r="E501">
        <f t="shared" si="110"/>
        <v>14578.5</v>
      </c>
      <c r="F501">
        <v>8</v>
      </c>
      <c r="G501">
        <v>0.1739</v>
      </c>
      <c r="H501" s="6">
        <f ca="1">SUM(F501:OFFSET(F501,$X$1,0))</f>
        <v>69</v>
      </c>
      <c r="I501" s="6">
        <f ca="1">SUM(G501:OFFSET(G501,$X$1,0))</f>
        <v>1.4471999999999998</v>
      </c>
      <c r="J501" s="7">
        <f t="shared" ca="1" si="111"/>
        <v>313.59999999999854</v>
      </c>
      <c r="K501" s="7">
        <f t="shared" ca="1" si="113"/>
        <v>1</v>
      </c>
      <c r="L501">
        <f t="shared" ca="1" si="107"/>
        <v>308</v>
      </c>
      <c r="M501">
        <f t="shared" ca="1" si="108"/>
        <v>1</v>
      </c>
      <c r="N501">
        <f t="shared" ca="1" si="112"/>
        <v>690</v>
      </c>
      <c r="O501">
        <f t="shared" ca="1" si="114"/>
        <v>434.15999999999997</v>
      </c>
      <c r="P501" s="7">
        <f t="shared" ca="1" si="115"/>
        <v>1</v>
      </c>
      <c r="Q501">
        <f t="shared" ca="1" si="116"/>
        <v>1</v>
      </c>
      <c r="R501">
        <f t="shared" ca="1" si="117"/>
        <v>0</v>
      </c>
      <c r="S501" t="str">
        <f t="shared" ca="1" si="118"/>
        <v>N/A</v>
      </c>
      <c r="T501">
        <f t="shared" ca="1" si="119"/>
        <v>0</v>
      </c>
      <c r="U501" t="str">
        <f t="shared" ca="1" si="120"/>
        <v>OUT</v>
      </c>
      <c r="V501">
        <f t="shared" ca="1" si="121"/>
        <v>0</v>
      </c>
    </row>
    <row r="502" spans="1:22" ht="16.5" x14ac:dyDescent="0.25">
      <c r="A502" s="1">
        <v>41363</v>
      </c>
      <c r="B502" t="s">
        <v>4</v>
      </c>
      <c r="C502" t="s">
        <v>4</v>
      </c>
      <c r="D502">
        <f t="shared" si="109"/>
        <v>14526.2</v>
      </c>
      <c r="E502">
        <f t="shared" si="110"/>
        <v>14578.5</v>
      </c>
      <c r="F502">
        <v>3</v>
      </c>
      <c r="G502">
        <v>6.5199999999999994E-2</v>
      </c>
      <c r="H502" s="6">
        <f ca="1">SUM(F502:OFFSET(F502,$X$1,0))</f>
        <v>73</v>
      </c>
      <c r="I502" s="6">
        <f ca="1">SUM(G502:OFFSET(G502,$X$1,0))</f>
        <v>1.5327999999999997</v>
      </c>
      <c r="J502" s="7">
        <f t="shared" ca="1" si="111"/>
        <v>148.64999999999964</v>
      </c>
      <c r="K502" s="7">
        <f t="shared" ca="1" si="113"/>
        <v>1</v>
      </c>
      <c r="L502">
        <f t="shared" ca="1" si="107"/>
        <v>276</v>
      </c>
      <c r="M502">
        <f t="shared" ca="1" si="108"/>
        <v>1</v>
      </c>
      <c r="N502">
        <f t="shared" ca="1" si="112"/>
        <v>730</v>
      </c>
      <c r="O502">
        <f t="shared" ca="1" si="114"/>
        <v>459.83999999999992</v>
      </c>
      <c r="P502" s="7">
        <f t="shared" ca="1" si="115"/>
        <v>1</v>
      </c>
      <c r="Q502">
        <f t="shared" ca="1" si="116"/>
        <v>1</v>
      </c>
      <c r="R502">
        <f t="shared" ca="1" si="117"/>
        <v>0</v>
      </c>
      <c r="S502" t="str">
        <f t="shared" ca="1" si="118"/>
        <v>N/A</v>
      </c>
      <c r="T502">
        <f t="shared" ca="1" si="119"/>
        <v>0</v>
      </c>
      <c r="U502" t="str">
        <f t="shared" ca="1" si="120"/>
        <v>OUT</v>
      </c>
      <c r="V502">
        <f t="shared" ca="1" si="121"/>
        <v>0</v>
      </c>
    </row>
    <row r="503" spans="1:22" ht="16.5" x14ac:dyDescent="0.25">
      <c r="A503" s="1">
        <v>41364</v>
      </c>
      <c r="B503" t="s">
        <v>4</v>
      </c>
      <c r="C503" t="s">
        <v>4</v>
      </c>
      <c r="D503">
        <f t="shared" si="109"/>
        <v>14552.35</v>
      </c>
      <c r="E503">
        <f t="shared" si="110"/>
        <v>14575.7</v>
      </c>
      <c r="F503">
        <v>-5</v>
      </c>
      <c r="G503">
        <v>-0.1</v>
      </c>
      <c r="H503" s="6">
        <f ca="1">SUM(F503:OFFSET(F503,$X$1,0))</f>
        <v>74</v>
      </c>
      <c r="I503" s="6">
        <f ca="1">SUM(G503:OFFSET(G503,$X$1,0))</f>
        <v>1.5631999999999993</v>
      </c>
      <c r="J503" s="7">
        <f t="shared" ca="1" si="111"/>
        <v>253.10000000000036</v>
      </c>
      <c r="K503" s="7">
        <f t="shared" ca="1" si="113"/>
        <v>1</v>
      </c>
      <c r="L503">
        <f t="shared" ca="1" si="107"/>
        <v>268</v>
      </c>
      <c r="M503">
        <f t="shared" ca="1" si="108"/>
        <v>1</v>
      </c>
      <c r="N503">
        <f t="shared" ca="1" si="112"/>
        <v>740</v>
      </c>
      <c r="O503">
        <f t="shared" ca="1" si="114"/>
        <v>468.95999999999975</v>
      </c>
      <c r="P503" s="7">
        <f t="shared" ca="1" si="115"/>
        <v>1</v>
      </c>
      <c r="Q503">
        <f t="shared" ca="1" si="116"/>
        <v>1</v>
      </c>
      <c r="R503">
        <f t="shared" ca="1" si="117"/>
        <v>0</v>
      </c>
      <c r="S503" t="str">
        <f t="shared" ca="1" si="118"/>
        <v>N/A</v>
      </c>
      <c r="T503">
        <f t="shared" ca="1" si="119"/>
        <v>0</v>
      </c>
      <c r="U503" t="str">
        <f t="shared" ca="1" si="120"/>
        <v>OUT</v>
      </c>
      <c r="V503">
        <f t="shared" ca="1" si="121"/>
        <v>0</v>
      </c>
    </row>
    <row r="504" spans="1:22" ht="16.5" x14ac:dyDescent="0.25">
      <c r="A504" s="1">
        <v>41365</v>
      </c>
      <c r="B504">
        <v>14578.5</v>
      </c>
      <c r="C504">
        <v>14572.9</v>
      </c>
      <c r="D504">
        <f t="shared" si="109"/>
        <v>14578.5</v>
      </c>
      <c r="E504">
        <f t="shared" si="110"/>
        <v>14572.9</v>
      </c>
      <c r="F504">
        <v>3</v>
      </c>
      <c r="G504">
        <v>6.6699999999999995E-2</v>
      </c>
      <c r="H504" s="6">
        <f ca="1">SUM(F504:OFFSET(F504,$X$1,0))</f>
        <v>72</v>
      </c>
      <c r="I504" s="6">
        <f ca="1">SUM(G504:OFFSET(G504,$X$1,0))</f>
        <v>1.5298999999999996</v>
      </c>
      <c r="J504" s="7">
        <f t="shared" ca="1" si="111"/>
        <v>401.10000000000036</v>
      </c>
      <c r="K504" s="7">
        <f t="shared" ca="1" si="113"/>
        <v>1</v>
      </c>
      <c r="L504">
        <f t="shared" ca="1" si="107"/>
        <v>284</v>
      </c>
      <c r="M504">
        <f t="shared" ca="1" si="108"/>
        <v>1</v>
      </c>
      <c r="N504">
        <f t="shared" ca="1" si="112"/>
        <v>720</v>
      </c>
      <c r="O504">
        <f t="shared" ca="1" si="114"/>
        <v>458.96999999999986</v>
      </c>
      <c r="P504" s="7">
        <f t="shared" ca="1" si="115"/>
        <v>1</v>
      </c>
      <c r="Q504">
        <f t="shared" ca="1" si="116"/>
        <v>1</v>
      </c>
      <c r="R504">
        <f t="shared" ca="1" si="117"/>
        <v>0</v>
      </c>
      <c r="S504" t="str">
        <f t="shared" ca="1" si="118"/>
        <v>N/A</v>
      </c>
      <c r="T504">
        <f t="shared" ca="1" si="119"/>
        <v>0</v>
      </c>
      <c r="U504" t="str">
        <f t="shared" ca="1" si="120"/>
        <v>OUT</v>
      </c>
      <c r="V504">
        <f t="shared" ca="1" si="121"/>
        <v>0</v>
      </c>
    </row>
    <row r="505" spans="1:22" ht="16.5" x14ac:dyDescent="0.25">
      <c r="A505" s="1">
        <v>41366</v>
      </c>
      <c r="B505">
        <v>14572.9</v>
      </c>
      <c r="C505">
        <v>14662</v>
      </c>
      <c r="D505">
        <f t="shared" si="109"/>
        <v>14572.9</v>
      </c>
      <c r="E505">
        <f t="shared" si="110"/>
        <v>14662</v>
      </c>
      <c r="F505">
        <v>1</v>
      </c>
      <c r="G505">
        <v>2.0799999999999999E-2</v>
      </c>
      <c r="H505" s="6">
        <f ca="1">SUM(F505:OFFSET(F505,$X$1,0))</f>
        <v>70</v>
      </c>
      <c r="I505" s="6">
        <f ca="1">SUM(G505:OFFSET(G505,$X$1,0))</f>
        <v>1.4894999999999994</v>
      </c>
      <c r="J505" s="7">
        <f t="shared" ca="1" si="111"/>
        <v>312</v>
      </c>
      <c r="K505" s="7">
        <f t="shared" ca="1" si="113"/>
        <v>1</v>
      </c>
      <c r="L505">
        <f t="shared" ca="1" si="107"/>
        <v>300</v>
      </c>
      <c r="M505">
        <f t="shared" ca="1" si="108"/>
        <v>1</v>
      </c>
      <c r="N505">
        <f t="shared" ca="1" si="112"/>
        <v>700</v>
      </c>
      <c r="O505">
        <f t="shared" ca="1" si="114"/>
        <v>446.8499999999998</v>
      </c>
      <c r="P505" s="7">
        <f t="shared" ca="1" si="115"/>
        <v>1</v>
      </c>
      <c r="Q505">
        <f t="shared" ca="1" si="116"/>
        <v>1</v>
      </c>
      <c r="R505">
        <f t="shared" ca="1" si="117"/>
        <v>0</v>
      </c>
      <c r="S505" t="str">
        <f t="shared" ca="1" si="118"/>
        <v>N/A</v>
      </c>
      <c r="T505">
        <f t="shared" ca="1" si="119"/>
        <v>0</v>
      </c>
      <c r="U505" t="str">
        <f t="shared" ca="1" si="120"/>
        <v>OUT</v>
      </c>
      <c r="V505">
        <f t="shared" ca="1" si="121"/>
        <v>0</v>
      </c>
    </row>
    <row r="506" spans="1:22" ht="16.5" x14ac:dyDescent="0.25">
      <c r="A506" s="1">
        <v>41367</v>
      </c>
      <c r="B506">
        <v>14662</v>
      </c>
      <c r="C506">
        <v>14550.4</v>
      </c>
      <c r="D506">
        <f t="shared" si="109"/>
        <v>14662</v>
      </c>
      <c r="E506">
        <f t="shared" si="110"/>
        <v>14550.4</v>
      </c>
      <c r="F506">
        <v>11</v>
      </c>
      <c r="G506">
        <v>0.27500000000000002</v>
      </c>
      <c r="H506" s="6">
        <f ca="1">SUM(F506:OFFSET(F506,$X$1,0))</f>
        <v>78</v>
      </c>
      <c r="I506" s="6">
        <f ca="1">SUM(G506:OFFSET(G506,$X$1,0))</f>
        <v>1.7019999999999995</v>
      </c>
      <c r="J506" s="7">
        <f t="shared" ca="1" si="111"/>
        <v>421.05000000000109</v>
      </c>
      <c r="K506" s="7">
        <f t="shared" ca="1" si="113"/>
        <v>1</v>
      </c>
      <c r="L506">
        <f t="shared" ca="1" si="107"/>
        <v>236</v>
      </c>
      <c r="M506">
        <f t="shared" ca="1" si="108"/>
        <v>1</v>
      </c>
      <c r="N506">
        <f t="shared" ca="1" si="112"/>
        <v>780</v>
      </c>
      <c r="O506">
        <f t="shared" ca="1" si="114"/>
        <v>510.59999999999985</v>
      </c>
      <c r="P506" s="7">
        <f t="shared" ca="1" si="115"/>
        <v>1</v>
      </c>
      <c r="Q506">
        <f t="shared" ca="1" si="116"/>
        <v>1</v>
      </c>
      <c r="R506">
        <f t="shared" ca="1" si="117"/>
        <v>1</v>
      </c>
      <c r="S506">
        <f t="shared" ca="1" si="118"/>
        <v>1</v>
      </c>
      <c r="T506">
        <f t="shared" ca="1" si="119"/>
        <v>421.05000000000109</v>
      </c>
      <c r="U506" t="str">
        <f t="shared" ca="1" si="120"/>
        <v>SHORT</v>
      </c>
      <c r="V506">
        <f t="shared" ca="1" si="121"/>
        <v>421.05000000000109</v>
      </c>
    </row>
    <row r="507" spans="1:22" ht="16.5" x14ac:dyDescent="0.25">
      <c r="A507" s="1">
        <v>41368</v>
      </c>
      <c r="B507">
        <v>14550.4</v>
      </c>
      <c r="C507">
        <v>14606.1</v>
      </c>
      <c r="D507">
        <f t="shared" si="109"/>
        <v>14550.4</v>
      </c>
      <c r="E507">
        <f t="shared" si="110"/>
        <v>14606.1</v>
      </c>
      <c r="F507">
        <v>-2</v>
      </c>
      <c r="G507">
        <v>-4.3499999999999997E-2</v>
      </c>
      <c r="H507" s="6">
        <f ca="1">SUM(F507:OFFSET(F507,$X$1,0))</f>
        <v>65</v>
      </c>
      <c r="I507" s="6">
        <f ca="1">SUM(G507:OFFSET(G507,$X$1,0))</f>
        <v>1.4140999999999997</v>
      </c>
      <c r="J507" s="7">
        <f t="shared" ca="1" si="111"/>
        <v>362.79999999999927</v>
      </c>
      <c r="K507" s="7">
        <f t="shared" ca="1" si="113"/>
        <v>1</v>
      </c>
      <c r="L507">
        <f t="shared" ca="1" si="107"/>
        <v>340</v>
      </c>
      <c r="M507">
        <f t="shared" ca="1" si="108"/>
        <v>1</v>
      </c>
      <c r="N507">
        <f t="shared" ca="1" si="112"/>
        <v>650</v>
      </c>
      <c r="O507">
        <f t="shared" ca="1" si="114"/>
        <v>424.2299999999999</v>
      </c>
      <c r="P507" s="7">
        <f t="shared" ca="1" si="115"/>
        <v>1</v>
      </c>
      <c r="Q507">
        <f t="shared" ca="1" si="116"/>
        <v>1</v>
      </c>
      <c r="R507">
        <f t="shared" ca="1" si="117"/>
        <v>0</v>
      </c>
      <c r="S507" t="str">
        <f t="shared" ca="1" si="118"/>
        <v>N/A</v>
      </c>
      <c r="T507">
        <f t="shared" ca="1" si="119"/>
        <v>0</v>
      </c>
      <c r="U507" t="str">
        <f t="shared" ca="1" si="120"/>
        <v>OUT</v>
      </c>
      <c r="V507">
        <f t="shared" ca="1" si="121"/>
        <v>0</v>
      </c>
    </row>
    <row r="508" spans="1:22" ht="16.5" x14ac:dyDescent="0.25">
      <c r="A508" s="1">
        <v>41369</v>
      </c>
      <c r="B508">
        <v>14606.1</v>
      </c>
      <c r="C508">
        <v>14565.3</v>
      </c>
      <c r="D508">
        <f t="shared" si="109"/>
        <v>14606.1</v>
      </c>
      <c r="E508">
        <f t="shared" si="110"/>
        <v>14565.3</v>
      </c>
      <c r="F508">
        <v>-2</v>
      </c>
      <c r="G508">
        <v>-4.2599999999999999E-2</v>
      </c>
      <c r="H508" s="6">
        <f ca="1">SUM(F508:OFFSET(F508,$X$1,0))</f>
        <v>57</v>
      </c>
      <c r="I508" s="6">
        <f ca="1">SUM(G508:OFFSET(G508,$X$1,0))</f>
        <v>1.2437999999999998</v>
      </c>
      <c r="J508" s="7">
        <f t="shared" ca="1" si="111"/>
        <v>450.10000000000036</v>
      </c>
      <c r="K508" s="7">
        <f t="shared" ca="1" si="113"/>
        <v>1</v>
      </c>
      <c r="L508">
        <f t="shared" ca="1" si="107"/>
        <v>404</v>
      </c>
      <c r="M508">
        <f t="shared" ca="1" si="108"/>
        <v>1</v>
      </c>
      <c r="N508">
        <f t="shared" ca="1" si="112"/>
        <v>570</v>
      </c>
      <c r="O508">
        <f t="shared" ca="1" si="114"/>
        <v>373.13999999999993</v>
      </c>
      <c r="P508" s="7">
        <f t="shared" ca="1" si="115"/>
        <v>1</v>
      </c>
      <c r="Q508">
        <f t="shared" ca="1" si="116"/>
        <v>1</v>
      </c>
      <c r="R508">
        <f t="shared" ca="1" si="117"/>
        <v>0</v>
      </c>
      <c r="S508" t="str">
        <f t="shared" ca="1" si="118"/>
        <v>N/A</v>
      </c>
      <c r="T508">
        <f t="shared" ca="1" si="119"/>
        <v>0</v>
      </c>
      <c r="U508" t="str">
        <f t="shared" ca="1" si="120"/>
        <v>OUT</v>
      </c>
      <c r="V508">
        <f t="shared" ca="1" si="121"/>
        <v>0</v>
      </c>
    </row>
    <row r="509" spans="1:22" ht="16.5" x14ac:dyDescent="0.25">
      <c r="A509" s="1">
        <v>41370</v>
      </c>
      <c r="B509" t="s">
        <v>4</v>
      </c>
      <c r="C509" t="s">
        <v>4</v>
      </c>
      <c r="D509">
        <f t="shared" si="109"/>
        <v>14606.1</v>
      </c>
      <c r="E509">
        <f t="shared" si="110"/>
        <v>14565.3</v>
      </c>
      <c r="F509">
        <v>-1</v>
      </c>
      <c r="G509">
        <v>-0.02</v>
      </c>
      <c r="H509" s="6">
        <f ca="1">SUM(F509:OFFSET(F509,$X$1,0))</f>
        <v>55</v>
      </c>
      <c r="I509" s="6">
        <f ca="1">SUM(G509:OFFSET(G509,$X$1,0))</f>
        <v>1.2025000000000001</v>
      </c>
      <c r="J509" s="7">
        <f t="shared" ca="1" si="111"/>
        <v>519.39999999999964</v>
      </c>
      <c r="K509" s="7">
        <f t="shared" ca="1" si="113"/>
        <v>1</v>
      </c>
      <c r="L509">
        <f t="shared" ca="1" si="107"/>
        <v>420</v>
      </c>
      <c r="M509">
        <f t="shared" ca="1" si="108"/>
        <v>1</v>
      </c>
      <c r="N509">
        <f t="shared" ca="1" si="112"/>
        <v>550</v>
      </c>
      <c r="O509">
        <f t="shared" ca="1" si="114"/>
        <v>360.75000000000006</v>
      </c>
      <c r="P509" s="7">
        <f t="shared" ca="1" si="115"/>
        <v>1</v>
      </c>
      <c r="Q509">
        <f t="shared" ca="1" si="116"/>
        <v>1</v>
      </c>
      <c r="R509">
        <f t="shared" ca="1" si="117"/>
        <v>0</v>
      </c>
      <c r="S509" t="str">
        <f t="shared" ca="1" si="118"/>
        <v>N/A</v>
      </c>
      <c r="T509">
        <f t="shared" ca="1" si="119"/>
        <v>0</v>
      </c>
      <c r="U509" t="str">
        <f t="shared" ca="1" si="120"/>
        <v>OUT</v>
      </c>
      <c r="V509">
        <f t="shared" ca="1" si="121"/>
        <v>0</v>
      </c>
    </row>
    <row r="510" spans="1:22" ht="16.5" x14ac:dyDescent="0.25">
      <c r="A510" s="1">
        <v>41371</v>
      </c>
      <c r="B510" t="s">
        <v>4</v>
      </c>
      <c r="C510" t="s">
        <v>4</v>
      </c>
      <c r="D510">
        <f t="shared" si="109"/>
        <v>14585.7</v>
      </c>
      <c r="E510">
        <f t="shared" si="110"/>
        <v>14589.4</v>
      </c>
      <c r="F510">
        <v>5</v>
      </c>
      <c r="G510">
        <v>0.10199999999999999</v>
      </c>
      <c r="H510" s="6">
        <f ca="1">SUM(F510:OFFSET(F510,$X$1,0))</f>
        <v>52</v>
      </c>
      <c r="I510" s="6">
        <f ca="1">SUM(G510:OFFSET(G510,$X$1,0))</f>
        <v>1.1343000000000001</v>
      </c>
      <c r="J510" s="7">
        <f t="shared" ca="1" si="111"/>
        <v>517.30000000000109</v>
      </c>
      <c r="K510" s="7">
        <f t="shared" ca="1" si="113"/>
        <v>1</v>
      </c>
      <c r="L510">
        <f t="shared" ca="1" si="107"/>
        <v>444</v>
      </c>
      <c r="M510">
        <f t="shared" ca="1" si="108"/>
        <v>1</v>
      </c>
      <c r="N510">
        <f t="shared" ca="1" si="112"/>
        <v>520</v>
      </c>
      <c r="O510">
        <f t="shared" ca="1" si="114"/>
        <v>340.29</v>
      </c>
      <c r="P510" s="7">
        <f t="shared" ca="1" si="115"/>
        <v>1</v>
      </c>
      <c r="Q510">
        <f t="shared" ca="1" si="116"/>
        <v>1</v>
      </c>
      <c r="R510">
        <f t="shared" ca="1" si="117"/>
        <v>0</v>
      </c>
      <c r="S510" t="str">
        <f t="shared" ca="1" si="118"/>
        <v>N/A</v>
      </c>
      <c r="T510">
        <f t="shared" ca="1" si="119"/>
        <v>0</v>
      </c>
      <c r="U510" t="str">
        <f t="shared" ca="1" si="120"/>
        <v>OUT</v>
      </c>
      <c r="V510">
        <f t="shared" ca="1" si="121"/>
        <v>0</v>
      </c>
    </row>
    <row r="511" spans="1:22" ht="16.5" x14ac:dyDescent="0.25">
      <c r="A511" s="1">
        <v>41372</v>
      </c>
      <c r="B511">
        <v>14565.3</v>
      </c>
      <c r="C511">
        <v>14613.5</v>
      </c>
      <c r="D511">
        <f t="shared" si="109"/>
        <v>14565.3</v>
      </c>
      <c r="E511">
        <f t="shared" si="110"/>
        <v>14613.5</v>
      </c>
      <c r="F511">
        <v>3</v>
      </c>
      <c r="G511">
        <v>6.5199999999999994E-2</v>
      </c>
      <c r="H511" s="6">
        <f ca="1">SUM(F511:OFFSET(F511,$X$1,0))</f>
        <v>59</v>
      </c>
      <c r="I511" s="6">
        <f ca="1">SUM(G511:OFFSET(G511,$X$1,0))</f>
        <v>1.3021</v>
      </c>
      <c r="J511" s="7">
        <f t="shared" ca="1" si="111"/>
        <v>505</v>
      </c>
      <c r="K511" s="7">
        <f t="shared" ca="1" si="113"/>
        <v>1</v>
      </c>
      <c r="L511">
        <f t="shared" ca="1" si="107"/>
        <v>388</v>
      </c>
      <c r="M511">
        <f t="shared" ca="1" si="108"/>
        <v>1</v>
      </c>
      <c r="N511">
        <f t="shared" ca="1" si="112"/>
        <v>590</v>
      </c>
      <c r="O511">
        <f t="shared" ca="1" si="114"/>
        <v>390.63</v>
      </c>
      <c r="P511" s="7">
        <f t="shared" ca="1" si="115"/>
        <v>1</v>
      </c>
      <c r="Q511">
        <f t="shared" ca="1" si="116"/>
        <v>1</v>
      </c>
      <c r="R511">
        <f t="shared" ca="1" si="117"/>
        <v>0</v>
      </c>
      <c r="S511" t="str">
        <f t="shared" ca="1" si="118"/>
        <v>N/A</v>
      </c>
      <c r="T511">
        <f t="shared" ca="1" si="119"/>
        <v>0</v>
      </c>
      <c r="U511" t="str">
        <f t="shared" ca="1" si="120"/>
        <v>OUT</v>
      </c>
      <c r="V511">
        <f t="shared" ca="1" si="121"/>
        <v>0</v>
      </c>
    </row>
    <row r="512" spans="1:22" ht="16.5" x14ac:dyDescent="0.25">
      <c r="A512" s="1">
        <v>41373</v>
      </c>
      <c r="B512">
        <v>14613.5</v>
      </c>
      <c r="C512">
        <v>14673.5</v>
      </c>
      <c r="D512">
        <f t="shared" si="109"/>
        <v>14613.5</v>
      </c>
      <c r="E512">
        <f t="shared" si="110"/>
        <v>14673.5</v>
      </c>
      <c r="F512">
        <v>-2</v>
      </c>
      <c r="G512">
        <v>-4.1700000000000001E-2</v>
      </c>
      <c r="H512" s="6">
        <f ca="1">SUM(F512:OFFSET(F512,$X$1,0))</f>
        <v>51</v>
      </c>
      <c r="I512" s="6">
        <f ca="1">SUM(G512:OFFSET(G512,$X$1,0))</f>
        <v>1.1379999999999999</v>
      </c>
      <c r="J512" s="7">
        <f t="shared" ca="1" si="111"/>
        <v>445</v>
      </c>
      <c r="K512" s="7">
        <f t="shared" ca="1" si="113"/>
        <v>1</v>
      </c>
      <c r="L512">
        <f t="shared" ca="1" si="107"/>
        <v>452</v>
      </c>
      <c r="M512">
        <f t="shared" ca="1" si="108"/>
        <v>1</v>
      </c>
      <c r="N512">
        <f t="shared" ca="1" si="112"/>
        <v>510</v>
      </c>
      <c r="O512">
        <f t="shared" ca="1" si="114"/>
        <v>341.4</v>
      </c>
      <c r="P512" s="7">
        <f t="shared" ca="1" si="115"/>
        <v>1</v>
      </c>
      <c r="Q512">
        <f t="shared" ca="1" si="116"/>
        <v>1</v>
      </c>
      <c r="R512">
        <f t="shared" ca="1" si="117"/>
        <v>0</v>
      </c>
      <c r="S512" t="str">
        <f t="shared" ca="1" si="118"/>
        <v>N/A</v>
      </c>
      <c r="T512">
        <f t="shared" ca="1" si="119"/>
        <v>0</v>
      </c>
      <c r="U512" t="str">
        <f t="shared" ca="1" si="120"/>
        <v>OUT</v>
      </c>
      <c r="V512">
        <f t="shared" ca="1" si="121"/>
        <v>0</v>
      </c>
    </row>
    <row r="513" spans="1:22" ht="16.5" x14ac:dyDescent="0.25">
      <c r="A513" s="1">
        <v>41374</v>
      </c>
      <c r="B513">
        <v>14673.5</v>
      </c>
      <c r="C513">
        <v>14802.2</v>
      </c>
      <c r="D513">
        <f t="shared" si="109"/>
        <v>14673.5</v>
      </c>
      <c r="E513">
        <f t="shared" si="110"/>
        <v>14802.2</v>
      </c>
      <c r="F513">
        <v>6</v>
      </c>
      <c r="G513">
        <v>0.1333</v>
      </c>
      <c r="H513" s="6">
        <f ca="1">SUM(F513:OFFSET(F513,$X$1,0))</f>
        <v>55</v>
      </c>
      <c r="I513" s="6">
        <f ca="1">SUM(G513:OFFSET(G513,$X$1,0))</f>
        <v>1.2258</v>
      </c>
      <c r="J513" s="7">
        <f t="shared" ca="1" si="111"/>
        <v>302.89999999999964</v>
      </c>
      <c r="K513" s="7">
        <f t="shared" ca="1" si="113"/>
        <v>1</v>
      </c>
      <c r="L513">
        <f t="shared" ca="1" si="107"/>
        <v>420</v>
      </c>
      <c r="M513">
        <f t="shared" ca="1" si="108"/>
        <v>1</v>
      </c>
      <c r="N513">
        <f t="shared" ca="1" si="112"/>
        <v>550</v>
      </c>
      <c r="O513">
        <f t="shared" ca="1" si="114"/>
        <v>367.74</v>
      </c>
      <c r="P513" s="7">
        <f t="shared" ca="1" si="115"/>
        <v>1</v>
      </c>
      <c r="Q513">
        <f t="shared" ca="1" si="116"/>
        <v>1</v>
      </c>
      <c r="R513">
        <f t="shared" ca="1" si="117"/>
        <v>0</v>
      </c>
      <c r="S513" t="str">
        <f t="shared" ca="1" si="118"/>
        <v>N/A</v>
      </c>
      <c r="T513">
        <f t="shared" ca="1" si="119"/>
        <v>0</v>
      </c>
      <c r="U513" t="str">
        <f t="shared" ca="1" si="120"/>
        <v>OUT</v>
      </c>
      <c r="V513">
        <f t="shared" ca="1" si="121"/>
        <v>0</v>
      </c>
    </row>
    <row r="514" spans="1:22" ht="16.5" x14ac:dyDescent="0.25">
      <c r="A514" s="1">
        <v>41375</v>
      </c>
      <c r="B514">
        <v>14802.2</v>
      </c>
      <c r="C514">
        <v>14865.1</v>
      </c>
      <c r="D514">
        <f t="shared" si="109"/>
        <v>14802.2</v>
      </c>
      <c r="E514">
        <f t="shared" si="110"/>
        <v>14865.1</v>
      </c>
      <c r="F514">
        <v>-4</v>
      </c>
      <c r="G514">
        <v>-8.1600000000000006E-2</v>
      </c>
      <c r="H514" s="6">
        <f ca="1">SUM(F514:OFFSET(F514,$X$1,0))</f>
        <v>46</v>
      </c>
      <c r="I514" s="6">
        <f ca="1">SUM(G514:OFFSET(G514,$X$1,0))</f>
        <v>1.04</v>
      </c>
      <c r="J514" s="7">
        <f t="shared" ca="1" si="111"/>
        <v>226.60000000000036</v>
      </c>
      <c r="K514" s="7">
        <f t="shared" ca="1" si="113"/>
        <v>1</v>
      </c>
      <c r="L514">
        <f t="shared" ref="L514:L577" ca="1" si="122">-8*H514+860</f>
        <v>492</v>
      </c>
      <c r="M514">
        <f t="shared" ca="1" si="108"/>
        <v>1</v>
      </c>
      <c r="N514">
        <f t="shared" ca="1" si="112"/>
        <v>460</v>
      </c>
      <c r="O514">
        <f t="shared" ca="1" si="114"/>
        <v>312</v>
      </c>
      <c r="P514" s="7">
        <f t="shared" ca="1" si="115"/>
        <v>1</v>
      </c>
      <c r="Q514">
        <f t="shared" ca="1" si="116"/>
        <v>1</v>
      </c>
      <c r="R514">
        <f t="shared" ca="1" si="117"/>
        <v>0</v>
      </c>
      <c r="S514" t="str">
        <f t="shared" ca="1" si="118"/>
        <v>N/A</v>
      </c>
      <c r="T514">
        <f t="shared" ca="1" si="119"/>
        <v>0</v>
      </c>
      <c r="U514" t="str">
        <f t="shared" ca="1" si="120"/>
        <v>OUT</v>
      </c>
      <c r="V514">
        <f t="shared" ca="1" si="121"/>
        <v>0</v>
      </c>
    </row>
    <row r="515" spans="1:22" ht="16.5" x14ac:dyDescent="0.25">
      <c r="A515" s="1">
        <v>41376</v>
      </c>
      <c r="B515">
        <v>14865.1</v>
      </c>
      <c r="C515">
        <v>14865.1</v>
      </c>
      <c r="D515">
        <f t="shared" si="109"/>
        <v>14865.1</v>
      </c>
      <c r="E515">
        <f t="shared" si="110"/>
        <v>14865.1</v>
      </c>
      <c r="F515">
        <v>8</v>
      </c>
      <c r="G515">
        <v>0.16669999999999999</v>
      </c>
      <c r="H515" s="6">
        <f ca="1">SUM(F515:OFFSET(F515,$X$1,0))</f>
        <v>54</v>
      </c>
      <c r="I515" s="6">
        <f ca="1">SUM(G515:OFFSET(G515,$X$1,0))</f>
        <v>1.2067000000000001</v>
      </c>
      <c r="J515" s="7">
        <f t="shared" ca="1" si="111"/>
        <v>350.19999999999891</v>
      </c>
      <c r="K515" s="7">
        <f t="shared" ca="1" si="113"/>
        <v>1</v>
      </c>
      <c r="L515">
        <f t="shared" ca="1" si="122"/>
        <v>428</v>
      </c>
      <c r="M515">
        <f t="shared" ref="M515:M578" ca="1" si="123">IF(SIGN(J515)=SIGN(L515), 1, 0)</f>
        <v>1</v>
      </c>
      <c r="N515">
        <f t="shared" ca="1" si="112"/>
        <v>540</v>
      </c>
      <c r="O515">
        <f t="shared" ca="1" si="114"/>
        <v>362.01000000000005</v>
      </c>
      <c r="P515" s="7">
        <f t="shared" ca="1" si="115"/>
        <v>1</v>
      </c>
      <c r="Q515">
        <f t="shared" ca="1" si="116"/>
        <v>1</v>
      </c>
      <c r="R515">
        <f t="shared" ca="1" si="117"/>
        <v>0</v>
      </c>
      <c r="S515" t="str">
        <f t="shared" ca="1" si="118"/>
        <v>N/A</v>
      </c>
      <c r="T515">
        <f t="shared" ca="1" si="119"/>
        <v>0</v>
      </c>
      <c r="U515" t="str">
        <f t="shared" ca="1" si="120"/>
        <v>OUT</v>
      </c>
      <c r="V515">
        <f t="shared" ca="1" si="121"/>
        <v>0</v>
      </c>
    </row>
    <row r="516" spans="1:22" ht="16.5" x14ac:dyDescent="0.25">
      <c r="A516" s="1">
        <v>41377</v>
      </c>
      <c r="B516" t="s">
        <v>4</v>
      </c>
      <c r="C516" t="s">
        <v>4</v>
      </c>
      <c r="D516">
        <f t="shared" ref="D516:D579" si="124">IF(B516="NULL", AVERAGE(D515,B517), B516)</f>
        <v>14865.1</v>
      </c>
      <c r="E516">
        <f t="shared" ref="E516:E579" si="125">IF(C516="NULL", AVERAGE(E515,C517), C516)</f>
        <v>14865.1</v>
      </c>
      <c r="F516">
        <v>-2</v>
      </c>
      <c r="G516">
        <v>-0.04</v>
      </c>
      <c r="H516" s="6">
        <f ca="1">SUM(F516:OFFSET(F516,$X$1,0))</f>
        <v>50</v>
      </c>
      <c r="I516" s="6">
        <f ca="1">SUM(G516:OFFSET(G516,$X$1,0))</f>
        <v>1.1259000000000001</v>
      </c>
      <c r="J516" s="7">
        <f t="shared" ca="1" si="111"/>
        <v>410.60000000000036</v>
      </c>
      <c r="K516" s="7">
        <f t="shared" ca="1" si="113"/>
        <v>1</v>
      </c>
      <c r="L516">
        <f t="shared" ca="1" si="122"/>
        <v>460</v>
      </c>
      <c r="M516">
        <f t="shared" ca="1" si="123"/>
        <v>1</v>
      </c>
      <c r="N516">
        <f t="shared" ca="1" si="112"/>
        <v>500</v>
      </c>
      <c r="O516">
        <f t="shared" ca="1" si="114"/>
        <v>337.77000000000004</v>
      </c>
      <c r="P516" s="7">
        <f t="shared" ca="1" si="115"/>
        <v>1</v>
      </c>
      <c r="Q516">
        <f t="shared" ca="1" si="116"/>
        <v>1</v>
      </c>
      <c r="R516">
        <f t="shared" ca="1" si="117"/>
        <v>0</v>
      </c>
      <c r="S516" t="str">
        <f t="shared" ca="1" si="118"/>
        <v>N/A</v>
      </c>
      <c r="T516">
        <f t="shared" ca="1" si="119"/>
        <v>0</v>
      </c>
      <c r="U516" t="str">
        <f t="shared" ca="1" si="120"/>
        <v>OUT</v>
      </c>
      <c r="V516">
        <f t="shared" ca="1" si="121"/>
        <v>0</v>
      </c>
    </row>
    <row r="517" spans="1:22" ht="16.5" x14ac:dyDescent="0.25">
      <c r="A517" s="1">
        <v>41378</v>
      </c>
      <c r="B517" t="s">
        <v>4</v>
      </c>
      <c r="C517" t="s">
        <v>4</v>
      </c>
      <c r="D517">
        <f t="shared" si="124"/>
        <v>14865.1</v>
      </c>
      <c r="E517">
        <f t="shared" si="125"/>
        <v>14732.150000000001</v>
      </c>
      <c r="F517">
        <v>-4</v>
      </c>
      <c r="G517">
        <v>-0.08</v>
      </c>
      <c r="H517" s="6">
        <f ca="1">SUM(F517:OFFSET(F517,$X$1,0))</f>
        <v>50</v>
      </c>
      <c r="I517" s="6">
        <f ca="1">SUM(G517:OFFSET(G517,$X$1,0))</f>
        <v>1.1292</v>
      </c>
      <c r="J517" s="7">
        <f t="shared" ca="1" si="111"/>
        <v>368.10000000000036</v>
      </c>
      <c r="K517" s="7">
        <f t="shared" ca="1" si="113"/>
        <v>1</v>
      </c>
      <c r="L517">
        <f t="shared" ca="1" si="122"/>
        <v>460</v>
      </c>
      <c r="M517">
        <f t="shared" ca="1" si="123"/>
        <v>1</v>
      </c>
      <c r="N517">
        <f t="shared" ca="1" si="112"/>
        <v>500</v>
      </c>
      <c r="O517">
        <f t="shared" ca="1" si="114"/>
        <v>338.76</v>
      </c>
      <c r="P517" s="7">
        <f t="shared" ca="1" si="115"/>
        <v>1</v>
      </c>
      <c r="Q517">
        <f t="shared" ca="1" si="116"/>
        <v>1</v>
      </c>
      <c r="R517">
        <f t="shared" ca="1" si="117"/>
        <v>0</v>
      </c>
      <c r="S517" t="str">
        <f t="shared" ca="1" si="118"/>
        <v>N/A</v>
      </c>
      <c r="T517">
        <f t="shared" ca="1" si="119"/>
        <v>0</v>
      </c>
      <c r="U517" t="str">
        <f t="shared" ca="1" si="120"/>
        <v>OUT</v>
      </c>
      <c r="V517">
        <f t="shared" ca="1" si="121"/>
        <v>0</v>
      </c>
    </row>
    <row r="518" spans="1:22" ht="16.5" x14ac:dyDescent="0.25">
      <c r="A518" s="1">
        <v>41379</v>
      </c>
      <c r="B518">
        <v>14865.1</v>
      </c>
      <c r="C518">
        <v>14599.2</v>
      </c>
      <c r="D518">
        <f t="shared" si="124"/>
        <v>14865.1</v>
      </c>
      <c r="E518">
        <f t="shared" si="125"/>
        <v>14599.2</v>
      </c>
      <c r="F518">
        <v>5</v>
      </c>
      <c r="G518">
        <v>0.1042</v>
      </c>
      <c r="H518" s="6">
        <f ca="1">SUM(F518:OFFSET(F518,$X$1,0))</f>
        <v>56</v>
      </c>
      <c r="I518" s="6">
        <f ca="1">SUM(G518:OFFSET(G518,$X$1,0))</f>
        <v>1.2534000000000001</v>
      </c>
      <c r="J518" s="7">
        <f t="shared" ca="1" si="111"/>
        <v>755.19999999999891</v>
      </c>
      <c r="K518" s="7">
        <f t="shared" ca="1" si="113"/>
        <v>1</v>
      </c>
      <c r="L518">
        <f t="shared" ca="1" si="122"/>
        <v>412</v>
      </c>
      <c r="M518">
        <f t="shared" ca="1" si="123"/>
        <v>1</v>
      </c>
      <c r="N518">
        <f t="shared" ca="1" si="112"/>
        <v>560</v>
      </c>
      <c r="O518">
        <f t="shared" ca="1" si="114"/>
        <v>376.02000000000004</v>
      </c>
      <c r="P518" s="7">
        <f t="shared" ca="1" si="115"/>
        <v>1</v>
      </c>
      <c r="Q518">
        <f t="shared" ca="1" si="116"/>
        <v>1</v>
      </c>
      <c r="R518">
        <f t="shared" ca="1" si="117"/>
        <v>0</v>
      </c>
      <c r="S518" t="str">
        <f t="shared" ca="1" si="118"/>
        <v>N/A</v>
      </c>
      <c r="T518">
        <f t="shared" ca="1" si="119"/>
        <v>0</v>
      </c>
      <c r="U518" t="str">
        <f t="shared" ca="1" si="120"/>
        <v>OUT</v>
      </c>
      <c r="V518">
        <f t="shared" ca="1" si="121"/>
        <v>0</v>
      </c>
    </row>
    <row r="519" spans="1:22" ht="16.5" x14ac:dyDescent="0.25">
      <c r="A519" s="1">
        <v>41380</v>
      </c>
      <c r="B519">
        <v>14599.2</v>
      </c>
      <c r="C519">
        <v>14756.8</v>
      </c>
      <c r="D519">
        <f t="shared" si="124"/>
        <v>14599.2</v>
      </c>
      <c r="E519">
        <f t="shared" si="125"/>
        <v>14756.8</v>
      </c>
      <c r="F519">
        <v>9</v>
      </c>
      <c r="G519">
        <v>0.1837</v>
      </c>
      <c r="H519" s="6">
        <f ca="1">SUM(F519:OFFSET(F519,$X$1,0))</f>
        <v>61</v>
      </c>
      <c r="I519" s="6">
        <f ca="1">SUM(G519:OFFSET(G519,$X$1,0))</f>
        <v>1.3501000000000003</v>
      </c>
      <c r="J519" s="7">
        <f t="shared" ca="1" si="111"/>
        <v>597.60000000000036</v>
      </c>
      <c r="K519" s="7">
        <f t="shared" ca="1" si="113"/>
        <v>1</v>
      </c>
      <c r="L519">
        <f t="shared" ca="1" si="122"/>
        <v>372</v>
      </c>
      <c r="M519">
        <f t="shared" ca="1" si="123"/>
        <v>1</v>
      </c>
      <c r="N519">
        <f t="shared" ca="1" si="112"/>
        <v>610</v>
      </c>
      <c r="O519">
        <f t="shared" ca="1" si="114"/>
        <v>405.03000000000009</v>
      </c>
      <c r="P519" s="7">
        <f t="shared" ca="1" si="115"/>
        <v>1</v>
      </c>
      <c r="Q519">
        <f t="shared" ca="1" si="116"/>
        <v>1</v>
      </c>
      <c r="R519">
        <f t="shared" ca="1" si="117"/>
        <v>0</v>
      </c>
      <c r="S519" t="str">
        <f t="shared" ca="1" si="118"/>
        <v>N/A</v>
      </c>
      <c r="T519">
        <f t="shared" ca="1" si="119"/>
        <v>0</v>
      </c>
      <c r="U519" t="str">
        <f t="shared" ca="1" si="120"/>
        <v>OUT</v>
      </c>
      <c r="V519">
        <f t="shared" ca="1" si="121"/>
        <v>0</v>
      </c>
    </row>
    <row r="520" spans="1:22" ht="16.5" x14ac:dyDescent="0.25">
      <c r="A520" s="1">
        <v>41381</v>
      </c>
      <c r="B520">
        <v>14756.8</v>
      </c>
      <c r="C520">
        <v>14618.6</v>
      </c>
      <c r="D520">
        <f t="shared" si="124"/>
        <v>14756.8</v>
      </c>
      <c r="E520">
        <f t="shared" si="125"/>
        <v>14618.6</v>
      </c>
      <c r="F520">
        <v>-4</v>
      </c>
      <c r="G520">
        <v>-8.3299999999999999E-2</v>
      </c>
      <c r="H520" s="6">
        <f ca="1">SUM(F520:OFFSET(F520,$X$1,0))</f>
        <v>54</v>
      </c>
      <c r="I520" s="6">
        <f ca="1">SUM(G520:OFFSET(G520,$X$1,0))</f>
        <v>1.2043000000000001</v>
      </c>
      <c r="J520" s="7">
        <f t="shared" ca="1" si="111"/>
        <v>726.24999999999818</v>
      </c>
      <c r="K520" s="7">
        <f t="shared" ca="1" si="113"/>
        <v>1</v>
      </c>
      <c r="L520">
        <f t="shared" ca="1" si="122"/>
        <v>428</v>
      </c>
      <c r="M520">
        <f t="shared" ca="1" si="123"/>
        <v>1</v>
      </c>
      <c r="N520">
        <f t="shared" ca="1" si="112"/>
        <v>540</v>
      </c>
      <c r="O520">
        <f t="shared" ca="1" si="114"/>
        <v>361.29</v>
      </c>
      <c r="P520" s="7">
        <f t="shared" ca="1" si="115"/>
        <v>1</v>
      </c>
      <c r="Q520">
        <f t="shared" ca="1" si="116"/>
        <v>1</v>
      </c>
      <c r="R520">
        <f t="shared" ca="1" si="117"/>
        <v>0</v>
      </c>
      <c r="S520" t="str">
        <f t="shared" ca="1" si="118"/>
        <v>N/A</v>
      </c>
      <c r="T520">
        <f t="shared" ca="1" si="119"/>
        <v>0</v>
      </c>
      <c r="U520" t="str">
        <f t="shared" ca="1" si="120"/>
        <v>OUT</v>
      </c>
      <c r="V520">
        <f t="shared" ca="1" si="121"/>
        <v>0</v>
      </c>
    </row>
    <row r="521" spans="1:22" ht="16.5" x14ac:dyDescent="0.25">
      <c r="A521" s="1">
        <v>41382</v>
      </c>
      <c r="B521">
        <v>14618.6</v>
      </c>
      <c r="C521">
        <v>14537.1</v>
      </c>
      <c r="D521">
        <f t="shared" si="124"/>
        <v>14618.6</v>
      </c>
      <c r="E521">
        <f t="shared" si="125"/>
        <v>14537.1</v>
      </c>
      <c r="F521">
        <v>12</v>
      </c>
      <c r="G521">
        <v>0.24490000000000001</v>
      </c>
      <c r="H521" s="6">
        <f ca="1">SUM(F521:OFFSET(F521,$X$1,0))</f>
        <v>51</v>
      </c>
      <c r="I521" s="6">
        <f ca="1">SUM(G521:OFFSET(G521,$X$1,0))</f>
        <v>1.1300999999999999</v>
      </c>
      <c r="J521" s="7">
        <f t="shared" ca="1" si="111"/>
        <v>798.19999999999891</v>
      </c>
      <c r="K521" s="7">
        <f t="shared" ca="1" si="113"/>
        <v>1</v>
      </c>
      <c r="L521">
        <f t="shared" ca="1" si="122"/>
        <v>452</v>
      </c>
      <c r="M521">
        <f t="shared" ca="1" si="123"/>
        <v>1</v>
      </c>
      <c r="N521">
        <f t="shared" ca="1" si="112"/>
        <v>510</v>
      </c>
      <c r="O521">
        <f t="shared" ca="1" si="114"/>
        <v>339.03</v>
      </c>
      <c r="P521" s="7">
        <f t="shared" ca="1" si="115"/>
        <v>1</v>
      </c>
      <c r="Q521">
        <f t="shared" ca="1" si="116"/>
        <v>1</v>
      </c>
      <c r="R521">
        <f t="shared" ca="1" si="117"/>
        <v>0</v>
      </c>
      <c r="S521" t="str">
        <f t="shared" ca="1" si="118"/>
        <v>N/A</v>
      </c>
      <c r="T521">
        <f t="shared" ca="1" si="119"/>
        <v>0</v>
      </c>
      <c r="U521" t="str">
        <f t="shared" ca="1" si="120"/>
        <v>OUT</v>
      </c>
      <c r="V521">
        <f t="shared" ca="1" si="121"/>
        <v>0</v>
      </c>
    </row>
    <row r="522" spans="1:22" ht="16.5" x14ac:dyDescent="0.25">
      <c r="A522" s="1">
        <v>41383</v>
      </c>
      <c r="B522">
        <v>14537.1</v>
      </c>
      <c r="C522">
        <v>14547.5</v>
      </c>
      <c r="D522">
        <f t="shared" si="124"/>
        <v>14537.1</v>
      </c>
      <c r="E522">
        <f t="shared" si="125"/>
        <v>14547.5</v>
      </c>
      <c r="F522">
        <v>-2</v>
      </c>
      <c r="G522">
        <v>-5.8799999999999998E-2</v>
      </c>
      <c r="H522" s="6">
        <f ca="1">SUM(F522:OFFSET(F522,$X$1,0))</f>
        <v>46</v>
      </c>
      <c r="I522" s="6">
        <f ca="1">SUM(G522:OFFSET(G522,$X$1,0))</f>
        <v>1.0101</v>
      </c>
      <c r="J522" s="7">
        <f t="shared" ca="1" si="111"/>
        <v>850.5</v>
      </c>
      <c r="K522" s="7">
        <f t="shared" ca="1" si="113"/>
        <v>1</v>
      </c>
      <c r="L522">
        <f t="shared" ca="1" si="122"/>
        <v>492</v>
      </c>
      <c r="M522">
        <f t="shared" ca="1" si="123"/>
        <v>1</v>
      </c>
      <c r="N522">
        <f t="shared" ca="1" si="112"/>
        <v>460</v>
      </c>
      <c r="O522">
        <f t="shared" ca="1" si="114"/>
        <v>303.02999999999997</v>
      </c>
      <c r="P522" s="7">
        <f t="shared" ca="1" si="115"/>
        <v>1</v>
      </c>
      <c r="Q522">
        <f t="shared" ca="1" si="116"/>
        <v>1</v>
      </c>
      <c r="R522">
        <f t="shared" ca="1" si="117"/>
        <v>0</v>
      </c>
      <c r="S522" t="str">
        <f t="shared" ca="1" si="118"/>
        <v>N/A</v>
      </c>
      <c r="T522">
        <f t="shared" ca="1" si="119"/>
        <v>0</v>
      </c>
      <c r="U522" t="str">
        <f t="shared" ca="1" si="120"/>
        <v>OUT</v>
      </c>
      <c r="V522">
        <f t="shared" ca="1" si="121"/>
        <v>0</v>
      </c>
    </row>
    <row r="523" spans="1:22" ht="16.5" x14ac:dyDescent="0.25">
      <c r="A523" s="1">
        <v>41384</v>
      </c>
      <c r="B523" t="s">
        <v>4</v>
      </c>
      <c r="C523" t="s">
        <v>4</v>
      </c>
      <c r="D523">
        <f t="shared" si="124"/>
        <v>14537.1</v>
      </c>
      <c r="E523">
        <f t="shared" si="125"/>
        <v>14547.5</v>
      </c>
      <c r="F523">
        <v>-8</v>
      </c>
      <c r="G523">
        <v>-0.16</v>
      </c>
      <c r="H523" s="6">
        <f ca="1">SUM(F523:OFFSET(F523,$X$1,0))</f>
        <v>30</v>
      </c>
      <c r="I523" s="6">
        <f ca="1">SUM(G523:OFFSET(G523,$X$1,0))</f>
        <v>0.6761999999999998</v>
      </c>
      <c r="J523" s="7">
        <f t="shared" ca="1" si="111"/>
        <v>764.90000000000146</v>
      </c>
      <c r="K523" s="7">
        <f t="shared" ca="1" si="113"/>
        <v>1</v>
      </c>
      <c r="L523">
        <f t="shared" ca="1" si="122"/>
        <v>620</v>
      </c>
      <c r="M523">
        <f t="shared" ca="1" si="123"/>
        <v>1</v>
      </c>
      <c r="N523">
        <f t="shared" ca="1" si="112"/>
        <v>300</v>
      </c>
      <c r="O523">
        <f t="shared" ca="1" si="114"/>
        <v>202.85999999999993</v>
      </c>
      <c r="P523" s="7">
        <f t="shared" ca="1" si="115"/>
        <v>1</v>
      </c>
      <c r="Q523">
        <f t="shared" ca="1" si="116"/>
        <v>1</v>
      </c>
      <c r="R523">
        <f t="shared" ca="1" si="117"/>
        <v>0</v>
      </c>
      <c r="S523" t="str">
        <f t="shared" ca="1" si="118"/>
        <v>N/A</v>
      </c>
      <c r="T523">
        <f t="shared" ca="1" si="119"/>
        <v>0</v>
      </c>
      <c r="U523" t="str">
        <f t="shared" ca="1" si="120"/>
        <v>OUT</v>
      </c>
      <c r="V523">
        <f t="shared" ca="1" si="121"/>
        <v>0</v>
      </c>
    </row>
    <row r="524" spans="1:22" ht="16.5" x14ac:dyDescent="0.25">
      <c r="A524" s="1">
        <v>41385</v>
      </c>
      <c r="B524" t="s">
        <v>4</v>
      </c>
      <c r="C524" t="s">
        <v>4</v>
      </c>
      <c r="D524">
        <f t="shared" si="124"/>
        <v>14542.3</v>
      </c>
      <c r="E524">
        <f t="shared" si="125"/>
        <v>14557.35</v>
      </c>
      <c r="F524">
        <v>4</v>
      </c>
      <c r="G524">
        <v>0.08</v>
      </c>
      <c r="H524" s="6">
        <f ca="1">SUM(F524:OFFSET(F524,$X$1,0))</f>
        <v>31</v>
      </c>
      <c r="I524" s="6">
        <f ca="1">SUM(G524:OFFSET(G524,$X$1,0))</f>
        <v>0.69099999999999995</v>
      </c>
      <c r="J524" s="7">
        <f t="shared" ca="1" si="111"/>
        <v>747</v>
      </c>
      <c r="K524" s="7">
        <f t="shared" ca="1" si="113"/>
        <v>1</v>
      </c>
      <c r="L524">
        <f t="shared" ca="1" si="122"/>
        <v>612</v>
      </c>
      <c r="M524">
        <f t="shared" ca="1" si="123"/>
        <v>1</v>
      </c>
      <c r="N524">
        <f t="shared" ca="1" si="112"/>
        <v>310</v>
      </c>
      <c r="O524">
        <f t="shared" ca="1" si="114"/>
        <v>207.29999999999998</v>
      </c>
      <c r="P524" s="7">
        <f t="shared" ca="1" si="115"/>
        <v>1</v>
      </c>
      <c r="Q524">
        <f t="shared" ca="1" si="116"/>
        <v>1</v>
      </c>
      <c r="R524">
        <f t="shared" ca="1" si="117"/>
        <v>0</v>
      </c>
      <c r="S524" t="str">
        <f t="shared" ca="1" si="118"/>
        <v>N/A</v>
      </c>
      <c r="T524">
        <f t="shared" ca="1" si="119"/>
        <v>0</v>
      </c>
      <c r="U524" t="str">
        <f t="shared" ca="1" si="120"/>
        <v>OUT</v>
      </c>
      <c r="V524">
        <f t="shared" ca="1" si="121"/>
        <v>0</v>
      </c>
    </row>
    <row r="525" spans="1:22" ht="16.5" x14ac:dyDescent="0.25">
      <c r="A525" s="1">
        <v>41386</v>
      </c>
      <c r="B525">
        <v>14547.5</v>
      </c>
      <c r="C525">
        <v>14567.2</v>
      </c>
      <c r="D525">
        <f t="shared" si="124"/>
        <v>14547.5</v>
      </c>
      <c r="E525">
        <f t="shared" si="125"/>
        <v>14567.2</v>
      </c>
      <c r="F525">
        <v>8</v>
      </c>
      <c r="G525">
        <v>0.16669999999999999</v>
      </c>
      <c r="H525" s="6">
        <f ca="1">SUM(F525:OFFSET(F525,$X$1,0))</f>
        <v>44</v>
      </c>
      <c r="I525" s="6">
        <f ca="1">SUM(G525:OFFSET(G525,$X$1,0))</f>
        <v>0.95769999999999977</v>
      </c>
      <c r="J525" s="7">
        <f t="shared" ca="1" si="111"/>
        <v>735.89999999999964</v>
      </c>
      <c r="K525" s="7">
        <f t="shared" ca="1" si="113"/>
        <v>1</v>
      </c>
      <c r="L525">
        <f t="shared" ca="1" si="122"/>
        <v>508</v>
      </c>
      <c r="M525">
        <f t="shared" ca="1" si="123"/>
        <v>1</v>
      </c>
      <c r="N525">
        <f t="shared" ca="1" si="112"/>
        <v>440</v>
      </c>
      <c r="O525">
        <f t="shared" ca="1" si="114"/>
        <v>287.30999999999995</v>
      </c>
      <c r="P525" s="7">
        <f t="shared" ca="1" si="115"/>
        <v>1</v>
      </c>
      <c r="Q525">
        <f t="shared" ca="1" si="116"/>
        <v>1</v>
      </c>
      <c r="R525">
        <f t="shared" ca="1" si="117"/>
        <v>0</v>
      </c>
      <c r="S525" t="str">
        <f t="shared" ca="1" si="118"/>
        <v>N/A</v>
      </c>
      <c r="T525">
        <f t="shared" ca="1" si="119"/>
        <v>0</v>
      </c>
      <c r="U525" t="str">
        <f t="shared" ca="1" si="120"/>
        <v>OUT</v>
      </c>
      <c r="V525">
        <f t="shared" ca="1" si="121"/>
        <v>0</v>
      </c>
    </row>
    <row r="526" spans="1:22" ht="16.5" x14ac:dyDescent="0.25">
      <c r="A526" s="1">
        <v>41387</v>
      </c>
      <c r="B526">
        <v>14567.2</v>
      </c>
      <c r="C526">
        <v>14719.5</v>
      </c>
      <c r="D526">
        <f t="shared" si="124"/>
        <v>14567.2</v>
      </c>
      <c r="E526">
        <f t="shared" si="125"/>
        <v>14719.5</v>
      </c>
      <c r="F526">
        <v>-1</v>
      </c>
      <c r="G526">
        <v>-2.0400000000000001E-2</v>
      </c>
      <c r="H526" s="6">
        <f ca="1">SUM(F526:OFFSET(F526,$X$1,0))</f>
        <v>40</v>
      </c>
      <c r="I526" s="6">
        <f ca="1">SUM(G526:OFFSET(G526,$X$1,0))</f>
        <v>0.87059999999999982</v>
      </c>
      <c r="J526" s="7">
        <f t="shared" ca="1" si="111"/>
        <v>583.60000000000036</v>
      </c>
      <c r="K526" s="7">
        <f t="shared" ca="1" si="113"/>
        <v>1</v>
      </c>
      <c r="L526">
        <f t="shared" ca="1" si="122"/>
        <v>540</v>
      </c>
      <c r="M526">
        <f t="shared" ca="1" si="123"/>
        <v>1</v>
      </c>
      <c r="N526">
        <f t="shared" ca="1" si="112"/>
        <v>400</v>
      </c>
      <c r="O526">
        <f t="shared" ca="1" si="114"/>
        <v>261.17999999999995</v>
      </c>
      <c r="P526" s="7">
        <f t="shared" ca="1" si="115"/>
        <v>1</v>
      </c>
      <c r="Q526">
        <f t="shared" ca="1" si="116"/>
        <v>1</v>
      </c>
      <c r="R526">
        <f t="shared" ca="1" si="117"/>
        <v>0</v>
      </c>
      <c r="S526" t="str">
        <f t="shared" ca="1" si="118"/>
        <v>N/A</v>
      </c>
      <c r="T526">
        <f t="shared" ca="1" si="119"/>
        <v>0</v>
      </c>
      <c r="U526" t="str">
        <f t="shared" ca="1" si="120"/>
        <v>OUT</v>
      </c>
      <c r="V526">
        <f t="shared" ca="1" si="121"/>
        <v>0</v>
      </c>
    </row>
    <row r="527" spans="1:22" ht="16.5" x14ac:dyDescent="0.25">
      <c r="A527" s="1">
        <v>41388</v>
      </c>
      <c r="B527">
        <v>14719.5</v>
      </c>
      <c r="C527">
        <v>14676.3</v>
      </c>
      <c r="D527">
        <f t="shared" si="124"/>
        <v>14719.5</v>
      </c>
      <c r="E527">
        <f t="shared" si="125"/>
        <v>14676.3</v>
      </c>
      <c r="F527">
        <v>6</v>
      </c>
      <c r="G527">
        <v>0.12239999999999999</v>
      </c>
      <c r="H527" s="6">
        <f ca="1">SUM(F527:OFFSET(F527,$X$1,0))</f>
        <v>45</v>
      </c>
      <c r="I527" s="6">
        <f ca="1">SUM(G527:OFFSET(G527,$X$1,0))</f>
        <v>0.97219999999999984</v>
      </c>
      <c r="J527" s="7">
        <f t="shared" ca="1" si="111"/>
        <v>626.80000000000109</v>
      </c>
      <c r="K527" s="7">
        <f t="shared" ca="1" si="113"/>
        <v>1</v>
      </c>
      <c r="L527">
        <f t="shared" ca="1" si="122"/>
        <v>500</v>
      </c>
      <c r="M527">
        <f t="shared" ca="1" si="123"/>
        <v>1</v>
      </c>
      <c r="N527">
        <f t="shared" ca="1" si="112"/>
        <v>450</v>
      </c>
      <c r="O527">
        <f t="shared" ca="1" si="114"/>
        <v>291.65999999999997</v>
      </c>
      <c r="P527" s="7">
        <f t="shared" ca="1" si="115"/>
        <v>1</v>
      </c>
      <c r="Q527">
        <f t="shared" ca="1" si="116"/>
        <v>1</v>
      </c>
      <c r="R527">
        <f t="shared" ca="1" si="117"/>
        <v>0</v>
      </c>
      <c r="S527" t="str">
        <f t="shared" ca="1" si="118"/>
        <v>N/A</v>
      </c>
      <c r="T527">
        <f t="shared" ca="1" si="119"/>
        <v>0</v>
      </c>
      <c r="U527" t="str">
        <f t="shared" ca="1" si="120"/>
        <v>OUT</v>
      </c>
      <c r="V527">
        <f t="shared" ca="1" si="121"/>
        <v>0</v>
      </c>
    </row>
    <row r="528" spans="1:22" ht="16.5" x14ac:dyDescent="0.25">
      <c r="A528" s="1">
        <v>41389</v>
      </c>
      <c r="B528">
        <v>14676.3</v>
      </c>
      <c r="C528">
        <v>14700.8</v>
      </c>
      <c r="D528">
        <f t="shared" si="124"/>
        <v>14676.3</v>
      </c>
      <c r="E528">
        <f t="shared" si="125"/>
        <v>14700.8</v>
      </c>
      <c r="F528">
        <v>6</v>
      </c>
      <c r="G528">
        <v>0.13039999999999999</v>
      </c>
      <c r="H528" s="6">
        <f ca="1">SUM(F528:OFFSET(F528,$X$1,0))</f>
        <v>40</v>
      </c>
      <c r="I528" s="6">
        <f ca="1">SUM(G528:OFFSET(G528,$X$1,0))</f>
        <v>0.82759999999999989</v>
      </c>
      <c r="J528" s="7">
        <f t="shared" ca="1" si="111"/>
        <v>655.45000000000073</v>
      </c>
      <c r="K528" s="7">
        <f t="shared" ca="1" si="113"/>
        <v>1</v>
      </c>
      <c r="L528">
        <f t="shared" ca="1" si="122"/>
        <v>540</v>
      </c>
      <c r="M528">
        <f t="shared" ca="1" si="123"/>
        <v>1</v>
      </c>
      <c r="N528">
        <f t="shared" ca="1" si="112"/>
        <v>400</v>
      </c>
      <c r="O528">
        <f t="shared" ca="1" si="114"/>
        <v>248.27999999999997</v>
      </c>
      <c r="P528" s="7">
        <f t="shared" ca="1" si="115"/>
        <v>1</v>
      </c>
      <c r="Q528">
        <f t="shared" ca="1" si="116"/>
        <v>1</v>
      </c>
      <c r="R528">
        <f t="shared" ca="1" si="117"/>
        <v>0</v>
      </c>
      <c r="S528" t="str">
        <f t="shared" ca="1" si="118"/>
        <v>N/A</v>
      </c>
      <c r="T528">
        <f ca="1">IF(S528&lt;&gt;"N/A",J528,0)</f>
        <v>0</v>
      </c>
      <c r="U528" t="str">
        <f t="shared" ca="1" si="120"/>
        <v>OUT</v>
      </c>
      <c r="V528">
        <f t="shared" ca="1" si="121"/>
        <v>0</v>
      </c>
    </row>
    <row r="529" spans="1:22" ht="16.5" x14ac:dyDescent="0.25">
      <c r="A529" s="1">
        <v>41390</v>
      </c>
      <c r="B529">
        <v>14700.8</v>
      </c>
      <c r="C529">
        <v>14712.6</v>
      </c>
      <c r="D529">
        <f t="shared" si="124"/>
        <v>14700.8</v>
      </c>
      <c r="E529">
        <f t="shared" si="125"/>
        <v>14712.6</v>
      </c>
      <c r="F529">
        <v>-6</v>
      </c>
      <c r="G529">
        <v>-0.125</v>
      </c>
      <c r="H529" s="6">
        <f ca="1">SUM(F529:OFFSET(F529,$X$1,0))</f>
        <v>36</v>
      </c>
      <c r="I529" s="6">
        <f ca="1">SUM(G529:OFFSET(G529,$X$1,0))</f>
        <v>0.74609999999999999</v>
      </c>
      <c r="J529" s="7">
        <f t="shared" ca="1" si="111"/>
        <v>708.60000000000036</v>
      </c>
      <c r="K529" s="7">
        <f t="shared" ca="1" si="113"/>
        <v>1</v>
      </c>
      <c r="L529">
        <f t="shared" ca="1" si="122"/>
        <v>572</v>
      </c>
      <c r="M529">
        <f t="shared" ca="1" si="123"/>
        <v>1</v>
      </c>
      <c r="N529">
        <f t="shared" ca="1" si="112"/>
        <v>360</v>
      </c>
      <c r="O529">
        <f t="shared" ca="1" si="114"/>
        <v>223.82999999999998</v>
      </c>
      <c r="P529" s="7">
        <f t="shared" ca="1" si="115"/>
        <v>1</v>
      </c>
      <c r="Q529">
        <f t="shared" ca="1" si="116"/>
        <v>1</v>
      </c>
      <c r="R529">
        <f t="shared" ca="1" si="117"/>
        <v>0</v>
      </c>
      <c r="S529" t="str">
        <f t="shared" ca="1" si="118"/>
        <v>N/A</v>
      </c>
      <c r="T529">
        <f t="shared" ref="T529:T592" ca="1" si="126">IF(S529&lt;&gt;"N/A",J529,0)</f>
        <v>0</v>
      </c>
      <c r="U529" t="str">
        <f t="shared" ca="1" si="120"/>
        <v>OUT</v>
      </c>
      <c r="V529">
        <f t="shared" ca="1" si="121"/>
        <v>0</v>
      </c>
    </row>
    <row r="530" spans="1:22" ht="16.5" x14ac:dyDescent="0.25">
      <c r="A530" s="1">
        <v>41391</v>
      </c>
      <c r="B530" t="s">
        <v>4</v>
      </c>
      <c r="C530" t="s">
        <v>4</v>
      </c>
      <c r="D530">
        <f t="shared" si="124"/>
        <v>14700.8</v>
      </c>
      <c r="E530">
        <f t="shared" si="125"/>
        <v>14712.6</v>
      </c>
      <c r="F530">
        <v>4</v>
      </c>
      <c r="G530">
        <v>0.1905</v>
      </c>
      <c r="H530" s="6">
        <f ca="1">SUM(F530:OFFSET(F530,$X$1,0))</f>
        <v>42</v>
      </c>
      <c r="I530" s="6">
        <f ca="1">SUM(G530:OFFSET(G530,$X$1,0))</f>
        <v>0.97919999999999985</v>
      </c>
      <c r="J530" s="7">
        <f t="shared" ca="1" si="111"/>
        <v>596.09999999999854</v>
      </c>
      <c r="K530" s="7">
        <f t="shared" ca="1" si="113"/>
        <v>1</v>
      </c>
      <c r="L530">
        <f t="shared" ca="1" si="122"/>
        <v>524</v>
      </c>
      <c r="M530">
        <f t="shared" ca="1" si="123"/>
        <v>1</v>
      </c>
      <c r="N530">
        <f t="shared" ca="1" si="112"/>
        <v>420</v>
      </c>
      <c r="O530">
        <f t="shared" ca="1" si="114"/>
        <v>293.75999999999993</v>
      </c>
      <c r="P530" s="7">
        <f t="shared" ca="1" si="115"/>
        <v>1</v>
      </c>
      <c r="Q530">
        <f t="shared" ca="1" si="116"/>
        <v>1</v>
      </c>
      <c r="R530">
        <f t="shared" ca="1" si="117"/>
        <v>0</v>
      </c>
      <c r="S530" t="str">
        <f t="shared" ca="1" si="118"/>
        <v>N/A</v>
      </c>
      <c r="T530">
        <f t="shared" ca="1" si="126"/>
        <v>0</v>
      </c>
      <c r="U530" t="str">
        <f t="shared" ca="1" si="120"/>
        <v>OUT</v>
      </c>
      <c r="V530">
        <f t="shared" ca="1" si="121"/>
        <v>0</v>
      </c>
    </row>
    <row r="531" spans="1:22" ht="16.5" x14ac:dyDescent="0.25">
      <c r="A531" s="1">
        <v>41392</v>
      </c>
      <c r="B531" t="s">
        <v>4</v>
      </c>
      <c r="C531" t="s">
        <v>4</v>
      </c>
      <c r="D531">
        <f t="shared" si="124"/>
        <v>14706.7</v>
      </c>
      <c r="E531">
        <f t="shared" si="125"/>
        <v>14765.7</v>
      </c>
      <c r="F531">
        <v>9</v>
      </c>
      <c r="G531">
        <v>0.18</v>
      </c>
      <c r="H531" s="6">
        <f ca="1">SUM(F531:OFFSET(F531,$X$1,0))</f>
        <v>52</v>
      </c>
      <c r="I531" s="6">
        <f ca="1">SUM(G531:OFFSET(G531,$X$1,0))</f>
        <v>1.1791999999999998</v>
      </c>
      <c r="J531" s="7">
        <f t="shared" ca="1" si="111"/>
        <v>611.89999999999964</v>
      </c>
      <c r="K531" s="7">
        <f t="shared" ca="1" si="113"/>
        <v>1</v>
      </c>
      <c r="L531">
        <f t="shared" ca="1" si="122"/>
        <v>444</v>
      </c>
      <c r="M531">
        <f t="shared" ca="1" si="123"/>
        <v>1</v>
      </c>
      <c r="N531">
        <f t="shared" ca="1" si="112"/>
        <v>520</v>
      </c>
      <c r="O531">
        <f t="shared" ca="1" si="114"/>
        <v>353.75999999999993</v>
      </c>
      <c r="P531" s="7">
        <f t="shared" ca="1" si="115"/>
        <v>1</v>
      </c>
      <c r="Q531">
        <f t="shared" ca="1" si="116"/>
        <v>1</v>
      </c>
      <c r="R531">
        <f t="shared" ca="1" si="117"/>
        <v>0</v>
      </c>
      <c r="S531" t="str">
        <f t="shared" ca="1" si="118"/>
        <v>N/A</v>
      </c>
      <c r="T531">
        <f t="shared" ca="1" si="126"/>
        <v>0</v>
      </c>
      <c r="U531" t="str">
        <f t="shared" ca="1" si="120"/>
        <v>OUT</v>
      </c>
      <c r="V531">
        <f t="shared" ca="1" si="121"/>
        <v>0</v>
      </c>
    </row>
    <row r="532" spans="1:22" ht="16.5" x14ac:dyDescent="0.25">
      <c r="A532" s="1">
        <v>41393</v>
      </c>
      <c r="B532">
        <v>14712.6</v>
      </c>
      <c r="C532">
        <v>14818.8</v>
      </c>
      <c r="D532">
        <f t="shared" si="124"/>
        <v>14712.6</v>
      </c>
      <c r="E532">
        <f t="shared" si="125"/>
        <v>14818.8</v>
      </c>
      <c r="F532">
        <v>-2</v>
      </c>
      <c r="G532">
        <v>-4.0800000000000003E-2</v>
      </c>
      <c r="H532" s="6">
        <f ca="1">SUM(F532:OFFSET(F532,$X$1,0))</f>
        <v>45</v>
      </c>
      <c r="I532" s="6">
        <f ca="1">SUM(G532:OFFSET(G532,$X$1,0))</f>
        <v>1.0364</v>
      </c>
      <c r="J532" s="7">
        <f t="shared" ca="1" si="111"/>
        <v>296.80000000000109</v>
      </c>
      <c r="K532" s="7">
        <f t="shared" ca="1" si="113"/>
        <v>1</v>
      </c>
      <c r="L532">
        <f t="shared" ca="1" si="122"/>
        <v>500</v>
      </c>
      <c r="M532">
        <f t="shared" ca="1" si="123"/>
        <v>1</v>
      </c>
      <c r="N532">
        <f t="shared" ca="1" si="112"/>
        <v>450</v>
      </c>
      <c r="O532">
        <f t="shared" ca="1" si="114"/>
        <v>310.92</v>
      </c>
      <c r="P532" s="7">
        <f t="shared" ca="1" si="115"/>
        <v>1</v>
      </c>
      <c r="Q532">
        <f t="shared" ca="1" si="116"/>
        <v>1</v>
      </c>
      <c r="R532">
        <f t="shared" ca="1" si="117"/>
        <v>0</v>
      </c>
      <c r="S532" t="str">
        <f t="shared" ca="1" si="118"/>
        <v>N/A</v>
      </c>
      <c r="T532">
        <f t="shared" ca="1" si="126"/>
        <v>0</v>
      </c>
      <c r="U532" t="str">
        <f t="shared" ca="1" si="120"/>
        <v>OUT</v>
      </c>
      <c r="V532">
        <f t="shared" ca="1" si="121"/>
        <v>0</v>
      </c>
    </row>
    <row r="533" spans="1:22" ht="16.5" x14ac:dyDescent="0.25">
      <c r="A533" s="1">
        <v>41394</v>
      </c>
      <c r="B533">
        <v>14818.8</v>
      </c>
      <c r="C533">
        <v>14839.8</v>
      </c>
      <c r="D533">
        <f t="shared" si="124"/>
        <v>14818.8</v>
      </c>
      <c r="E533">
        <f t="shared" si="125"/>
        <v>14839.8</v>
      </c>
      <c r="F533">
        <v>11</v>
      </c>
      <c r="G533">
        <v>0.22450000000000001</v>
      </c>
      <c r="H533" s="6">
        <f ca="1">SUM(F533:OFFSET(F533,$X$1,0))</f>
        <v>53</v>
      </c>
      <c r="I533" s="6">
        <f ca="1">SUM(G533:OFFSET(G533,$X$1,0))</f>
        <v>1.1957</v>
      </c>
      <c r="J533" s="7">
        <f t="shared" ca="1" si="111"/>
        <v>275.80000000000109</v>
      </c>
      <c r="K533" s="7">
        <f t="shared" ca="1" si="113"/>
        <v>1</v>
      </c>
      <c r="L533">
        <f t="shared" ca="1" si="122"/>
        <v>436</v>
      </c>
      <c r="M533">
        <f t="shared" ca="1" si="123"/>
        <v>1</v>
      </c>
      <c r="N533">
        <f t="shared" ca="1" si="112"/>
        <v>530</v>
      </c>
      <c r="O533">
        <f t="shared" ca="1" si="114"/>
        <v>358.71</v>
      </c>
      <c r="P533" s="7">
        <f t="shared" ca="1" si="115"/>
        <v>1</v>
      </c>
      <c r="Q533">
        <f t="shared" ca="1" si="116"/>
        <v>1</v>
      </c>
      <c r="R533">
        <f t="shared" ca="1" si="117"/>
        <v>0</v>
      </c>
      <c r="S533" t="str">
        <f t="shared" ca="1" si="118"/>
        <v>N/A</v>
      </c>
      <c r="T533">
        <f t="shared" ca="1" si="126"/>
        <v>0</v>
      </c>
      <c r="U533" t="str">
        <f t="shared" ca="1" si="120"/>
        <v>OUT</v>
      </c>
      <c r="V533">
        <f t="shared" ca="1" si="121"/>
        <v>0</v>
      </c>
    </row>
    <row r="534" spans="1:22" ht="16.5" x14ac:dyDescent="0.25">
      <c r="A534" s="1">
        <v>41395</v>
      </c>
      <c r="B534">
        <v>14839.8</v>
      </c>
      <c r="C534">
        <v>14701</v>
      </c>
      <c r="D534">
        <f t="shared" si="124"/>
        <v>14839.8</v>
      </c>
      <c r="E534">
        <f t="shared" si="125"/>
        <v>14701</v>
      </c>
      <c r="F534">
        <v>9</v>
      </c>
      <c r="G534">
        <v>0.1915</v>
      </c>
      <c r="H534" s="6">
        <f ca="1">SUM(F534:OFFSET(F534,$X$1,0))</f>
        <v>64</v>
      </c>
      <c r="I534" s="6">
        <f ca="1">SUM(G534:OFFSET(G534,$X$1,0))</f>
        <v>1.4289000000000001</v>
      </c>
      <c r="J534" s="7">
        <f t="shared" ca="1" si="111"/>
        <v>483.79999999999927</v>
      </c>
      <c r="K534" s="7">
        <f t="shared" ca="1" si="113"/>
        <v>1</v>
      </c>
      <c r="L534">
        <f t="shared" ca="1" si="122"/>
        <v>348</v>
      </c>
      <c r="M534">
        <f t="shared" ca="1" si="123"/>
        <v>1</v>
      </c>
      <c r="N534">
        <f t="shared" ca="1" si="112"/>
        <v>640</v>
      </c>
      <c r="O534">
        <f t="shared" ca="1" si="114"/>
        <v>428.67</v>
      </c>
      <c r="P534" s="7">
        <f t="shared" ca="1" si="115"/>
        <v>1</v>
      </c>
      <c r="Q534">
        <f t="shared" ca="1" si="116"/>
        <v>1</v>
      </c>
      <c r="R534">
        <f t="shared" ca="1" si="117"/>
        <v>0</v>
      </c>
      <c r="S534" t="str">
        <f t="shared" ca="1" si="118"/>
        <v>N/A</v>
      </c>
      <c r="T534">
        <f t="shared" ca="1" si="126"/>
        <v>0</v>
      </c>
      <c r="U534" t="str">
        <f t="shared" ca="1" si="120"/>
        <v>OUT</v>
      </c>
      <c r="V534">
        <f t="shared" ca="1" si="121"/>
        <v>0</v>
      </c>
    </row>
    <row r="535" spans="1:22" ht="16.5" x14ac:dyDescent="0.25">
      <c r="A535" s="1">
        <v>41396</v>
      </c>
      <c r="B535">
        <v>14701</v>
      </c>
      <c r="C535">
        <v>14831.6</v>
      </c>
      <c r="D535">
        <f t="shared" si="124"/>
        <v>14701</v>
      </c>
      <c r="E535">
        <f t="shared" si="125"/>
        <v>14831.6</v>
      </c>
      <c r="F535">
        <v>11</v>
      </c>
      <c r="G535">
        <v>0.22919999999999999</v>
      </c>
      <c r="H535" s="6">
        <f ca="1">SUM(F535:OFFSET(F535,$X$1,0))</f>
        <v>69</v>
      </c>
      <c r="I535" s="6">
        <f ca="1">SUM(G535:OFFSET(G535,$X$1,0))</f>
        <v>1.5247999999999999</v>
      </c>
      <c r="J535" s="7">
        <f t="shared" ca="1" si="111"/>
        <v>422.39999999999964</v>
      </c>
      <c r="K535" s="7">
        <f t="shared" ca="1" si="113"/>
        <v>1</v>
      </c>
      <c r="L535">
        <f t="shared" ca="1" si="122"/>
        <v>308</v>
      </c>
      <c r="M535">
        <f t="shared" ca="1" si="123"/>
        <v>1</v>
      </c>
      <c r="N535">
        <f t="shared" ca="1" si="112"/>
        <v>690</v>
      </c>
      <c r="O535">
        <f t="shared" ca="1" si="114"/>
        <v>457.44</v>
      </c>
      <c r="P535" s="7">
        <f t="shared" ca="1" si="115"/>
        <v>1</v>
      </c>
      <c r="Q535">
        <f t="shared" ca="1" si="116"/>
        <v>1</v>
      </c>
      <c r="R535">
        <f t="shared" ca="1" si="117"/>
        <v>0</v>
      </c>
      <c r="S535" t="str">
        <f t="shared" ca="1" si="118"/>
        <v>N/A</v>
      </c>
      <c r="T535">
        <f t="shared" ca="1" si="126"/>
        <v>0</v>
      </c>
      <c r="U535" t="str">
        <f t="shared" ca="1" si="120"/>
        <v>OUT</v>
      </c>
      <c r="V535">
        <f t="shared" ca="1" si="121"/>
        <v>0</v>
      </c>
    </row>
    <row r="536" spans="1:22" ht="16.5" x14ac:dyDescent="0.25">
      <c r="A536" s="1">
        <v>41397</v>
      </c>
      <c r="B536">
        <v>14831.6</v>
      </c>
      <c r="C536">
        <v>14974</v>
      </c>
      <c r="D536">
        <f t="shared" si="124"/>
        <v>14831.6</v>
      </c>
      <c r="E536">
        <f t="shared" si="125"/>
        <v>14974</v>
      </c>
      <c r="F536">
        <v>4</v>
      </c>
      <c r="G536">
        <v>0.08</v>
      </c>
      <c r="H536" s="6">
        <f ca="1">SUM(F536:OFFSET(F536,$X$1,0))</f>
        <v>77</v>
      </c>
      <c r="I536" s="6">
        <f ca="1">SUM(G536:OFFSET(G536,$X$1,0))</f>
        <v>1.6864000000000001</v>
      </c>
      <c r="J536" s="7">
        <f t="shared" ca="1" si="111"/>
        <v>345.89999999999964</v>
      </c>
      <c r="K536" s="7">
        <f t="shared" ca="1" si="113"/>
        <v>1</v>
      </c>
      <c r="L536">
        <f t="shared" ca="1" si="122"/>
        <v>244</v>
      </c>
      <c r="M536">
        <f t="shared" ca="1" si="123"/>
        <v>1</v>
      </c>
      <c r="N536">
        <f t="shared" ca="1" si="112"/>
        <v>770</v>
      </c>
      <c r="O536">
        <f t="shared" ca="1" si="114"/>
        <v>505.92</v>
      </c>
      <c r="P536" s="7">
        <f t="shared" ca="1" si="115"/>
        <v>1</v>
      </c>
      <c r="Q536">
        <f t="shared" ca="1" si="116"/>
        <v>1</v>
      </c>
      <c r="R536">
        <f t="shared" ca="1" si="117"/>
        <v>1</v>
      </c>
      <c r="S536">
        <f t="shared" ca="1" si="118"/>
        <v>1</v>
      </c>
      <c r="T536">
        <f t="shared" ca="1" si="126"/>
        <v>345.89999999999964</v>
      </c>
      <c r="U536" t="str">
        <f t="shared" ca="1" si="120"/>
        <v>SHORT</v>
      </c>
      <c r="V536">
        <f t="shared" ca="1" si="121"/>
        <v>345.89999999999964</v>
      </c>
    </row>
    <row r="537" spans="1:22" ht="16.5" x14ac:dyDescent="0.25">
      <c r="A537" s="1">
        <v>41398</v>
      </c>
      <c r="B537" t="s">
        <v>4</v>
      </c>
      <c r="C537" t="s">
        <v>4</v>
      </c>
      <c r="D537">
        <f t="shared" si="124"/>
        <v>14831.6</v>
      </c>
      <c r="E537">
        <f t="shared" si="125"/>
        <v>14974</v>
      </c>
      <c r="F537">
        <v>8</v>
      </c>
      <c r="G537">
        <v>0.16</v>
      </c>
      <c r="H537" s="6">
        <f ca="1">SUM(F537:OFFSET(F537,$X$1,0))</f>
        <v>77</v>
      </c>
      <c r="I537" s="6">
        <f ca="1">SUM(G537:OFFSET(G537,$X$1,0))</f>
        <v>1.6797</v>
      </c>
      <c r="J537" s="7">
        <f t="shared" ca="1" si="111"/>
        <v>57.800000000001091</v>
      </c>
      <c r="K537" s="7">
        <f t="shared" ca="1" si="113"/>
        <v>1</v>
      </c>
      <c r="L537">
        <f t="shared" ca="1" si="122"/>
        <v>244</v>
      </c>
      <c r="M537">
        <f t="shared" ca="1" si="123"/>
        <v>1</v>
      </c>
      <c r="N537">
        <f t="shared" ca="1" si="112"/>
        <v>770</v>
      </c>
      <c r="O537">
        <f t="shared" ca="1" si="114"/>
        <v>503.90999999999997</v>
      </c>
      <c r="P537" s="7">
        <f t="shared" ca="1" si="115"/>
        <v>1</v>
      </c>
      <c r="Q537">
        <f t="shared" ca="1" si="116"/>
        <v>1</v>
      </c>
      <c r="R537">
        <f t="shared" ca="1" si="117"/>
        <v>1</v>
      </c>
      <c r="S537">
        <f t="shared" ca="1" si="118"/>
        <v>1</v>
      </c>
      <c r="T537">
        <f t="shared" ca="1" si="126"/>
        <v>57.800000000001091</v>
      </c>
      <c r="U537" t="str">
        <f t="shared" ca="1" si="120"/>
        <v>SHORT</v>
      </c>
      <c r="V537">
        <f t="shared" ca="1" si="121"/>
        <v>57.800000000001091</v>
      </c>
    </row>
    <row r="538" spans="1:22" ht="16.5" x14ac:dyDescent="0.25">
      <c r="A538" s="1">
        <v>41399</v>
      </c>
      <c r="B538" t="s">
        <v>4</v>
      </c>
      <c r="C538" t="s">
        <v>4</v>
      </c>
      <c r="D538">
        <f t="shared" si="124"/>
        <v>14902.8</v>
      </c>
      <c r="E538">
        <f t="shared" si="125"/>
        <v>14971.45</v>
      </c>
      <c r="F538">
        <v>3</v>
      </c>
      <c r="G538">
        <v>6.1199999999999997E-2</v>
      </c>
      <c r="H538" s="6">
        <f ca="1">SUM(F538:OFFSET(F538,$X$1,0))</f>
        <v>82</v>
      </c>
      <c r="I538" s="6">
        <f ca="1">SUM(G538:OFFSET(G538,$X$1,0))</f>
        <v>1.7808999999999999</v>
      </c>
      <c r="J538" s="7">
        <f t="shared" ca="1" si="111"/>
        <v>66.600000000000364</v>
      </c>
      <c r="K538" s="7">
        <f t="shared" ca="1" si="113"/>
        <v>1</v>
      </c>
      <c r="L538">
        <f t="shared" ca="1" si="122"/>
        <v>204</v>
      </c>
      <c r="M538">
        <f t="shared" ca="1" si="123"/>
        <v>1</v>
      </c>
      <c r="N538">
        <f t="shared" ca="1" si="112"/>
        <v>820</v>
      </c>
      <c r="O538">
        <f t="shared" ca="1" si="114"/>
        <v>534.27</v>
      </c>
      <c r="P538" s="7">
        <f t="shared" ca="1" si="115"/>
        <v>1</v>
      </c>
      <c r="Q538">
        <f t="shared" ca="1" si="116"/>
        <v>1</v>
      </c>
      <c r="R538">
        <f t="shared" ca="1" si="117"/>
        <v>1</v>
      </c>
      <c r="S538">
        <f t="shared" ca="1" si="118"/>
        <v>1</v>
      </c>
      <c r="T538">
        <f t="shared" ca="1" si="126"/>
        <v>66.600000000000364</v>
      </c>
      <c r="U538" t="str">
        <f t="shared" ca="1" si="120"/>
        <v>SHORT</v>
      </c>
      <c r="V538">
        <f t="shared" ca="1" si="121"/>
        <v>66.600000000000364</v>
      </c>
    </row>
    <row r="539" spans="1:22" ht="16.5" x14ac:dyDescent="0.25">
      <c r="A539" s="1">
        <v>41400</v>
      </c>
      <c r="B539">
        <v>14974</v>
      </c>
      <c r="C539">
        <v>14968.9</v>
      </c>
      <c r="D539">
        <f t="shared" si="124"/>
        <v>14974</v>
      </c>
      <c r="E539">
        <f t="shared" si="125"/>
        <v>14968.9</v>
      </c>
      <c r="F539">
        <v>1</v>
      </c>
      <c r="G539">
        <v>2.0799999999999999E-2</v>
      </c>
      <c r="H539" s="6">
        <f ca="1">SUM(F539:OFFSET(F539,$X$1,0))</f>
        <v>87</v>
      </c>
      <c r="I539" s="6">
        <f ca="1">SUM(G539:OFFSET(G539,$X$1,0))</f>
        <v>1.8816999999999997</v>
      </c>
      <c r="J539" s="7">
        <f t="shared" ca="1" si="111"/>
        <v>279.20000000000073</v>
      </c>
      <c r="K539" s="7">
        <f t="shared" ca="1" si="113"/>
        <v>1</v>
      </c>
      <c r="L539">
        <f t="shared" ca="1" si="122"/>
        <v>164</v>
      </c>
      <c r="M539">
        <f t="shared" ca="1" si="123"/>
        <v>1</v>
      </c>
      <c r="N539">
        <f t="shared" ca="1" si="112"/>
        <v>870</v>
      </c>
      <c r="O539">
        <f t="shared" ca="1" si="114"/>
        <v>564.50999999999988</v>
      </c>
      <c r="P539" s="7">
        <f t="shared" ca="1" si="115"/>
        <v>1</v>
      </c>
      <c r="Q539">
        <f t="shared" ca="1" si="116"/>
        <v>1</v>
      </c>
      <c r="R539">
        <f t="shared" ca="1" si="117"/>
        <v>1</v>
      </c>
      <c r="S539">
        <f t="shared" ca="1" si="118"/>
        <v>1</v>
      </c>
      <c r="T539">
        <f t="shared" ca="1" si="126"/>
        <v>279.20000000000073</v>
      </c>
      <c r="U539" t="str">
        <f t="shared" ca="1" si="120"/>
        <v>SHORT</v>
      </c>
      <c r="V539">
        <f t="shared" ca="1" si="121"/>
        <v>279.20000000000073</v>
      </c>
    </row>
    <row r="540" spans="1:22" ht="16.5" x14ac:dyDescent="0.25">
      <c r="A540" s="1">
        <v>41401</v>
      </c>
      <c r="B540">
        <v>14968.9</v>
      </c>
      <c r="C540">
        <v>15056.2</v>
      </c>
      <c r="D540">
        <f t="shared" si="124"/>
        <v>14968.9</v>
      </c>
      <c r="E540">
        <f t="shared" si="125"/>
        <v>15056.2</v>
      </c>
      <c r="F540">
        <v>10</v>
      </c>
      <c r="G540">
        <v>0.20830000000000001</v>
      </c>
      <c r="H540" s="6">
        <f ca="1">SUM(F540:OFFSET(F540,$X$1,0))</f>
        <v>92</v>
      </c>
      <c r="I540" s="6">
        <f ca="1">SUM(G540:OFFSET(G540,$X$1,0))</f>
        <v>1.9857999999999998</v>
      </c>
      <c r="J540" s="7">
        <f t="shared" ca="1" si="111"/>
        <v>191.89999999999964</v>
      </c>
      <c r="K540" s="7">
        <f t="shared" ca="1" si="113"/>
        <v>1</v>
      </c>
      <c r="L540">
        <f t="shared" ca="1" si="122"/>
        <v>124</v>
      </c>
      <c r="M540">
        <f t="shared" ca="1" si="123"/>
        <v>1</v>
      </c>
      <c r="N540">
        <f t="shared" ca="1" si="112"/>
        <v>920</v>
      </c>
      <c r="O540">
        <f t="shared" ca="1" si="114"/>
        <v>595.7399999999999</v>
      </c>
      <c r="P540" s="7">
        <f t="shared" ca="1" si="115"/>
        <v>1</v>
      </c>
      <c r="Q540">
        <f t="shared" ca="1" si="116"/>
        <v>1</v>
      </c>
      <c r="R540">
        <f t="shared" ca="1" si="117"/>
        <v>1</v>
      </c>
      <c r="S540">
        <f t="shared" ca="1" si="118"/>
        <v>1</v>
      </c>
      <c r="T540">
        <f t="shared" ca="1" si="126"/>
        <v>191.89999999999964</v>
      </c>
      <c r="U540" t="str">
        <f t="shared" ca="1" si="120"/>
        <v>SHORT</v>
      </c>
      <c r="V540">
        <f t="shared" ca="1" si="121"/>
        <v>191.89999999999964</v>
      </c>
    </row>
    <row r="541" spans="1:22" ht="16.5" x14ac:dyDescent="0.25">
      <c r="A541" s="1">
        <v>41402</v>
      </c>
      <c r="B541">
        <v>15056.2</v>
      </c>
      <c r="C541">
        <v>15105.1</v>
      </c>
      <c r="D541">
        <f t="shared" si="124"/>
        <v>15056.2</v>
      </c>
      <c r="E541">
        <f t="shared" si="125"/>
        <v>15105.1</v>
      </c>
      <c r="F541">
        <v>12</v>
      </c>
      <c r="G541">
        <v>0.26090000000000002</v>
      </c>
      <c r="H541" s="6">
        <f ca="1">SUM(F541:OFFSET(F541,$X$1,0))</f>
        <v>95</v>
      </c>
      <c r="I541" s="6">
        <f ca="1">SUM(G541:OFFSET(G541,$X$1,0))</f>
        <v>2.0630000000000002</v>
      </c>
      <c r="J541" s="7">
        <f t="shared" ca="1" si="111"/>
        <v>138.25</v>
      </c>
      <c r="K541" s="7">
        <f t="shared" ca="1" si="113"/>
        <v>1</v>
      </c>
      <c r="L541">
        <f t="shared" ca="1" si="122"/>
        <v>100</v>
      </c>
      <c r="M541">
        <f t="shared" ca="1" si="123"/>
        <v>1</v>
      </c>
      <c r="N541">
        <f t="shared" ca="1" si="112"/>
        <v>950</v>
      </c>
      <c r="O541">
        <f t="shared" ca="1" si="114"/>
        <v>618.90000000000009</v>
      </c>
      <c r="P541" s="7">
        <f t="shared" ca="1" si="115"/>
        <v>1</v>
      </c>
      <c r="Q541">
        <f t="shared" ca="1" si="116"/>
        <v>1</v>
      </c>
      <c r="R541">
        <f t="shared" ca="1" si="117"/>
        <v>1</v>
      </c>
      <c r="S541">
        <f t="shared" ca="1" si="118"/>
        <v>1</v>
      </c>
      <c r="T541">
        <f t="shared" ca="1" si="126"/>
        <v>138.25</v>
      </c>
      <c r="U541" t="str">
        <f t="shared" ca="1" si="120"/>
        <v>SHORT</v>
      </c>
      <c r="V541">
        <f t="shared" ca="1" si="121"/>
        <v>138.25</v>
      </c>
    </row>
    <row r="542" spans="1:22" ht="16.5" x14ac:dyDescent="0.25">
      <c r="A542" s="1">
        <v>41403</v>
      </c>
      <c r="B542">
        <v>15105.1</v>
      </c>
      <c r="C542">
        <v>15082.6</v>
      </c>
      <c r="D542">
        <f t="shared" si="124"/>
        <v>15105.1</v>
      </c>
      <c r="E542">
        <f t="shared" si="125"/>
        <v>15082.6</v>
      </c>
      <c r="F542">
        <v>11</v>
      </c>
      <c r="G542">
        <v>0.22919999999999999</v>
      </c>
      <c r="H542" s="6">
        <f ca="1">SUM(F542:OFFSET(F542,$X$1,0))</f>
        <v>110</v>
      </c>
      <c r="I542" s="6">
        <f ca="1">SUM(G542:OFFSET(G542,$X$1,0))</f>
        <v>2.3755000000000002</v>
      </c>
      <c r="J542" s="7">
        <f t="shared" ca="1" si="111"/>
        <v>156</v>
      </c>
      <c r="K542" s="7">
        <f t="shared" ca="1" si="113"/>
        <v>1</v>
      </c>
      <c r="L542">
        <f t="shared" ca="1" si="122"/>
        <v>-20</v>
      </c>
      <c r="M542">
        <f t="shared" ca="1" si="123"/>
        <v>0</v>
      </c>
      <c r="N542">
        <f t="shared" ca="1" si="112"/>
        <v>1100</v>
      </c>
      <c r="O542">
        <f t="shared" ca="1" si="114"/>
        <v>712.65000000000009</v>
      </c>
      <c r="P542" s="7">
        <f t="shared" ca="1" si="115"/>
        <v>1</v>
      </c>
      <c r="Q542">
        <f t="shared" ca="1" si="116"/>
        <v>1</v>
      </c>
      <c r="R542">
        <f t="shared" ca="1" si="117"/>
        <v>1</v>
      </c>
      <c r="S542">
        <f t="shared" ca="1" si="118"/>
        <v>1</v>
      </c>
      <c r="T542">
        <f t="shared" ca="1" si="126"/>
        <v>156</v>
      </c>
      <c r="U542" t="str">
        <f t="shared" ca="1" si="120"/>
        <v>SHORT</v>
      </c>
      <c r="V542">
        <f t="shared" ca="1" si="121"/>
        <v>156</v>
      </c>
    </row>
    <row r="543" spans="1:22" ht="16.5" x14ac:dyDescent="0.25">
      <c r="A543" s="1">
        <v>41404</v>
      </c>
      <c r="B543">
        <v>15082.6</v>
      </c>
      <c r="C543">
        <v>15118.5</v>
      </c>
      <c r="D543">
        <f t="shared" si="124"/>
        <v>15082.6</v>
      </c>
      <c r="E543">
        <f t="shared" si="125"/>
        <v>15118.5</v>
      </c>
      <c r="F543">
        <v>8</v>
      </c>
      <c r="G543">
        <v>0.1633</v>
      </c>
      <c r="H543" s="6">
        <f ca="1">SUM(F543:OFFSET(F543,$X$1,0))</f>
        <v>106</v>
      </c>
      <c r="I543" s="6">
        <f ca="1">SUM(G543:OFFSET(G543,$X$1,0))</f>
        <v>2.2938999999999998</v>
      </c>
      <c r="J543" s="7">
        <f t="shared" ca="1" si="111"/>
        <v>39.399999999999636</v>
      </c>
      <c r="K543" s="7">
        <f t="shared" ca="1" si="113"/>
        <v>1</v>
      </c>
      <c r="L543">
        <f t="shared" ca="1" si="122"/>
        <v>12</v>
      </c>
      <c r="M543">
        <f t="shared" ca="1" si="123"/>
        <v>1</v>
      </c>
      <c r="N543">
        <f t="shared" ca="1" si="112"/>
        <v>1060</v>
      </c>
      <c r="O543">
        <f t="shared" ca="1" si="114"/>
        <v>688.17</v>
      </c>
      <c r="P543" s="7">
        <f t="shared" ca="1" si="115"/>
        <v>1</v>
      </c>
      <c r="Q543">
        <f t="shared" ca="1" si="116"/>
        <v>1</v>
      </c>
      <c r="R543">
        <f t="shared" ca="1" si="117"/>
        <v>1</v>
      </c>
      <c r="S543">
        <f t="shared" ca="1" si="118"/>
        <v>1</v>
      </c>
      <c r="T543">
        <f t="shared" ca="1" si="126"/>
        <v>39.399999999999636</v>
      </c>
      <c r="U543" t="str">
        <f t="shared" ca="1" si="120"/>
        <v>SHORT</v>
      </c>
      <c r="V543">
        <f t="shared" ca="1" si="121"/>
        <v>39.399999999999636</v>
      </c>
    </row>
    <row r="544" spans="1:22" ht="16.5" x14ac:dyDescent="0.25">
      <c r="A544" s="1">
        <v>41405</v>
      </c>
      <c r="B544" t="s">
        <v>4</v>
      </c>
      <c r="C544" t="s">
        <v>4</v>
      </c>
      <c r="D544">
        <f t="shared" si="124"/>
        <v>15082.6</v>
      </c>
      <c r="E544">
        <f t="shared" si="125"/>
        <v>15118.5</v>
      </c>
      <c r="F544">
        <v>0</v>
      </c>
      <c r="G544">
        <v>0</v>
      </c>
      <c r="H544" s="6">
        <f ca="1">SUM(F544:OFFSET(F544,$X$1,0))</f>
        <v>108</v>
      </c>
      <c r="I544" s="6">
        <f ca="1">SUM(G544:OFFSET(G544,$X$1,0))</f>
        <v>2.3527</v>
      </c>
      <c r="J544" s="7">
        <f t="shared" ca="1" si="111"/>
        <v>-102.79999999999927</v>
      </c>
      <c r="K544" s="7">
        <f t="shared" ca="1" si="113"/>
        <v>0</v>
      </c>
      <c r="L544">
        <f t="shared" ca="1" si="122"/>
        <v>-4</v>
      </c>
      <c r="M544">
        <f t="shared" ca="1" si="123"/>
        <v>1</v>
      </c>
      <c r="N544">
        <f t="shared" ca="1" si="112"/>
        <v>1080</v>
      </c>
      <c r="O544">
        <f t="shared" ca="1" si="114"/>
        <v>705.81000000000006</v>
      </c>
      <c r="P544" s="7">
        <f t="shared" ca="1" si="115"/>
        <v>1</v>
      </c>
      <c r="Q544">
        <f t="shared" ca="1" si="116"/>
        <v>0</v>
      </c>
      <c r="R544">
        <f t="shared" ca="1" si="117"/>
        <v>1</v>
      </c>
      <c r="S544">
        <f t="shared" ca="1" si="118"/>
        <v>0</v>
      </c>
      <c r="T544">
        <f t="shared" ca="1" si="126"/>
        <v>-102.79999999999927</v>
      </c>
      <c r="U544" t="str">
        <f t="shared" ca="1" si="120"/>
        <v>SHORT</v>
      </c>
      <c r="V544">
        <f t="shared" ca="1" si="121"/>
        <v>-102.79999999999927</v>
      </c>
    </row>
    <row r="545" spans="1:22" ht="16.5" x14ac:dyDescent="0.25">
      <c r="A545" s="1">
        <v>41406</v>
      </c>
      <c r="B545" t="s">
        <v>4</v>
      </c>
      <c r="C545" t="s">
        <v>4</v>
      </c>
      <c r="D545">
        <f t="shared" si="124"/>
        <v>15098</v>
      </c>
      <c r="E545">
        <f t="shared" si="125"/>
        <v>15105.1</v>
      </c>
      <c r="F545">
        <v>5</v>
      </c>
      <c r="G545">
        <v>0.1</v>
      </c>
      <c r="H545" s="6">
        <f ca="1">SUM(F545:OFFSET(F545,$X$1,0))</f>
        <v>121</v>
      </c>
      <c r="I545" s="6">
        <f ca="1">SUM(G545:OFFSET(G545,$X$1,0))</f>
        <v>2.6127000000000002</v>
      </c>
      <c r="J545" s="7">
        <f t="shared" ca="1" si="111"/>
        <v>62.700000000000728</v>
      </c>
      <c r="K545" s="7">
        <f t="shared" ca="1" si="113"/>
        <v>1</v>
      </c>
      <c r="L545">
        <f t="shared" ca="1" si="122"/>
        <v>-108</v>
      </c>
      <c r="M545">
        <f t="shared" ca="1" si="123"/>
        <v>0</v>
      </c>
      <c r="N545">
        <f t="shared" ca="1" si="112"/>
        <v>1210</v>
      </c>
      <c r="O545">
        <f t="shared" ca="1" si="114"/>
        <v>783.81000000000006</v>
      </c>
      <c r="P545" s="7">
        <f t="shared" ca="1" si="115"/>
        <v>1</v>
      </c>
      <c r="Q545">
        <f t="shared" ca="1" si="116"/>
        <v>1</v>
      </c>
      <c r="R545">
        <f t="shared" ca="1" si="117"/>
        <v>1</v>
      </c>
      <c r="S545">
        <f t="shared" ca="1" si="118"/>
        <v>1</v>
      </c>
      <c r="T545">
        <f t="shared" ca="1" si="126"/>
        <v>62.700000000000728</v>
      </c>
      <c r="U545" t="str">
        <f t="shared" ca="1" si="120"/>
        <v>SHORT</v>
      </c>
      <c r="V545">
        <f t="shared" ca="1" si="121"/>
        <v>62.700000000000728</v>
      </c>
    </row>
    <row r="546" spans="1:22" ht="16.5" x14ac:dyDescent="0.25">
      <c r="A546" s="1">
        <v>41407</v>
      </c>
      <c r="B546">
        <v>15113.4</v>
      </c>
      <c r="C546">
        <v>15091.7</v>
      </c>
      <c r="D546">
        <f t="shared" si="124"/>
        <v>15113.4</v>
      </c>
      <c r="E546">
        <f t="shared" si="125"/>
        <v>15091.7</v>
      </c>
      <c r="F546">
        <v>-2</v>
      </c>
      <c r="G546">
        <v>-4.2599999999999999E-2</v>
      </c>
      <c r="H546" s="6">
        <f ca="1">SUM(F546:OFFSET(F546,$X$1,0))</f>
        <v>115</v>
      </c>
      <c r="I546" s="6">
        <f ca="1">SUM(G546:OFFSET(G546,$X$1,0))</f>
        <v>2.4901</v>
      </c>
      <c r="J546" s="7">
        <f t="shared" ca="1" si="111"/>
        <v>-21.5</v>
      </c>
      <c r="K546" s="7">
        <f t="shared" ca="1" si="113"/>
        <v>0</v>
      </c>
      <c r="L546">
        <f t="shared" ca="1" si="122"/>
        <v>-60</v>
      </c>
      <c r="M546">
        <f t="shared" ca="1" si="123"/>
        <v>1</v>
      </c>
      <c r="N546">
        <f t="shared" ca="1" si="112"/>
        <v>1150</v>
      </c>
      <c r="O546">
        <f t="shared" ca="1" si="114"/>
        <v>747.03</v>
      </c>
      <c r="P546" s="7">
        <f t="shared" ca="1" si="115"/>
        <v>1</v>
      </c>
      <c r="Q546">
        <f t="shared" ca="1" si="116"/>
        <v>0</v>
      </c>
      <c r="R546">
        <f t="shared" ca="1" si="117"/>
        <v>1</v>
      </c>
      <c r="S546">
        <f t="shared" ca="1" si="118"/>
        <v>0</v>
      </c>
      <c r="T546">
        <f t="shared" ca="1" si="126"/>
        <v>-21.5</v>
      </c>
      <c r="U546" t="str">
        <f t="shared" ca="1" si="120"/>
        <v>SHORT</v>
      </c>
      <c r="V546">
        <f t="shared" ca="1" si="121"/>
        <v>-21.5</v>
      </c>
    </row>
    <row r="547" spans="1:22" ht="16.5" x14ac:dyDescent="0.25">
      <c r="A547" s="1">
        <v>41408</v>
      </c>
      <c r="B547">
        <v>15091.7</v>
      </c>
      <c r="C547">
        <v>15215.3</v>
      </c>
      <c r="D547">
        <f t="shared" si="124"/>
        <v>15091.7</v>
      </c>
      <c r="E547">
        <f t="shared" si="125"/>
        <v>15215.3</v>
      </c>
      <c r="F547">
        <v>6</v>
      </c>
      <c r="G547">
        <v>0.1333</v>
      </c>
      <c r="H547" s="6">
        <f ca="1">SUM(F547:OFFSET(F547,$X$1,0))</f>
        <v>113</v>
      </c>
      <c r="I547" s="6">
        <f ca="1">SUM(G547:OFFSET(G547,$X$1,0))</f>
        <v>2.4567000000000001</v>
      </c>
      <c r="J547" s="7">
        <f t="shared" ref="J547:J610" ca="1" si="127">OFFSET(E548,$X$2,0)-D548</f>
        <v>-141.69999999999891</v>
      </c>
      <c r="K547" s="7">
        <f t="shared" ca="1" si="113"/>
        <v>0</v>
      </c>
      <c r="L547">
        <f t="shared" ca="1" si="122"/>
        <v>-44</v>
      </c>
      <c r="M547">
        <f t="shared" ca="1" si="123"/>
        <v>1</v>
      </c>
      <c r="N547">
        <f t="shared" ref="N547:N610" ca="1" si="128">H547*10</f>
        <v>1130</v>
      </c>
      <c r="O547">
        <f t="shared" ca="1" si="114"/>
        <v>737.01</v>
      </c>
      <c r="P547" s="7">
        <f t="shared" ca="1" si="115"/>
        <v>1</v>
      </c>
      <c r="Q547">
        <f t="shared" ca="1" si="116"/>
        <v>0</v>
      </c>
      <c r="R547">
        <f t="shared" ca="1" si="117"/>
        <v>1</v>
      </c>
      <c r="S547">
        <f t="shared" ca="1" si="118"/>
        <v>0</v>
      </c>
      <c r="T547">
        <f t="shared" ca="1" si="126"/>
        <v>-141.69999999999891</v>
      </c>
      <c r="U547" t="str">
        <f t="shared" ca="1" si="120"/>
        <v>SHORT</v>
      </c>
      <c r="V547">
        <f t="shared" ca="1" si="121"/>
        <v>-141.69999999999891</v>
      </c>
    </row>
    <row r="548" spans="1:22" ht="16.5" x14ac:dyDescent="0.25">
      <c r="A548" s="1">
        <v>41409</v>
      </c>
      <c r="B548">
        <v>15211.9</v>
      </c>
      <c r="C548">
        <v>15275.7</v>
      </c>
      <c r="D548">
        <f t="shared" si="124"/>
        <v>15211.9</v>
      </c>
      <c r="E548">
        <f t="shared" si="125"/>
        <v>15275.7</v>
      </c>
      <c r="F548">
        <v>3</v>
      </c>
      <c r="G548">
        <v>6.8199999999999997E-2</v>
      </c>
      <c r="H548" s="6">
        <f ca="1">SUM(F548:OFFSET(F548,$X$1,0))</f>
        <v>117</v>
      </c>
      <c r="I548" s="6">
        <f ca="1">SUM(G548:OFFSET(G548,$X$1,0))</f>
        <v>2.5453000000000001</v>
      </c>
      <c r="J548" s="7">
        <f t="shared" ca="1" si="127"/>
        <v>-148.85000000000036</v>
      </c>
      <c r="K548" s="7">
        <f t="shared" ref="K548:K611" ca="1" si="129">IF(J548&gt;=0,1,0)</f>
        <v>0</v>
      </c>
      <c r="L548">
        <f t="shared" ca="1" si="122"/>
        <v>-76</v>
      </c>
      <c r="M548">
        <f t="shared" ca="1" si="123"/>
        <v>1</v>
      </c>
      <c r="N548">
        <f t="shared" ca="1" si="128"/>
        <v>1170</v>
      </c>
      <c r="O548">
        <f t="shared" ref="O548:O611" ca="1" si="130">I548*300</f>
        <v>763.59</v>
      </c>
      <c r="P548" s="7">
        <f t="shared" ref="P548:P611" ca="1" si="131">IF(O548&gt;=0,1,0)</f>
        <v>1</v>
      </c>
      <c r="Q548">
        <f t="shared" ref="Q548:Q611" ca="1" si="132">IF(K548=P548,1,0)</f>
        <v>0</v>
      </c>
      <c r="R548">
        <f t="shared" ref="R548:R611" ca="1" si="133">IF(O548&gt;$AA$1,1,0)</f>
        <v>1</v>
      </c>
      <c r="S548">
        <f t="shared" ref="S548:S611" ca="1" si="134">IF(R548=1,Q548,"N/A")</f>
        <v>0</v>
      </c>
      <c r="T548">
        <f t="shared" ca="1" si="126"/>
        <v>-148.85000000000036</v>
      </c>
      <c r="U548" t="str">
        <f t="shared" ref="U548:U611" ca="1" si="135">IF(O548&gt;$AA$1,"SHORT","OUT")</f>
        <v>SHORT</v>
      </c>
      <c r="V548">
        <f t="shared" ref="V548:V611" ca="1" si="136">IF(U548="SHORT",J548,0)</f>
        <v>-148.85000000000036</v>
      </c>
    </row>
    <row r="549" spans="1:22" ht="16.5" x14ac:dyDescent="0.25">
      <c r="A549" s="1">
        <v>41410</v>
      </c>
      <c r="B549">
        <v>15273.9</v>
      </c>
      <c r="C549">
        <v>15233.2</v>
      </c>
      <c r="D549">
        <f t="shared" si="124"/>
        <v>15273.9</v>
      </c>
      <c r="E549">
        <f t="shared" si="125"/>
        <v>15233.2</v>
      </c>
      <c r="F549">
        <v>8</v>
      </c>
      <c r="G549">
        <v>0.17019999999999999</v>
      </c>
      <c r="H549" s="6">
        <f ca="1">SUM(F549:OFFSET(F549,$X$1,0))</f>
        <v>119</v>
      </c>
      <c r="I549" s="6">
        <f ca="1">SUM(G549:OFFSET(G549,$X$1,0))</f>
        <v>2.5930999999999997</v>
      </c>
      <c r="J549" s="7">
        <f t="shared" ca="1" si="127"/>
        <v>-54.899999999999636</v>
      </c>
      <c r="K549" s="7">
        <f t="shared" ca="1" si="129"/>
        <v>0</v>
      </c>
      <c r="L549">
        <f t="shared" ca="1" si="122"/>
        <v>-92</v>
      </c>
      <c r="M549">
        <f t="shared" ca="1" si="123"/>
        <v>1</v>
      </c>
      <c r="N549">
        <f t="shared" ca="1" si="128"/>
        <v>1190</v>
      </c>
      <c r="O549">
        <f t="shared" ca="1" si="130"/>
        <v>777.93</v>
      </c>
      <c r="P549" s="7">
        <f t="shared" ca="1" si="131"/>
        <v>1</v>
      </c>
      <c r="Q549">
        <f t="shared" ca="1" si="132"/>
        <v>0</v>
      </c>
      <c r="R549">
        <f t="shared" ca="1" si="133"/>
        <v>1</v>
      </c>
      <c r="S549">
        <f t="shared" ca="1" si="134"/>
        <v>0</v>
      </c>
      <c r="T549">
        <f t="shared" ca="1" si="126"/>
        <v>-54.899999999999636</v>
      </c>
      <c r="U549" t="str">
        <f t="shared" ca="1" si="135"/>
        <v>SHORT</v>
      </c>
      <c r="V549">
        <f t="shared" ca="1" si="136"/>
        <v>-54.899999999999636</v>
      </c>
    </row>
    <row r="550" spans="1:22" ht="16.5" x14ac:dyDescent="0.25">
      <c r="A550" s="1">
        <v>41411</v>
      </c>
      <c r="B550">
        <v>15234.8</v>
      </c>
      <c r="C550">
        <v>15354.4</v>
      </c>
      <c r="D550">
        <f t="shared" si="124"/>
        <v>15234.8</v>
      </c>
      <c r="E550">
        <f t="shared" si="125"/>
        <v>15354.4</v>
      </c>
      <c r="F550">
        <v>4</v>
      </c>
      <c r="G550">
        <v>8.5099999999999995E-2</v>
      </c>
      <c r="H550" s="6">
        <f ca="1">SUM(F550:OFFSET(F550,$X$1,0))</f>
        <v>117</v>
      </c>
      <c r="I550" s="6">
        <f ca="1">SUM(G550:OFFSET(G550,$X$1,0))</f>
        <v>2.5478000000000001</v>
      </c>
      <c r="J550" s="7">
        <f t="shared" ca="1" si="127"/>
        <v>83.400000000001455</v>
      </c>
      <c r="K550" s="7">
        <f t="shared" ca="1" si="129"/>
        <v>1</v>
      </c>
      <c r="L550">
        <f t="shared" ca="1" si="122"/>
        <v>-76</v>
      </c>
      <c r="M550">
        <f t="shared" ca="1" si="123"/>
        <v>0</v>
      </c>
      <c r="N550">
        <f t="shared" ca="1" si="128"/>
        <v>1170</v>
      </c>
      <c r="O550">
        <f t="shared" ca="1" si="130"/>
        <v>764.34</v>
      </c>
      <c r="P550" s="7">
        <f t="shared" ca="1" si="131"/>
        <v>1</v>
      </c>
      <c r="Q550">
        <f t="shared" ca="1" si="132"/>
        <v>1</v>
      </c>
      <c r="R550">
        <f t="shared" ca="1" si="133"/>
        <v>1</v>
      </c>
      <c r="S550">
        <f t="shared" ca="1" si="134"/>
        <v>1</v>
      </c>
      <c r="T550">
        <f t="shared" ca="1" si="126"/>
        <v>83.400000000001455</v>
      </c>
      <c r="U550" t="str">
        <f t="shared" ca="1" si="135"/>
        <v>SHORT</v>
      </c>
      <c r="V550">
        <f t="shared" ca="1" si="136"/>
        <v>83.400000000001455</v>
      </c>
    </row>
    <row r="551" spans="1:22" ht="16.5" x14ac:dyDescent="0.25">
      <c r="A551" s="1">
        <v>41412</v>
      </c>
      <c r="B551" t="s">
        <v>4</v>
      </c>
      <c r="C551" t="s">
        <v>4</v>
      </c>
      <c r="D551">
        <f t="shared" si="124"/>
        <v>15234.8</v>
      </c>
      <c r="E551">
        <f t="shared" si="125"/>
        <v>15354.4</v>
      </c>
      <c r="F551">
        <v>-4</v>
      </c>
      <c r="G551">
        <v>-9.7600000000000006E-2</v>
      </c>
      <c r="H551" s="6">
        <f ca="1">SUM(F551:OFFSET(F551,$X$1,0))</f>
        <v>119</v>
      </c>
      <c r="I551" s="6">
        <f ca="1">SUM(G551:OFFSET(G551,$X$1,0))</f>
        <v>2.5752000000000002</v>
      </c>
      <c r="J551" s="7">
        <f t="shared" ca="1" si="127"/>
        <v>-179.34999999999854</v>
      </c>
      <c r="K551" s="7">
        <f t="shared" ca="1" si="129"/>
        <v>0</v>
      </c>
      <c r="L551">
        <f t="shared" ca="1" si="122"/>
        <v>-92</v>
      </c>
      <c r="M551">
        <f t="shared" ca="1" si="123"/>
        <v>1</v>
      </c>
      <c r="N551">
        <f t="shared" ca="1" si="128"/>
        <v>1190</v>
      </c>
      <c r="O551">
        <f t="shared" ca="1" si="130"/>
        <v>772.56000000000006</v>
      </c>
      <c r="P551" s="7">
        <f t="shared" ca="1" si="131"/>
        <v>1</v>
      </c>
      <c r="Q551">
        <f t="shared" ca="1" si="132"/>
        <v>0</v>
      </c>
      <c r="R551">
        <f t="shared" ca="1" si="133"/>
        <v>1</v>
      </c>
      <c r="S551">
        <f t="shared" ca="1" si="134"/>
        <v>0</v>
      </c>
      <c r="T551">
        <f t="shared" ca="1" si="126"/>
        <v>-179.34999999999854</v>
      </c>
      <c r="U551" t="str">
        <f t="shared" ca="1" si="135"/>
        <v>SHORT</v>
      </c>
      <c r="V551">
        <f t="shared" ca="1" si="136"/>
        <v>-179.34999999999854</v>
      </c>
    </row>
    <row r="552" spans="1:22" ht="16.5" x14ac:dyDescent="0.25">
      <c r="A552" s="1">
        <v>41413</v>
      </c>
      <c r="B552" t="s">
        <v>4</v>
      </c>
      <c r="C552" t="s">
        <v>4</v>
      </c>
      <c r="D552">
        <f t="shared" si="124"/>
        <v>15291.55</v>
      </c>
      <c r="E552">
        <f t="shared" si="125"/>
        <v>15344.849999999999</v>
      </c>
      <c r="F552">
        <v>7</v>
      </c>
      <c r="G552">
        <v>0.17499999999999999</v>
      </c>
      <c r="H552" s="6">
        <f ca="1">SUM(F552:OFFSET(F552,$X$1,0))</f>
        <v>122</v>
      </c>
      <c r="I552" s="6">
        <f ca="1">SUM(G552:OFFSET(G552,$X$1,0))</f>
        <v>2.5596999999999999</v>
      </c>
      <c r="J552" s="7">
        <f t="shared" ca="1" si="127"/>
        <v>-590</v>
      </c>
      <c r="K552" s="7">
        <f t="shared" ca="1" si="129"/>
        <v>0</v>
      </c>
      <c r="L552">
        <f t="shared" ca="1" si="122"/>
        <v>-116</v>
      </c>
      <c r="M552">
        <f t="shared" ca="1" si="123"/>
        <v>1</v>
      </c>
      <c r="N552">
        <f t="shared" ca="1" si="128"/>
        <v>1220</v>
      </c>
      <c r="O552">
        <f t="shared" ca="1" si="130"/>
        <v>767.91</v>
      </c>
      <c r="P552" s="7">
        <f t="shared" ca="1" si="131"/>
        <v>1</v>
      </c>
      <c r="Q552">
        <f t="shared" ca="1" si="132"/>
        <v>0</v>
      </c>
      <c r="R552">
        <f t="shared" ca="1" si="133"/>
        <v>1</v>
      </c>
      <c r="S552">
        <f t="shared" ca="1" si="134"/>
        <v>0</v>
      </c>
      <c r="T552">
        <f t="shared" ca="1" si="126"/>
        <v>-590</v>
      </c>
      <c r="U552" t="str">
        <f t="shared" ca="1" si="135"/>
        <v>SHORT</v>
      </c>
      <c r="V552">
        <f t="shared" ca="1" si="136"/>
        <v>-590</v>
      </c>
    </row>
    <row r="553" spans="1:22" ht="16.5" x14ac:dyDescent="0.25">
      <c r="A553" s="1">
        <v>41414</v>
      </c>
      <c r="B553">
        <v>15348.3</v>
      </c>
      <c r="C553">
        <v>15335.3</v>
      </c>
      <c r="D553">
        <f t="shared" si="124"/>
        <v>15348.3</v>
      </c>
      <c r="E553">
        <f t="shared" si="125"/>
        <v>15335.3</v>
      </c>
      <c r="F553">
        <v>-5</v>
      </c>
      <c r="G553">
        <v>-0.10639999999999999</v>
      </c>
      <c r="H553" s="6">
        <f ca="1">SUM(F553:OFFSET(F553,$X$1,0))</f>
        <v>108</v>
      </c>
      <c r="I553" s="6">
        <f ca="1">SUM(G553:OFFSET(G553,$X$1,0))</f>
        <v>2.2733000000000003</v>
      </c>
      <c r="J553" s="7">
        <f t="shared" ca="1" si="127"/>
        <v>-535.60000000000036</v>
      </c>
      <c r="K553" s="7">
        <f t="shared" ca="1" si="129"/>
        <v>0</v>
      </c>
      <c r="L553">
        <f t="shared" ca="1" si="122"/>
        <v>-4</v>
      </c>
      <c r="M553">
        <f t="shared" ca="1" si="123"/>
        <v>1</v>
      </c>
      <c r="N553">
        <f t="shared" ca="1" si="128"/>
        <v>1080</v>
      </c>
      <c r="O553">
        <f t="shared" ca="1" si="130"/>
        <v>681.99000000000012</v>
      </c>
      <c r="P553" s="7">
        <f t="shared" ca="1" si="131"/>
        <v>1</v>
      </c>
      <c r="Q553">
        <f t="shared" ca="1" si="132"/>
        <v>0</v>
      </c>
      <c r="R553">
        <f t="shared" ca="1" si="133"/>
        <v>1</v>
      </c>
      <c r="S553">
        <f t="shared" ca="1" si="134"/>
        <v>0</v>
      </c>
      <c r="T553">
        <f t="shared" ca="1" si="126"/>
        <v>-535.60000000000036</v>
      </c>
      <c r="U553" t="str">
        <f t="shared" ca="1" si="135"/>
        <v>SHORT</v>
      </c>
      <c r="V553">
        <f t="shared" ca="1" si="136"/>
        <v>-535.60000000000036</v>
      </c>
    </row>
    <row r="554" spans="1:22" ht="16.5" x14ac:dyDescent="0.25">
      <c r="A554" s="1">
        <v>41415</v>
      </c>
      <c r="B554">
        <v>15335</v>
      </c>
      <c r="C554">
        <v>15387.6</v>
      </c>
      <c r="D554">
        <f t="shared" si="124"/>
        <v>15335</v>
      </c>
      <c r="E554">
        <f t="shared" si="125"/>
        <v>15387.6</v>
      </c>
      <c r="F554">
        <v>15</v>
      </c>
      <c r="G554">
        <v>0.3125</v>
      </c>
      <c r="H554" s="6">
        <f ca="1">SUM(F554:OFFSET(F554,$X$1,0))</f>
        <v>125</v>
      </c>
      <c r="I554" s="6">
        <f ca="1">SUM(G554:OFFSET(G554,$X$1,0))</f>
        <v>2.6266000000000003</v>
      </c>
      <c r="J554" s="7">
        <f t="shared" ca="1" si="127"/>
        <v>-587.70000000000073</v>
      </c>
      <c r="K554" s="7">
        <f t="shared" ca="1" si="129"/>
        <v>0</v>
      </c>
      <c r="L554">
        <f t="shared" ca="1" si="122"/>
        <v>-140</v>
      </c>
      <c r="M554">
        <f t="shared" ca="1" si="123"/>
        <v>1</v>
      </c>
      <c r="N554">
        <f t="shared" ca="1" si="128"/>
        <v>1250</v>
      </c>
      <c r="O554">
        <f t="shared" ca="1" si="130"/>
        <v>787.98000000000013</v>
      </c>
      <c r="P554" s="7">
        <f t="shared" ca="1" si="131"/>
        <v>1</v>
      </c>
      <c r="Q554">
        <f t="shared" ca="1" si="132"/>
        <v>0</v>
      </c>
      <c r="R554">
        <f t="shared" ca="1" si="133"/>
        <v>1</v>
      </c>
      <c r="S554">
        <f t="shared" ca="1" si="134"/>
        <v>0</v>
      </c>
      <c r="T554">
        <f t="shared" ca="1" si="126"/>
        <v>-587.70000000000073</v>
      </c>
      <c r="U554" t="str">
        <f t="shared" ca="1" si="135"/>
        <v>SHORT</v>
      </c>
      <c r="V554">
        <f t="shared" ca="1" si="136"/>
        <v>-587.70000000000073</v>
      </c>
    </row>
    <row r="555" spans="1:22" ht="16.5" x14ac:dyDescent="0.25">
      <c r="A555" s="1">
        <v>41416</v>
      </c>
      <c r="B555">
        <v>15387.1</v>
      </c>
      <c r="C555">
        <v>15307.2</v>
      </c>
      <c r="D555">
        <f t="shared" si="124"/>
        <v>15387.1</v>
      </c>
      <c r="E555">
        <f t="shared" si="125"/>
        <v>15307.2</v>
      </c>
      <c r="F555">
        <v>4</v>
      </c>
      <c r="G555">
        <v>8.3299999999999999E-2</v>
      </c>
      <c r="H555" s="6">
        <f ca="1">SUM(F555:OFFSET(F555,$X$1,0))</f>
        <v>118</v>
      </c>
      <c r="I555" s="6">
        <f ca="1">SUM(G555:OFFSET(G555,$X$1,0))</f>
        <v>2.4854000000000003</v>
      </c>
      <c r="J555" s="7">
        <f t="shared" ca="1" si="127"/>
        <v>-571.10000000000036</v>
      </c>
      <c r="K555" s="7">
        <f t="shared" ca="1" si="129"/>
        <v>0</v>
      </c>
      <c r="L555">
        <f t="shared" ca="1" si="122"/>
        <v>-84</v>
      </c>
      <c r="M555">
        <f t="shared" ca="1" si="123"/>
        <v>1</v>
      </c>
      <c r="N555">
        <f t="shared" ca="1" si="128"/>
        <v>1180</v>
      </c>
      <c r="O555">
        <f t="shared" ca="1" si="130"/>
        <v>745.62000000000012</v>
      </c>
      <c r="P555" s="7">
        <f t="shared" ca="1" si="131"/>
        <v>1</v>
      </c>
      <c r="Q555">
        <f t="shared" ca="1" si="132"/>
        <v>0</v>
      </c>
      <c r="R555">
        <f t="shared" ca="1" si="133"/>
        <v>1</v>
      </c>
      <c r="S555">
        <f t="shared" ca="1" si="134"/>
        <v>0</v>
      </c>
      <c r="T555">
        <f t="shared" ca="1" si="126"/>
        <v>-571.10000000000036</v>
      </c>
      <c r="U555" t="str">
        <f t="shared" ca="1" si="135"/>
        <v>SHORT</v>
      </c>
      <c r="V555">
        <f t="shared" ca="1" si="136"/>
        <v>-571.10000000000036</v>
      </c>
    </row>
    <row r="556" spans="1:22" ht="16.5" x14ac:dyDescent="0.25">
      <c r="A556" s="1">
        <v>41417</v>
      </c>
      <c r="B556">
        <v>15300.6</v>
      </c>
      <c r="C556">
        <v>15294.5</v>
      </c>
      <c r="D556">
        <f t="shared" si="124"/>
        <v>15300.6</v>
      </c>
      <c r="E556">
        <f t="shared" si="125"/>
        <v>15294.5</v>
      </c>
      <c r="F556">
        <v>-1</v>
      </c>
      <c r="G556">
        <v>-3.3300000000000003E-2</v>
      </c>
      <c r="H556" s="6">
        <f ca="1">SUM(F556:OFFSET(F556,$X$1,0))</f>
        <v>108</v>
      </c>
      <c r="I556" s="6">
        <f ca="1">SUM(G556:OFFSET(G556,$X$1,0))</f>
        <v>2.2606000000000002</v>
      </c>
      <c r="J556" s="7">
        <f t="shared" ca="1" si="127"/>
        <v>-631.10000000000036</v>
      </c>
      <c r="K556" s="7">
        <f t="shared" ca="1" si="129"/>
        <v>0</v>
      </c>
      <c r="L556">
        <f t="shared" ca="1" si="122"/>
        <v>-4</v>
      </c>
      <c r="M556">
        <f t="shared" ca="1" si="123"/>
        <v>1</v>
      </c>
      <c r="N556">
        <f t="shared" ca="1" si="128"/>
        <v>1080</v>
      </c>
      <c r="O556">
        <f t="shared" ca="1" si="130"/>
        <v>678.18000000000006</v>
      </c>
      <c r="P556" s="7">
        <f t="shared" ca="1" si="131"/>
        <v>1</v>
      </c>
      <c r="Q556">
        <f t="shared" ca="1" si="132"/>
        <v>0</v>
      </c>
      <c r="R556">
        <f t="shared" ca="1" si="133"/>
        <v>1</v>
      </c>
      <c r="S556">
        <f t="shared" ca="1" si="134"/>
        <v>0</v>
      </c>
      <c r="T556">
        <f t="shared" ca="1" si="126"/>
        <v>-631.10000000000036</v>
      </c>
      <c r="U556" t="str">
        <f t="shared" ca="1" si="135"/>
        <v>SHORT</v>
      </c>
      <c r="V556">
        <f t="shared" ca="1" si="136"/>
        <v>-631.10000000000036</v>
      </c>
    </row>
    <row r="557" spans="1:22" ht="16.5" x14ac:dyDescent="0.25">
      <c r="A557" s="1">
        <v>41418</v>
      </c>
      <c r="B557">
        <v>15290.7</v>
      </c>
      <c r="C557">
        <v>15303.1</v>
      </c>
      <c r="D557">
        <f t="shared" si="124"/>
        <v>15290.7</v>
      </c>
      <c r="E557">
        <f t="shared" si="125"/>
        <v>15303.1</v>
      </c>
      <c r="F557">
        <v>8</v>
      </c>
      <c r="G557">
        <v>0.17019999999999999</v>
      </c>
      <c r="H557" s="6">
        <f ca="1">SUM(F557:OFFSET(F557,$X$1,0))</f>
        <v>105</v>
      </c>
      <c r="I557" s="6">
        <f ca="1">SUM(G557:OFFSET(G557,$X$1,0))</f>
        <v>2.2016</v>
      </c>
      <c r="J557" s="7">
        <f t="shared" ca="1" si="127"/>
        <v>-530.40000000000146</v>
      </c>
      <c r="K557" s="7">
        <f t="shared" ca="1" si="129"/>
        <v>0</v>
      </c>
      <c r="L557">
        <f t="shared" ca="1" si="122"/>
        <v>20</v>
      </c>
      <c r="M557">
        <f t="shared" ca="1" si="123"/>
        <v>0</v>
      </c>
      <c r="N557">
        <f t="shared" ca="1" si="128"/>
        <v>1050</v>
      </c>
      <c r="O557">
        <f t="shared" ca="1" si="130"/>
        <v>660.48</v>
      </c>
      <c r="P557" s="7">
        <f t="shared" ca="1" si="131"/>
        <v>1</v>
      </c>
      <c r="Q557">
        <f t="shared" ca="1" si="132"/>
        <v>0</v>
      </c>
      <c r="R557">
        <f t="shared" ca="1" si="133"/>
        <v>1</v>
      </c>
      <c r="S557">
        <f t="shared" ca="1" si="134"/>
        <v>0</v>
      </c>
      <c r="T557">
        <f t="shared" ca="1" si="126"/>
        <v>-530.40000000000146</v>
      </c>
      <c r="U557" t="str">
        <f t="shared" ca="1" si="135"/>
        <v>SHORT</v>
      </c>
      <c r="V557">
        <f t="shared" ca="1" si="136"/>
        <v>-530.40000000000146</v>
      </c>
    </row>
    <row r="558" spans="1:22" ht="16.5" x14ac:dyDescent="0.25">
      <c r="A558" s="1">
        <v>41419</v>
      </c>
      <c r="B558" t="s">
        <v>4</v>
      </c>
      <c r="C558" t="s">
        <v>4</v>
      </c>
      <c r="D558">
        <f t="shared" si="124"/>
        <v>15290.7</v>
      </c>
      <c r="E558">
        <f t="shared" si="125"/>
        <v>15303.1</v>
      </c>
      <c r="F558">
        <v>3</v>
      </c>
      <c r="G558">
        <v>7.8899999999999998E-2</v>
      </c>
      <c r="H558" s="6">
        <f ca="1">SUM(F558:OFFSET(F558,$X$1,0))</f>
        <v>104</v>
      </c>
      <c r="I558" s="6">
        <f ca="1">SUM(G558:OFFSET(G558,$X$1,0))</f>
        <v>2.2004999999999999</v>
      </c>
      <c r="J558" s="7">
        <f t="shared" ca="1" si="127"/>
        <v>-380.60000000000036</v>
      </c>
      <c r="K558" s="7">
        <f t="shared" ca="1" si="129"/>
        <v>0</v>
      </c>
      <c r="L558">
        <f t="shared" ca="1" si="122"/>
        <v>28</v>
      </c>
      <c r="M558">
        <f t="shared" ca="1" si="123"/>
        <v>0</v>
      </c>
      <c r="N558">
        <f t="shared" ca="1" si="128"/>
        <v>1040</v>
      </c>
      <c r="O558">
        <f t="shared" ca="1" si="130"/>
        <v>660.15</v>
      </c>
      <c r="P558" s="7">
        <f t="shared" ca="1" si="131"/>
        <v>1</v>
      </c>
      <c r="Q558">
        <f t="shared" ca="1" si="132"/>
        <v>0</v>
      </c>
      <c r="R558">
        <f t="shared" ca="1" si="133"/>
        <v>1</v>
      </c>
      <c r="S558">
        <f t="shared" ca="1" si="134"/>
        <v>0</v>
      </c>
      <c r="T558">
        <f t="shared" ca="1" si="126"/>
        <v>-380.60000000000036</v>
      </c>
      <c r="U558" t="str">
        <f t="shared" ca="1" si="135"/>
        <v>SHORT</v>
      </c>
      <c r="V558">
        <f t="shared" ca="1" si="136"/>
        <v>-380.60000000000036</v>
      </c>
    </row>
    <row r="559" spans="1:22" ht="16.5" x14ac:dyDescent="0.25">
      <c r="A559" s="1">
        <v>41420</v>
      </c>
      <c r="B559" t="s">
        <v>4</v>
      </c>
      <c r="C559" t="s">
        <v>4</v>
      </c>
      <c r="D559">
        <f t="shared" si="124"/>
        <v>15290.7</v>
      </c>
      <c r="E559">
        <f t="shared" si="125"/>
        <v>15303.1</v>
      </c>
      <c r="F559">
        <v>-1</v>
      </c>
      <c r="G559">
        <v>-2.0400000000000001E-2</v>
      </c>
      <c r="H559" s="6">
        <f ca="1">SUM(F559:OFFSET(F559,$X$1,0))</f>
        <v>95</v>
      </c>
      <c r="I559" s="6">
        <f ca="1">SUM(G559:OFFSET(G559,$X$1,0))</f>
        <v>2.0200999999999998</v>
      </c>
      <c r="J559" s="7">
        <f t="shared" ca="1" si="127"/>
        <v>-274.5</v>
      </c>
      <c r="K559" s="7">
        <f t="shared" ca="1" si="129"/>
        <v>0</v>
      </c>
      <c r="L559">
        <f t="shared" ca="1" si="122"/>
        <v>100</v>
      </c>
      <c r="M559">
        <f t="shared" ca="1" si="123"/>
        <v>0</v>
      </c>
      <c r="N559">
        <f t="shared" ca="1" si="128"/>
        <v>950</v>
      </c>
      <c r="O559">
        <f t="shared" ca="1" si="130"/>
        <v>606.03</v>
      </c>
      <c r="P559" s="7">
        <f t="shared" ca="1" si="131"/>
        <v>1</v>
      </c>
      <c r="Q559">
        <f t="shared" ca="1" si="132"/>
        <v>0</v>
      </c>
      <c r="R559">
        <f t="shared" ca="1" si="133"/>
        <v>1</v>
      </c>
      <c r="S559">
        <f t="shared" ca="1" si="134"/>
        <v>0</v>
      </c>
      <c r="T559">
        <f t="shared" ca="1" si="126"/>
        <v>-274.5</v>
      </c>
      <c r="U559" t="str">
        <f t="shared" ca="1" si="135"/>
        <v>SHORT</v>
      </c>
      <c r="V559">
        <f t="shared" ca="1" si="136"/>
        <v>-274.5</v>
      </c>
    </row>
    <row r="560" spans="1:22" ht="16.5" x14ac:dyDescent="0.25">
      <c r="A560" s="1">
        <v>41421</v>
      </c>
      <c r="B560" t="s">
        <v>4</v>
      </c>
      <c r="C560" t="s">
        <v>4</v>
      </c>
      <c r="D560">
        <f t="shared" si="124"/>
        <v>15299</v>
      </c>
      <c r="E560">
        <f t="shared" si="125"/>
        <v>15356.25</v>
      </c>
      <c r="F560">
        <v>6</v>
      </c>
      <c r="G560">
        <v>0.12</v>
      </c>
      <c r="H560" s="6">
        <f ca="1">SUM(F560:OFFSET(F560,$X$1,0))</f>
        <v>98</v>
      </c>
      <c r="I560" s="6">
        <f ca="1">SUM(G560:OFFSET(G560,$X$1,0))</f>
        <v>2.0789</v>
      </c>
      <c r="J560" s="7">
        <f t="shared" ca="1" si="127"/>
        <v>-397.69999999999891</v>
      </c>
      <c r="K560" s="7">
        <f t="shared" ca="1" si="129"/>
        <v>0</v>
      </c>
      <c r="L560">
        <f t="shared" ca="1" si="122"/>
        <v>76</v>
      </c>
      <c r="M560">
        <f t="shared" ca="1" si="123"/>
        <v>0</v>
      </c>
      <c r="N560">
        <f t="shared" ca="1" si="128"/>
        <v>980</v>
      </c>
      <c r="O560">
        <f t="shared" ca="1" si="130"/>
        <v>623.66999999999996</v>
      </c>
      <c r="P560" s="7">
        <f t="shared" ca="1" si="131"/>
        <v>1</v>
      </c>
      <c r="Q560">
        <f t="shared" ca="1" si="132"/>
        <v>0</v>
      </c>
      <c r="R560">
        <f t="shared" ca="1" si="133"/>
        <v>1</v>
      </c>
      <c r="S560">
        <f t="shared" ca="1" si="134"/>
        <v>0</v>
      </c>
      <c r="T560">
        <f t="shared" ca="1" si="126"/>
        <v>-397.69999999999891</v>
      </c>
      <c r="U560" t="str">
        <f t="shared" ca="1" si="135"/>
        <v>SHORT</v>
      </c>
      <c r="V560">
        <f t="shared" ca="1" si="136"/>
        <v>-397.69999999999891</v>
      </c>
    </row>
    <row r="561" spans="1:22" ht="16.5" x14ac:dyDescent="0.25">
      <c r="A561" s="1">
        <v>41422</v>
      </c>
      <c r="B561">
        <v>15307.3</v>
      </c>
      <c r="C561">
        <v>15409.4</v>
      </c>
      <c r="D561">
        <f t="shared" si="124"/>
        <v>15307.3</v>
      </c>
      <c r="E561">
        <f t="shared" si="125"/>
        <v>15409.4</v>
      </c>
      <c r="F561">
        <v>-1</v>
      </c>
      <c r="G561">
        <v>-2.1299999999999999E-2</v>
      </c>
      <c r="H561" s="6">
        <f ca="1">SUM(F561:OFFSET(F561,$X$1,0))</f>
        <v>96</v>
      </c>
      <c r="I561" s="6">
        <f ca="1">SUM(G561:OFFSET(G561,$X$1,0))</f>
        <v>2.0367999999999995</v>
      </c>
      <c r="J561" s="7">
        <f t="shared" ca="1" si="127"/>
        <v>-490.29999999999927</v>
      </c>
      <c r="K561" s="7">
        <f t="shared" ca="1" si="129"/>
        <v>0</v>
      </c>
      <c r="L561">
        <f t="shared" ca="1" si="122"/>
        <v>92</v>
      </c>
      <c r="M561">
        <f t="shared" ca="1" si="123"/>
        <v>0</v>
      </c>
      <c r="N561">
        <f t="shared" ca="1" si="128"/>
        <v>960</v>
      </c>
      <c r="O561">
        <f t="shared" ca="1" si="130"/>
        <v>611.03999999999985</v>
      </c>
      <c r="P561" s="7">
        <f t="shared" ca="1" si="131"/>
        <v>1</v>
      </c>
      <c r="Q561">
        <f t="shared" ca="1" si="132"/>
        <v>0</v>
      </c>
      <c r="R561">
        <f t="shared" ca="1" si="133"/>
        <v>1</v>
      </c>
      <c r="S561">
        <f t="shared" ca="1" si="134"/>
        <v>0</v>
      </c>
      <c r="T561">
        <f t="shared" ca="1" si="126"/>
        <v>-490.29999999999927</v>
      </c>
      <c r="U561" t="str">
        <f t="shared" ca="1" si="135"/>
        <v>SHORT</v>
      </c>
      <c r="V561">
        <f t="shared" ca="1" si="136"/>
        <v>-490.29999999999927</v>
      </c>
    </row>
    <row r="562" spans="1:22" ht="16.5" x14ac:dyDescent="0.25">
      <c r="A562" s="1">
        <v>41423</v>
      </c>
      <c r="B562">
        <v>15399.9</v>
      </c>
      <c r="C562">
        <v>15302.8</v>
      </c>
      <c r="D562">
        <f t="shared" si="124"/>
        <v>15399.9</v>
      </c>
      <c r="E562">
        <f t="shared" si="125"/>
        <v>15302.8</v>
      </c>
      <c r="F562">
        <v>10</v>
      </c>
      <c r="G562">
        <v>0.20830000000000001</v>
      </c>
      <c r="H562" s="6">
        <f ca="1">SUM(F562:OFFSET(F562,$X$1,0))</f>
        <v>96</v>
      </c>
      <c r="I562" s="6">
        <f ca="1">SUM(G562:OFFSET(G562,$X$1,0))</f>
        <v>2.0367999999999995</v>
      </c>
      <c r="J562" s="7">
        <f t="shared" ca="1" si="127"/>
        <v>-363.70000000000073</v>
      </c>
      <c r="K562" s="7">
        <f t="shared" ca="1" si="129"/>
        <v>0</v>
      </c>
      <c r="L562">
        <f t="shared" ca="1" si="122"/>
        <v>92</v>
      </c>
      <c r="M562">
        <f t="shared" ca="1" si="123"/>
        <v>0</v>
      </c>
      <c r="N562">
        <f t="shared" ca="1" si="128"/>
        <v>960</v>
      </c>
      <c r="O562">
        <f t="shared" ca="1" si="130"/>
        <v>611.03999999999985</v>
      </c>
      <c r="P562" s="7">
        <f t="shared" ca="1" si="131"/>
        <v>1</v>
      </c>
      <c r="Q562">
        <f t="shared" ca="1" si="132"/>
        <v>0</v>
      </c>
      <c r="R562">
        <f t="shared" ca="1" si="133"/>
        <v>1</v>
      </c>
      <c r="S562">
        <f t="shared" ca="1" si="134"/>
        <v>0</v>
      </c>
      <c r="T562">
        <f t="shared" ca="1" si="126"/>
        <v>-363.70000000000073</v>
      </c>
      <c r="U562" t="str">
        <f t="shared" ca="1" si="135"/>
        <v>SHORT</v>
      </c>
      <c r="V562">
        <f t="shared" ca="1" si="136"/>
        <v>-363.70000000000073</v>
      </c>
    </row>
    <row r="563" spans="1:22" ht="16.5" x14ac:dyDescent="0.25">
      <c r="A563" s="1">
        <v>41424</v>
      </c>
      <c r="B563">
        <v>15306</v>
      </c>
      <c r="C563">
        <v>15324.5</v>
      </c>
      <c r="D563">
        <f t="shared" si="124"/>
        <v>15306</v>
      </c>
      <c r="E563">
        <f t="shared" si="125"/>
        <v>15324.5</v>
      </c>
      <c r="F563">
        <v>4</v>
      </c>
      <c r="G563">
        <v>8.3299999999999999E-2</v>
      </c>
      <c r="H563" s="6">
        <f ca="1">SUM(F563:OFFSET(F563,$X$1,0))</f>
        <v>88</v>
      </c>
      <c r="I563" s="6">
        <f ca="1">SUM(G563:OFFSET(G563,$X$1,0))</f>
        <v>1.8591999999999995</v>
      </c>
      <c r="J563" s="7">
        <f t="shared" ca="1" si="127"/>
        <v>-347.20000000000073</v>
      </c>
      <c r="K563" s="7">
        <f t="shared" ca="1" si="129"/>
        <v>0</v>
      </c>
      <c r="L563">
        <f t="shared" ca="1" si="122"/>
        <v>156</v>
      </c>
      <c r="M563">
        <f t="shared" ca="1" si="123"/>
        <v>0</v>
      </c>
      <c r="N563">
        <f t="shared" ca="1" si="128"/>
        <v>880</v>
      </c>
      <c r="O563">
        <f t="shared" ca="1" si="130"/>
        <v>557.75999999999988</v>
      </c>
      <c r="P563" s="7">
        <f t="shared" ca="1" si="131"/>
        <v>1</v>
      </c>
      <c r="Q563">
        <f t="shared" ca="1" si="132"/>
        <v>0</v>
      </c>
      <c r="R563">
        <f t="shared" ca="1" si="133"/>
        <v>1</v>
      </c>
      <c r="S563">
        <f t="shared" ca="1" si="134"/>
        <v>0</v>
      </c>
      <c r="T563">
        <f t="shared" ca="1" si="126"/>
        <v>-347.20000000000073</v>
      </c>
      <c r="U563" t="str">
        <f t="shared" ca="1" si="135"/>
        <v>SHORT</v>
      </c>
      <c r="V563">
        <f t="shared" ca="1" si="136"/>
        <v>-347.20000000000073</v>
      </c>
    </row>
    <row r="564" spans="1:22" ht="16.5" x14ac:dyDescent="0.25">
      <c r="A564" s="1">
        <v>41425</v>
      </c>
      <c r="B564">
        <v>15322.2</v>
      </c>
      <c r="C564">
        <v>15115.6</v>
      </c>
      <c r="D564">
        <f t="shared" si="124"/>
        <v>15322.2</v>
      </c>
      <c r="E564">
        <f t="shared" si="125"/>
        <v>15115.6</v>
      </c>
      <c r="F564">
        <v>1</v>
      </c>
      <c r="G564">
        <v>2.0400000000000001E-2</v>
      </c>
      <c r="H564" s="6">
        <f ca="1">SUM(F564:OFFSET(F564,$X$1,0))</f>
        <v>78</v>
      </c>
      <c r="I564" s="6">
        <f ca="1">SUM(G564:OFFSET(G564,$X$1,0))</f>
        <v>1.6503999999999994</v>
      </c>
      <c r="J564" s="7">
        <f t="shared" ca="1" si="127"/>
        <v>-389.80000000000109</v>
      </c>
      <c r="K564" s="7">
        <f t="shared" ca="1" si="129"/>
        <v>0</v>
      </c>
      <c r="L564">
        <f t="shared" ca="1" si="122"/>
        <v>236</v>
      </c>
      <c r="M564">
        <f t="shared" ca="1" si="123"/>
        <v>0</v>
      </c>
      <c r="N564">
        <f t="shared" ca="1" si="128"/>
        <v>780</v>
      </c>
      <c r="O564">
        <f t="shared" ca="1" si="130"/>
        <v>495.11999999999983</v>
      </c>
      <c r="P564" s="7">
        <f t="shared" ca="1" si="131"/>
        <v>1</v>
      </c>
      <c r="Q564">
        <f t="shared" ca="1" si="132"/>
        <v>0</v>
      </c>
      <c r="R564">
        <f t="shared" ca="1" si="133"/>
        <v>0</v>
      </c>
      <c r="S564" t="str">
        <f t="shared" ca="1" si="134"/>
        <v>N/A</v>
      </c>
      <c r="T564">
        <f t="shared" ca="1" si="126"/>
        <v>0</v>
      </c>
      <c r="U564" t="str">
        <f t="shared" ca="1" si="135"/>
        <v>OUT</v>
      </c>
      <c r="V564">
        <f t="shared" ca="1" si="136"/>
        <v>0</v>
      </c>
    </row>
    <row r="565" spans="1:22" ht="16.5" x14ac:dyDescent="0.25">
      <c r="A565" s="1">
        <v>41426</v>
      </c>
      <c r="B565" t="s">
        <v>4</v>
      </c>
      <c r="C565" t="s">
        <v>4</v>
      </c>
      <c r="D565">
        <f t="shared" si="124"/>
        <v>15322.2</v>
      </c>
      <c r="E565">
        <f t="shared" si="125"/>
        <v>15115.6</v>
      </c>
      <c r="F565">
        <v>-4</v>
      </c>
      <c r="G565">
        <v>-0.16</v>
      </c>
      <c r="H565" s="6">
        <f ca="1">SUM(F565:OFFSET(F565,$X$1,0))</f>
        <v>66</v>
      </c>
      <c r="I565" s="6">
        <f ca="1">SUM(G565:OFFSET(G565,$X$1,0))</f>
        <v>1.3270999999999995</v>
      </c>
      <c r="J565" s="7">
        <f t="shared" ca="1" si="127"/>
        <v>-234.50000000000182</v>
      </c>
      <c r="K565" s="7">
        <f t="shared" ca="1" si="129"/>
        <v>0</v>
      </c>
      <c r="L565">
        <f t="shared" ca="1" si="122"/>
        <v>332</v>
      </c>
      <c r="M565">
        <f t="shared" ca="1" si="123"/>
        <v>0</v>
      </c>
      <c r="N565">
        <f t="shared" ca="1" si="128"/>
        <v>660</v>
      </c>
      <c r="O565">
        <f t="shared" ca="1" si="130"/>
        <v>398.12999999999982</v>
      </c>
      <c r="P565" s="7">
        <f t="shared" ca="1" si="131"/>
        <v>1</v>
      </c>
      <c r="Q565">
        <f t="shared" ca="1" si="132"/>
        <v>0</v>
      </c>
      <c r="R565">
        <f t="shared" ca="1" si="133"/>
        <v>0</v>
      </c>
      <c r="S565" t="str">
        <f t="shared" ca="1" si="134"/>
        <v>N/A</v>
      </c>
      <c r="T565">
        <f t="shared" ca="1" si="126"/>
        <v>0</v>
      </c>
      <c r="U565" t="str">
        <f t="shared" ca="1" si="135"/>
        <v>OUT</v>
      </c>
      <c r="V565">
        <f t="shared" ca="1" si="136"/>
        <v>0</v>
      </c>
    </row>
    <row r="566" spans="1:22" ht="16.5" x14ac:dyDescent="0.25">
      <c r="A566" s="1">
        <v>41427</v>
      </c>
      <c r="B566" t="s">
        <v>4</v>
      </c>
      <c r="C566" t="s">
        <v>4</v>
      </c>
      <c r="D566">
        <f t="shared" si="124"/>
        <v>15222.900000000001</v>
      </c>
      <c r="E566">
        <f t="shared" si="125"/>
        <v>15184.8</v>
      </c>
      <c r="F566">
        <v>9</v>
      </c>
      <c r="G566">
        <v>0.1837</v>
      </c>
      <c r="H566" s="6">
        <f ca="1">SUM(F566:OFFSET(F566,$X$1,0))</f>
        <v>75</v>
      </c>
      <c r="I566" s="6">
        <f ca="1">SUM(G566:OFFSET(G566,$X$1,0))</f>
        <v>1.5107999999999995</v>
      </c>
      <c r="J566" s="7">
        <f t="shared" ca="1" si="127"/>
        <v>-61.500000000001819</v>
      </c>
      <c r="K566" s="7">
        <f t="shared" ca="1" si="129"/>
        <v>0</v>
      </c>
      <c r="L566">
        <f t="shared" ca="1" si="122"/>
        <v>260</v>
      </c>
      <c r="M566">
        <f t="shared" ca="1" si="123"/>
        <v>0</v>
      </c>
      <c r="N566">
        <f t="shared" ca="1" si="128"/>
        <v>750</v>
      </c>
      <c r="O566">
        <f t="shared" ca="1" si="130"/>
        <v>453.23999999999984</v>
      </c>
      <c r="P566" s="7">
        <f t="shared" ca="1" si="131"/>
        <v>1</v>
      </c>
      <c r="Q566">
        <f t="shared" ca="1" si="132"/>
        <v>0</v>
      </c>
      <c r="R566">
        <f t="shared" ca="1" si="133"/>
        <v>0</v>
      </c>
      <c r="S566" t="str">
        <f t="shared" ca="1" si="134"/>
        <v>N/A</v>
      </c>
      <c r="T566">
        <f t="shared" ca="1" si="126"/>
        <v>0</v>
      </c>
      <c r="U566" t="str">
        <f t="shared" ca="1" si="135"/>
        <v>OUT</v>
      </c>
      <c r="V566">
        <f t="shared" ca="1" si="136"/>
        <v>0</v>
      </c>
    </row>
    <row r="567" spans="1:22" ht="16.5" x14ac:dyDescent="0.25">
      <c r="A567" s="1">
        <v>41428</v>
      </c>
      <c r="B567">
        <v>15123.6</v>
      </c>
      <c r="C567">
        <v>15254</v>
      </c>
      <c r="D567">
        <f t="shared" si="124"/>
        <v>15123.6</v>
      </c>
      <c r="E567">
        <f t="shared" si="125"/>
        <v>15254</v>
      </c>
      <c r="F567">
        <v>3</v>
      </c>
      <c r="G567">
        <v>6.5199999999999994E-2</v>
      </c>
      <c r="H567" s="6">
        <f ca="1">SUM(F567:OFFSET(F567,$X$1,0))</f>
        <v>73</v>
      </c>
      <c r="I567" s="6">
        <f ca="1">SUM(G567:OFFSET(G567,$X$1,0))</f>
        <v>1.4759999999999998</v>
      </c>
      <c r="J567" s="7">
        <f t="shared" ca="1" si="127"/>
        <v>-119.40000000000146</v>
      </c>
      <c r="K567" s="7">
        <f t="shared" ca="1" si="129"/>
        <v>0</v>
      </c>
      <c r="L567">
        <f t="shared" ca="1" si="122"/>
        <v>276</v>
      </c>
      <c r="M567">
        <f t="shared" ca="1" si="123"/>
        <v>0</v>
      </c>
      <c r="N567">
        <f t="shared" ca="1" si="128"/>
        <v>730</v>
      </c>
      <c r="O567">
        <f t="shared" ca="1" si="130"/>
        <v>442.79999999999995</v>
      </c>
      <c r="P567" s="7">
        <f t="shared" ca="1" si="131"/>
        <v>1</v>
      </c>
      <c r="Q567">
        <f t="shared" ca="1" si="132"/>
        <v>0</v>
      </c>
      <c r="R567">
        <f t="shared" ca="1" si="133"/>
        <v>0</v>
      </c>
      <c r="S567" t="str">
        <f t="shared" ca="1" si="134"/>
        <v>N/A</v>
      </c>
      <c r="T567">
        <f t="shared" ca="1" si="126"/>
        <v>0</v>
      </c>
      <c r="U567" t="str">
        <f t="shared" ca="1" si="135"/>
        <v>OUT</v>
      </c>
      <c r="V567">
        <f t="shared" ca="1" si="136"/>
        <v>0</v>
      </c>
    </row>
    <row r="568" spans="1:22" ht="16.5" x14ac:dyDescent="0.25">
      <c r="A568" s="1">
        <v>41429</v>
      </c>
      <c r="B568">
        <v>15255.2</v>
      </c>
      <c r="C568">
        <v>15177.5</v>
      </c>
      <c r="D568">
        <f t="shared" si="124"/>
        <v>15255.2</v>
      </c>
      <c r="E568">
        <f t="shared" si="125"/>
        <v>15177.5</v>
      </c>
      <c r="F568">
        <v>-5</v>
      </c>
      <c r="G568">
        <v>-9.8000000000000004E-2</v>
      </c>
      <c r="H568" s="6">
        <f ca="1">SUM(F568:OFFSET(F568,$X$1,0))</f>
        <v>70</v>
      </c>
      <c r="I568" s="6">
        <f ca="1">SUM(G568:OFFSET(G568,$X$1,0))</f>
        <v>1.4205999999999999</v>
      </c>
      <c r="J568" s="7">
        <f t="shared" ca="1" si="127"/>
        <v>-32.300000000001091</v>
      </c>
      <c r="K568" s="7">
        <f t="shared" ca="1" si="129"/>
        <v>0</v>
      </c>
      <c r="L568">
        <f t="shared" ca="1" si="122"/>
        <v>300</v>
      </c>
      <c r="M568">
        <f t="shared" ca="1" si="123"/>
        <v>0</v>
      </c>
      <c r="N568">
        <f t="shared" ca="1" si="128"/>
        <v>700</v>
      </c>
      <c r="O568">
        <f t="shared" ca="1" si="130"/>
        <v>426.17999999999995</v>
      </c>
      <c r="P568" s="7">
        <f t="shared" ca="1" si="131"/>
        <v>1</v>
      </c>
      <c r="Q568">
        <f t="shared" ca="1" si="132"/>
        <v>0</v>
      </c>
      <c r="R568">
        <f t="shared" ca="1" si="133"/>
        <v>0</v>
      </c>
      <c r="S568" t="str">
        <f t="shared" ca="1" si="134"/>
        <v>N/A</v>
      </c>
      <c r="T568">
        <f t="shared" ca="1" si="126"/>
        <v>0</v>
      </c>
      <c r="U568" t="str">
        <f t="shared" ca="1" si="135"/>
        <v>OUT</v>
      </c>
      <c r="V568">
        <f t="shared" ca="1" si="136"/>
        <v>0</v>
      </c>
    </row>
    <row r="569" spans="1:22" ht="16.5" x14ac:dyDescent="0.25">
      <c r="A569" s="1">
        <v>41430</v>
      </c>
      <c r="B569">
        <v>15168.1</v>
      </c>
      <c r="C569">
        <v>14960.6</v>
      </c>
      <c r="D569">
        <f t="shared" si="124"/>
        <v>15168.1</v>
      </c>
      <c r="E569">
        <f t="shared" si="125"/>
        <v>14960.6</v>
      </c>
      <c r="F569">
        <v>-2</v>
      </c>
      <c r="G569">
        <v>-2.5000000000000001E-2</v>
      </c>
      <c r="H569" s="6">
        <f ca="1">SUM(F569:OFFSET(F569,$X$1,0))</f>
        <v>62</v>
      </c>
      <c r="I569" s="6">
        <f ca="1">SUM(G569:OFFSET(G569,$X$1,0))</f>
        <v>1.2623</v>
      </c>
      <c r="J569" s="7">
        <f t="shared" ca="1" si="127"/>
        <v>224.75</v>
      </c>
      <c r="K569" s="7">
        <f t="shared" ca="1" si="129"/>
        <v>1</v>
      </c>
      <c r="L569">
        <f t="shared" ca="1" si="122"/>
        <v>364</v>
      </c>
      <c r="M569">
        <f t="shared" ca="1" si="123"/>
        <v>1</v>
      </c>
      <c r="N569">
        <f t="shared" ca="1" si="128"/>
        <v>620</v>
      </c>
      <c r="O569">
        <f t="shared" ca="1" si="130"/>
        <v>378.69</v>
      </c>
      <c r="P569" s="7">
        <f t="shared" ca="1" si="131"/>
        <v>1</v>
      </c>
      <c r="Q569">
        <f t="shared" ca="1" si="132"/>
        <v>1</v>
      </c>
      <c r="R569">
        <f t="shared" ca="1" si="133"/>
        <v>0</v>
      </c>
      <c r="S569" t="str">
        <f t="shared" ca="1" si="134"/>
        <v>N/A</v>
      </c>
      <c r="T569">
        <f t="shared" ca="1" si="126"/>
        <v>0</v>
      </c>
      <c r="U569" t="str">
        <f t="shared" ca="1" si="135"/>
        <v>OUT</v>
      </c>
      <c r="V569">
        <f t="shared" ca="1" si="136"/>
        <v>0</v>
      </c>
    </row>
    <row r="570" spans="1:22" ht="16.5" x14ac:dyDescent="0.25">
      <c r="A570" s="1">
        <v>41431</v>
      </c>
      <c r="B570">
        <v>14955.5</v>
      </c>
      <c r="C570">
        <v>15040.6</v>
      </c>
      <c r="D570">
        <f t="shared" si="124"/>
        <v>14955.5</v>
      </c>
      <c r="E570">
        <f t="shared" si="125"/>
        <v>15040.6</v>
      </c>
      <c r="F570">
        <v>-12</v>
      </c>
      <c r="G570">
        <v>-0.24490000000000001</v>
      </c>
      <c r="H570" s="6">
        <f ca="1">SUM(F570:OFFSET(F570,$X$1,0))</f>
        <v>47</v>
      </c>
      <c r="I570" s="6">
        <f ca="1">SUM(G570:OFFSET(G570,$X$1,0))</f>
        <v>0.94919999999999993</v>
      </c>
      <c r="J570" s="7">
        <f t="shared" ca="1" si="127"/>
        <v>180.20000000000073</v>
      </c>
      <c r="K570" s="7">
        <f t="shared" ca="1" si="129"/>
        <v>1</v>
      </c>
      <c r="L570">
        <f t="shared" ca="1" si="122"/>
        <v>484</v>
      </c>
      <c r="M570">
        <f t="shared" ca="1" si="123"/>
        <v>1</v>
      </c>
      <c r="N570">
        <f t="shared" ca="1" si="128"/>
        <v>470</v>
      </c>
      <c r="O570">
        <f t="shared" ca="1" si="130"/>
        <v>284.76</v>
      </c>
      <c r="P570" s="7">
        <f t="shared" ca="1" si="131"/>
        <v>1</v>
      </c>
      <c r="Q570">
        <f t="shared" ca="1" si="132"/>
        <v>1</v>
      </c>
      <c r="R570">
        <f t="shared" ca="1" si="133"/>
        <v>0</v>
      </c>
      <c r="S570" t="str">
        <f t="shared" ca="1" si="134"/>
        <v>N/A</v>
      </c>
      <c r="T570">
        <f t="shared" ca="1" si="126"/>
        <v>0</v>
      </c>
      <c r="U570" t="str">
        <f t="shared" ca="1" si="135"/>
        <v>OUT</v>
      </c>
      <c r="V570">
        <f t="shared" ca="1" si="136"/>
        <v>0</v>
      </c>
    </row>
    <row r="571" spans="1:22" ht="16.5" x14ac:dyDescent="0.25">
      <c r="A571" s="1">
        <v>41432</v>
      </c>
      <c r="B571">
        <v>15044.5</v>
      </c>
      <c r="C571">
        <v>15248.1</v>
      </c>
      <c r="D571">
        <f t="shared" si="124"/>
        <v>15044.5</v>
      </c>
      <c r="E571">
        <f t="shared" si="125"/>
        <v>15248.1</v>
      </c>
      <c r="F571">
        <v>-1</v>
      </c>
      <c r="G571">
        <v>-2.0400000000000001E-2</v>
      </c>
      <c r="H571" s="6">
        <f ca="1">SUM(F571:OFFSET(F571,$X$1,0))</f>
        <v>38</v>
      </c>
      <c r="I571" s="6">
        <f ca="1">SUM(G571:OFFSET(G571,$X$1,0))</f>
        <v>0.75860000000000005</v>
      </c>
      <c r="J571" s="7">
        <f t="shared" ca="1" si="127"/>
        <v>255.79999999999927</v>
      </c>
      <c r="K571" s="7">
        <f t="shared" ca="1" si="129"/>
        <v>1</v>
      </c>
      <c r="L571">
        <f t="shared" ca="1" si="122"/>
        <v>556</v>
      </c>
      <c r="M571">
        <f t="shared" ca="1" si="123"/>
        <v>1</v>
      </c>
      <c r="N571">
        <f t="shared" ca="1" si="128"/>
        <v>380</v>
      </c>
      <c r="O571">
        <f t="shared" ca="1" si="130"/>
        <v>227.58</v>
      </c>
      <c r="P571" s="7">
        <f t="shared" ca="1" si="131"/>
        <v>1</v>
      </c>
      <c r="Q571">
        <f t="shared" ca="1" si="132"/>
        <v>1</v>
      </c>
      <c r="R571">
        <f t="shared" ca="1" si="133"/>
        <v>0</v>
      </c>
      <c r="S571" t="str">
        <f t="shared" ca="1" si="134"/>
        <v>N/A</v>
      </c>
      <c r="T571">
        <f t="shared" ca="1" si="126"/>
        <v>0</v>
      </c>
      <c r="U571" t="str">
        <f t="shared" ca="1" si="135"/>
        <v>OUT</v>
      </c>
      <c r="V571">
        <f t="shared" ca="1" si="136"/>
        <v>0</v>
      </c>
    </row>
    <row r="572" spans="1:22" ht="16.5" x14ac:dyDescent="0.25">
      <c r="A572" s="1">
        <v>41433</v>
      </c>
      <c r="B572" t="s">
        <v>4</v>
      </c>
      <c r="C572" t="s">
        <v>4</v>
      </c>
      <c r="D572">
        <f t="shared" si="124"/>
        <v>15044.5</v>
      </c>
      <c r="E572">
        <f t="shared" si="125"/>
        <v>15248.1</v>
      </c>
      <c r="F572">
        <v>2</v>
      </c>
      <c r="G572">
        <v>4.3499999999999997E-2</v>
      </c>
      <c r="H572" s="6">
        <f ca="1">SUM(F572:OFFSET(F572,$X$1,0))</f>
        <v>36</v>
      </c>
      <c r="I572" s="6">
        <f ca="1">SUM(G572:OFFSET(G572,$X$1,0))</f>
        <v>0.71699999999999986</v>
      </c>
      <c r="J572" s="7">
        <f t="shared" ca="1" si="127"/>
        <v>145.55000000000109</v>
      </c>
      <c r="K572" s="7">
        <f t="shared" ca="1" si="129"/>
        <v>1</v>
      </c>
      <c r="L572">
        <f t="shared" ca="1" si="122"/>
        <v>572</v>
      </c>
      <c r="M572">
        <f t="shared" ca="1" si="123"/>
        <v>1</v>
      </c>
      <c r="N572">
        <f t="shared" ca="1" si="128"/>
        <v>360</v>
      </c>
      <c r="O572">
        <f t="shared" ca="1" si="130"/>
        <v>215.09999999999997</v>
      </c>
      <c r="P572" s="7">
        <f t="shared" ca="1" si="131"/>
        <v>1</v>
      </c>
      <c r="Q572">
        <f t="shared" ca="1" si="132"/>
        <v>1</v>
      </c>
      <c r="R572">
        <f t="shared" ca="1" si="133"/>
        <v>0</v>
      </c>
      <c r="S572" t="str">
        <f t="shared" ca="1" si="134"/>
        <v>N/A</v>
      </c>
      <c r="T572">
        <f t="shared" ca="1" si="126"/>
        <v>0</v>
      </c>
      <c r="U572" t="str">
        <f t="shared" ca="1" si="135"/>
        <v>OUT</v>
      </c>
      <c r="V572">
        <f t="shared" ca="1" si="136"/>
        <v>0</v>
      </c>
    </row>
    <row r="573" spans="1:22" ht="16.5" x14ac:dyDescent="0.25">
      <c r="A573" s="1">
        <v>41434</v>
      </c>
      <c r="B573" t="s">
        <v>4</v>
      </c>
      <c r="C573" t="s">
        <v>4</v>
      </c>
      <c r="D573">
        <f t="shared" si="124"/>
        <v>15146.15</v>
      </c>
      <c r="E573">
        <f t="shared" si="125"/>
        <v>15243.35</v>
      </c>
      <c r="F573">
        <v>5</v>
      </c>
      <c r="G573">
        <v>0.1</v>
      </c>
      <c r="H573" s="6">
        <f ca="1">SUM(F573:OFFSET(F573,$X$1,0))</f>
        <v>45</v>
      </c>
      <c r="I573" s="6">
        <f ca="1">SUM(G573:OFFSET(G573,$X$1,0))</f>
        <v>0.91459999999999997</v>
      </c>
      <c r="J573" s="7">
        <f t="shared" ca="1" si="127"/>
        <v>213.10000000000036</v>
      </c>
      <c r="K573" s="7">
        <f t="shared" ca="1" si="129"/>
        <v>1</v>
      </c>
      <c r="L573">
        <f t="shared" ca="1" si="122"/>
        <v>500</v>
      </c>
      <c r="M573">
        <f t="shared" ca="1" si="123"/>
        <v>1</v>
      </c>
      <c r="N573">
        <f t="shared" ca="1" si="128"/>
        <v>450</v>
      </c>
      <c r="O573">
        <f t="shared" ca="1" si="130"/>
        <v>274.38</v>
      </c>
      <c r="P573" s="7">
        <f t="shared" ca="1" si="131"/>
        <v>1</v>
      </c>
      <c r="Q573">
        <f t="shared" ca="1" si="132"/>
        <v>1</v>
      </c>
      <c r="R573">
        <f t="shared" ca="1" si="133"/>
        <v>0</v>
      </c>
      <c r="S573" t="str">
        <f t="shared" ca="1" si="134"/>
        <v>N/A</v>
      </c>
      <c r="T573">
        <f t="shared" ca="1" si="126"/>
        <v>0</v>
      </c>
      <c r="U573" t="str">
        <f t="shared" ca="1" si="135"/>
        <v>OUT</v>
      </c>
      <c r="V573">
        <f t="shared" ca="1" si="136"/>
        <v>0</v>
      </c>
    </row>
    <row r="574" spans="1:22" ht="16.5" x14ac:dyDescent="0.25">
      <c r="A574" s="1">
        <v>41435</v>
      </c>
      <c r="B574">
        <v>15247.8</v>
      </c>
      <c r="C574">
        <v>15238.6</v>
      </c>
      <c r="D574">
        <f t="shared" si="124"/>
        <v>15247.8</v>
      </c>
      <c r="E574">
        <f t="shared" si="125"/>
        <v>15238.6</v>
      </c>
      <c r="F574">
        <v>12</v>
      </c>
      <c r="G574">
        <v>0.25530000000000003</v>
      </c>
      <c r="H574" s="6">
        <f ca="1">SUM(F574:OFFSET(F574,$X$1,0))</f>
        <v>50</v>
      </c>
      <c r="I574" s="6">
        <f ca="1">SUM(G574:OFFSET(G574,$X$1,0))</f>
        <v>0.99490000000000012</v>
      </c>
      <c r="J574" s="7">
        <f t="shared" ca="1" si="127"/>
        <v>232.89999999999964</v>
      </c>
      <c r="K574" s="7">
        <f t="shared" ca="1" si="129"/>
        <v>1</v>
      </c>
      <c r="L574">
        <f t="shared" ca="1" si="122"/>
        <v>460</v>
      </c>
      <c r="M574">
        <f t="shared" ca="1" si="123"/>
        <v>1</v>
      </c>
      <c r="N574">
        <f t="shared" ca="1" si="128"/>
        <v>500</v>
      </c>
      <c r="O574">
        <f t="shared" ca="1" si="130"/>
        <v>298.47000000000003</v>
      </c>
      <c r="P574" s="7">
        <f t="shared" ca="1" si="131"/>
        <v>1</v>
      </c>
      <c r="Q574">
        <f t="shared" ca="1" si="132"/>
        <v>1</v>
      </c>
      <c r="R574">
        <f t="shared" ca="1" si="133"/>
        <v>0</v>
      </c>
      <c r="S574" t="str">
        <f t="shared" ca="1" si="134"/>
        <v>N/A</v>
      </c>
      <c r="T574">
        <f t="shared" ca="1" si="126"/>
        <v>0</v>
      </c>
      <c r="U574" t="str">
        <f t="shared" ca="1" si="135"/>
        <v>OUT</v>
      </c>
      <c r="V574">
        <f t="shared" ca="1" si="136"/>
        <v>0</v>
      </c>
    </row>
    <row r="575" spans="1:22" ht="16.5" x14ac:dyDescent="0.25">
      <c r="A575" s="1">
        <v>41436</v>
      </c>
      <c r="B575">
        <v>15231.4</v>
      </c>
      <c r="C575">
        <v>15122</v>
      </c>
      <c r="D575">
        <f t="shared" si="124"/>
        <v>15231.4</v>
      </c>
      <c r="E575">
        <f t="shared" si="125"/>
        <v>15122</v>
      </c>
      <c r="F575">
        <v>4</v>
      </c>
      <c r="G575">
        <v>8.5099999999999995E-2</v>
      </c>
      <c r="H575" s="6">
        <f ca="1">SUM(F575:OFFSET(F575,$X$1,0))</f>
        <v>59</v>
      </c>
      <c r="I575" s="6">
        <f ca="1">SUM(G575:OFFSET(G575,$X$1,0))</f>
        <v>1.1863999999999999</v>
      </c>
      <c r="J575" s="7">
        <f t="shared" ca="1" si="127"/>
        <v>333.89999999999964</v>
      </c>
      <c r="K575" s="7">
        <f t="shared" ca="1" si="129"/>
        <v>1</v>
      </c>
      <c r="L575">
        <f t="shared" ca="1" si="122"/>
        <v>388</v>
      </c>
      <c r="M575">
        <f t="shared" ca="1" si="123"/>
        <v>1</v>
      </c>
      <c r="N575">
        <f t="shared" ca="1" si="128"/>
        <v>590</v>
      </c>
      <c r="O575">
        <f t="shared" ca="1" si="130"/>
        <v>355.91999999999996</v>
      </c>
      <c r="P575" s="7">
        <f t="shared" ca="1" si="131"/>
        <v>1</v>
      </c>
      <c r="Q575">
        <f t="shared" ca="1" si="132"/>
        <v>1</v>
      </c>
      <c r="R575">
        <f t="shared" ca="1" si="133"/>
        <v>0</v>
      </c>
      <c r="S575" t="str">
        <f t="shared" ca="1" si="134"/>
        <v>N/A</v>
      </c>
      <c r="T575">
        <f t="shared" ca="1" si="126"/>
        <v>0</v>
      </c>
      <c r="U575" t="str">
        <f t="shared" ca="1" si="135"/>
        <v>OUT</v>
      </c>
      <c r="V575">
        <f t="shared" ca="1" si="136"/>
        <v>0</v>
      </c>
    </row>
    <row r="576" spans="1:22" ht="16.5" x14ac:dyDescent="0.25">
      <c r="A576" s="1">
        <v>41437</v>
      </c>
      <c r="B576">
        <v>15130.4</v>
      </c>
      <c r="C576">
        <v>14995.2</v>
      </c>
      <c r="D576">
        <f t="shared" si="124"/>
        <v>15130.4</v>
      </c>
      <c r="E576">
        <f t="shared" si="125"/>
        <v>14995.2</v>
      </c>
      <c r="F576">
        <v>7</v>
      </c>
      <c r="G576">
        <v>0.14580000000000001</v>
      </c>
      <c r="H576" s="6">
        <f ca="1">SUM(F576:OFFSET(F576,$X$1,0))</f>
        <v>51</v>
      </c>
      <c r="I576" s="6">
        <f ca="1">SUM(G576:OFFSET(G576,$X$1,0))</f>
        <v>1.0196999999999998</v>
      </c>
      <c r="J576" s="7">
        <f t="shared" ca="1" si="127"/>
        <v>481.79999999999927</v>
      </c>
      <c r="K576" s="7">
        <f t="shared" ca="1" si="129"/>
        <v>1</v>
      </c>
      <c r="L576">
        <f t="shared" ca="1" si="122"/>
        <v>452</v>
      </c>
      <c r="M576">
        <f t="shared" ca="1" si="123"/>
        <v>1</v>
      </c>
      <c r="N576">
        <f t="shared" ca="1" si="128"/>
        <v>510</v>
      </c>
      <c r="O576">
        <f t="shared" ca="1" si="130"/>
        <v>305.90999999999997</v>
      </c>
      <c r="P576" s="7">
        <f t="shared" ca="1" si="131"/>
        <v>1</v>
      </c>
      <c r="Q576">
        <f t="shared" ca="1" si="132"/>
        <v>1</v>
      </c>
      <c r="R576">
        <f t="shared" ca="1" si="133"/>
        <v>0</v>
      </c>
      <c r="S576" t="str">
        <f t="shared" ca="1" si="134"/>
        <v>N/A</v>
      </c>
      <c r="T576">
        <f t="shared" ca="1" si="126"/>
        <v>0</v>
      </c>
      <c r="U576" t="str">
        <f t="shared" ca="1" si="135"/>
        <v>OUT</v>
      </c>
      <c r="V576">
        <f t="shared" ca="1" si="136"/>
        <v>0</v>
      </c>
    </row>
    <row r="577" spans="1:22" ht="16.5" x14ac:dyDescent="0.25">
      <c r="A577" s="1">
        <v>41438</v>
      </c>
      <c r="B577">
        <v>14992.5</v>
      </c>
      <c r="C577">
        <v>15176.1</v>
      </c>
      <c r="D577">
        <f t="shared" si="124"/>
        <v>14992.5</v>
      </c>
      <c r="E577">
        <f t="shared" si="125"/>
        <v>15176.1</v>
      </c>
      <c r="F577">
        <v>-3</v>
      </c>
      <c r="G577">
        <v>-6.25E-2</v>
      </c>
      <c r="H577" s="6">
        <f ca="1">SUM(F577:OFFSET(F577,$X$1,0))</f>
        <v>44</v>
      </c>
      <c r="I577" s="6">
        <f ca="1">SUM(G577:OFFSET(G577,$X$1,0))</f>
        <v>0.87390000000000001</v>
      </c>
      <c r="J577" s="7">
        <f t="shared" ca="1" si="127"/>
        <v>306.19999999999891</v>
      </c>
      <c r="K577" s="7">
        <f t="shared" ca="1" si="129"/>
        <v>1</v>
      </c>
      <c r="L577">
        <f t="shared" ca="1" si="122"/>
        <v>508</v>
      </c>
      <c r="M577">
        <f t="shared" ca="1" si="123"/>
        <v>1</v>
      </c>
      <c r="N577">
        <f t="shared" ca="1" si="128"/>
        <v>440</v>
      </c>
      <c r="O577">
        <f t="shared" ca="1" si="130"/>
        <v>262.17</v>
      </c>
      <c r="P577" s="7">
        <f t="shared" ca="1" si="131"/>
        <v>1</v>
      </c>
      <c r="Q577">
        <f t="shared" ca="1" si="132"/>
        <v>1</v>
      </c>
      <c r="R577">
        <f t="shared" ca="1" si="133"/>
        <v>0</v>
      </c>
      <c r="S577" t="str">
        <f t="shared" ca="1" si="134"/>
        <v>N/A</v>
      </c>
      <c r="T577">
        <f t="shared" ca="1" si="126"/>
        <v>0</v>
      </c>
      <c r="U577" t="str">
        <f t="shared" ca="1" si="135"/>
        <v>OUT</v>
      </c>
      <c r="V577">
        <f t="shared" ca="1" si="136"/>
        <v>0</v>
      </c>
    </row>
    <row r="578" spans="1:22" ht="16.5" x14ac:dyDescent="0.25">
      <c r="A578" s="1">
        <v>41439</v>
      </c>
      <c r="B578">
        <v>15178.1</v>
      </c>
      <c r="C578">
        <v>15070.2</v>
      </c>
      <c r="D578">
        <f t="shared" si="124"/>
        <v>15178.1</v>
      </c>
      <c r="E578">
        <f t="shared" si="125"/>
        <v>15070.2</v>
      </c>
      <c r="F578">
        <v>0</v>
      </c>
      <c r="G578">
        <v>0</v>
      </c>
      <c r="H578" s="6">
        <f ca="1">SUM(F578:OFFSET(F578,$X$1,0))</f>
        <v>45</v>
      </c>
      <c r="I578" s="6">
        <f ca="1">SUM(G578:OFFSET(G578,$X$1,0))</f>
        <v>0.90720000000000012</v>
      </c>
      <c r="J578" s="7">
        <f t="shared" ca="1" si="127"/>
        <v>273.79999999999927</v>
      </c>
      <c r="K578" s="7">
        <f t="shared" ca="1" si="129"/>
        <v>1</v>
      </c>
      <c r="L578">
        <f t="shared" ref="L578:L641" ca="1" si="137">-8*H578+860</f>
        <v>500</v>
      </c>
      <c r="M578">
        <f t="shared" ca="1" si="123"/>
        <v>1</v>
      </c>
      <c r="N578">
        <f t="shared" ca="1" si="128"/>
        <v>450</v>
      </c>
      <c r="O578">
        <f t="shared" ca="1" si="130"/>
        <v>272.16000000000003</v>
      </c>
      <c r="P578" s="7">
        <f t="shared" ca="1" si="131"/>
        <v>1</v>
      </c>
      <c r="Q578">
        <f t="shared" ca="1" si="132"/>
        <v>1</v>
      </c>
      <c r="R578">
        <f t="shared" ca="1" si="133"/>
        <v>0</v>
      </c>
      <c r="S578" t="str">
        <f t="shared" ca="1" si="134"/>
        <v>N/A</v>
      </c>
      <c r="T578">
        <f t="shared" ca="1" si="126"/>
        <v>0</v>
      </c>
      <c r="U578" t="str">
        <f t="shared" ca="1" si="135"/>
        <v>OUT</v>
      </c>
      <c r="V578">
        <f t="shared" ca="1" si="136"/>
        <v>0</v>
      </c>
    </row>
    <row r="579" spans="1:22" ht="16.5" x14ac:dyDescent="0.25">
      <c r="A579" s="1">
        <v>41440</v>
      </c>
      <c r="B579" t="s">
        <v>4</v>
      </c>
      <c r="C579" t="s">
        <v>4</v>
      </c>
      <c r="D579">
        <f t="shared" si="124"/>
        <v>15178.1</v>
      </c>
      <c r="E579">
        <f t="shared" si="125"/>
        <v>15070.2</v>
      </c>
      <c r="F579">
        <v>1</v>
      </c>
      <c r="G579">
        <v>2.1700000000000001E-2</v>
      </c>
      <c r="H579" s="6">
        <f ca="1">SUM(F579:OFFSET(F579,$X$1,0))</f>
        <v>38</v>
      </c>
      <c r="I579" s="6">
        <f ca="1">SUM(G579:OFFSET(G579,$X$1,0))</f>
        <v>0.75870000000000004</v>
      </c>
      <c r="J579" s="7">
        <f t="shared" ca="1" si="127"/>
        <v>342.09999999999854</v>
      </c>
      <c r="K579" s="7">
        <f t="shared" ca="1" si="129"/>
        <v>1</v>
      </c>
      <c r="L579">
        <f t="shared" ca="1" si="137"/>
        <v>556</v>
      </c>
      <c r="M579">
        <f t="shared" ref="M579:M642" ca="1" si="138">IF(SIGN(J579)=SIGN(L579), 1, 0)</f>
        <v>1</v>
      </c>
      <c r="N579">
        <f t="shared" ca="1" si="128"/>
        <v>380</v>
      </c>
      <c r="O579">
        <f t="shared" ca="1" si="130"/>
        <v>227.61</v>
      </c>
      <c r="P579" s="7">
        <f t="shared" ca="1" si="131"/>
        <v>1</v>
      </c>
      <c r="Q579">
        <f t="shared" ca="1" si="132"/>
        <v>1</v>
      </c>
      <c r="R579">
        <f t="shared" ca="1" si="133"/>
        <v>0</v>
      </c>
      <c r="S579" t="str">
        <f t="shared" ca="1" si="134"/>
        <v>N/A</v>
      </c>
      <c r="T579">
        <f t="shared" ca="1" si="126"/>
        <v>0</v>
      </c>
      <c r="U579" t="str">
        <f t="shared" ca="1" si="135"/>
        <v>OUT</v>
      </c>
      <c r="V579">
        <f t="shared" ca="1" si="136"/>
        <v>0</v>
      </c>
    </row>
    <row r="580" spans="1:22" ht="16.5" x14ac:dyDescent="0.25">
      <c r="A580" s="1">
        <v>41441</v>
      </c>
      <c r="B580" t="s">
        <v>4</v>
      </c>
      <c r="C580" t="s">
        <v>4</v>
      </c>
      <c r="D580">
        <f t="shared" ref="D580:D643" si="139">IF(B580="NULL", AVERAGE(D579,B581), B580)</f>
        <v>15128.400000000001</v>
      </c>
      <c r="E580">
        <f t="shared" ref="E580:E643" si="140">IF(C580="NULL", AVERAGE(E579,C581), C580)</f>
        <v>15125.05</v>
      </c>
      <c r="F580">
        <v>1</v>
      </c>
      <c r="G580">
        <v>0.02</v>
      </c>
      <c r="H580" s="6">
        <f ca="1">SUM(F580:OFFSET(F580,$X$1,0))</f>
        <v>36</v>
      </c>
      <c r="I580" s="6">
        <f ca="1">SUM(G580:OFFSET(G580,$X$1,0))</f>
        <v>0.69980000000000009</v>
      </c>
      <c r="J580" s="7">
        <f t="shared" ca="1" si="127"/>
        <v>469.79999999999927</v>
      </c>
      <c r="K580" s="7">
        <f t="shared" ca="1" si="129"/>
        <v>1</v>
      </c>
      <c r="L580">
        <f t="shared" ca="1" si="137"/>
        <v>572</v>
      </c>
      <c r="M580">
        <f t="shared" ca="1" si="138"/>
        <v>1</v>
      </c>
      <c r="N580">
        <f t="shared" ca="1" si="128"/>
        <v>360</v>
      </c>
      <c r="O580">
        <f t="shared" ca="1" si="130"/>
        <v>209.94000000000003</v>
      </c>
      <c r="P580" s="7">
        <f t="shared" ca="1" si="131"/>
        <v>1</v>
      </c>
      <c r="Q580">
        <f t="shared" ca="1" si="132"/>
        <v>1</v>
      </c>
      <c r="R580">
        <f t="shared" ca="1" si="133"/>
        <v>0</v>
      </c>
      <c r="S580" t="str">
        <f t="shared" ca="1" si="134"/>
        <v>N/A</v>
      </c>
      <c r="T580">
        <f t="shared" ca="1" si="126"/>
        <v>0</v>
      </c>
      <c r="U580" t="str">
        <f t="shared" ca="1" si="135"/>
        <v>OUT</v>
      </c>
      <c r="V580">
        <f t="shared" ca="1" si="136"/>
        <v>0</v>
      </c>
    </row>
    <row r="581" spans="1:22" ht="16.5" x14ac:dyDescent="0.25">
      <c r="A581" s="1">
        <v>41442</v>
      </c>
      <c r="B581">
        <v>15078.7</v>
      </c>
      <c r="C581">
        <v>15179.9</v>
      </c>
      <c r="D581">
        <f t="shared" si="139"/>
        <v>15078.7</v>
      </c>
      <c r="E581">
        <f t="shared" si="140"/>
        <v>15179.9</v>
      </c>
      <c r="F581">
        <v>4</v>
      </c>
      <c r="G581">
        <v>8.5099999999999995E-2</v>
      </c>
      <c r="H581" s="6">
        <f ca="1">SUM(F581:OFFSET(F581,$X$1,0))</f>
        <v>41</v>
      </c>
      <c r="I581" s="6">
        <f ca="1">SUM(G581:OFFSET(G581,$X$1,0))</f>
        <v>0.80529999999999979</v>
      </c>
      <c r="J581" s="7">
        <f t="shared" ca="1" si="127"/>
        <v>357.40000000000146</v>
      </c>
      <c r="K581" s="7">
        <f t="shared" ca="1" si="129"/>
        <v>1</v>
      </c>
      <c r="L581">
        <f t="shared" ca="1" si="137"/>
        <v>532</v>
      </c>
      <c r="M581">
        <f t="shared" ca="1" si="138"/>
        <v>1</v>
      </c>
      <c r="N581">
        <f t="shared" ca="1" si="128"/>
        <v>410</v>
      </c>
      <c r="O581">
        <f t="shared" ca="1" si="130"/>
        <v>241.58999999999995</v>
      </c>
      <c r="P581" s="7">
        <f t="shared" ca="1" si="131"/>
        <v>1</v>
      </c>
      <c r="Q581">
        <f t="shared" ca="1" si="132"/>
        <v>1</v>
      </c>
      <c r="R581">
        <f t="shared" ca="1" si="133"/>
        <v>0</v>
      </c>
      <c r="S581" t="str">
        <f t="shared" ca="1" si="134"/>
        <v>N/A</v>
      </c>
      <c r="T581">
        <f t="shared" ca="1" si="126"/>
        <v>0</v>
      </c>
      <c r="U581" t="str">
        <f t="shared" ca="1" si="135"/>
        <v>OUT</v>
      </c>
      <c r="V581">
        <f t="shared" ca="1" si="136"/>
        <v>0</v>
      </c>
    </row>
    <row r="582" spans="1:22" ht="16.5" x14ac:dyDescent="0.25">
      <c r="A582" s="1">
        <v>41443</v>
      </c>
      <c r="B582">
        <v>15186.3</v>
      </c>
      <c r="C582">
        <v>15318.2</v>
      </c>
      <c r="D582">
        <f t="shared" si="139"/>
        <v>15186.3</v>
      </c>
      <c r="E582">
        <f t="shared" si="140"/>
        <v>15318.2</v>
      </c>
      <c r="F582">
        <v>1</v>
      </c>
      <c r="G582">
        <v>2.0400000000000001E-2</v>
      </c>
      <c r="H582" s="6">
        <f ca="1">SUM(F582:OFFSET(F582,$X$1,0))</f>
        <v>36</v>
      </c>
      <c r="I582" s="6">
        <f ca="1">SUM(G582:OFFSET(G582,$X$1,0))</f>
        <v>0.70569999999999999</v>
      </c>
      <c r="J582" s="7">
        <f t="shared" ca="1" si="127"/>
        <v>228.20000000000073</v>
      </c>
      <c r="K582" s="7">
        <f t="shared" ca="1" si="129"/>
        <v>1</v>
      </c>
      <c r="L582">
        <f t="shared" ca="1" si="137"/>
        <v>572</v>
      </c>
      <c r="M582">
        <f t="shared" ca="1" si="138"/>
        <v>1</v>
      </c>
      <c r="N582">
        <f t="shared" ca="1" si="128"/>
        <v>360</v>
      </c>
      <c r="O582">
        <f t="shared" ca="1" si="130"/>
        <v>211.71</v>
      </c>
      <c r="P582" s="7">
        <f t="shared" ca="1" si="131"/>
        <v>1</v>
      </c>
      <c r="Q582">
        <f t="shared" ca="1" si="132"/>
        <v>1</v>
      </c>
      <c r="R582">
        <f t="shared" ca="1" si="133"/>
        <v>0</v>
      </c>
      <c r="S582" t="str">
        <f t="shared" ca="1" si="134"/>
        <v>N/A</v>
      </c>
      <c r="T582">
        <f t="shared" ca="1" si="126"/>
        <v>0</v>
      </c>
      <c r="U582" t="str">
        <f t="shared" ca="1" si="135"/>
        <v>OUT</v>
      </c>
      <c r="V582">
        <f t="shared" ca="1" si="136"/>
        <v>0</v>
      </c>
    </row>
    <row r="583" spans="1:22" ht="16.5" x14ac:dyDescent="0.25">
      <c r="A583" s="1">
        <v>41444</v>
      </c>
      <c r="B583">
        <v>15315.5</v>
      </c>
      <c r="C583">
        <v>15112.2</v>
      </c>
      <c r="D583">
        <f t="shared" si="139"/>
        <v>15315.5</v>
      </c>
      <c r="E583">
        <f t="shared" si="140"/>
        <v>15112.2</v>
      </c>
      <c r="F583">
        <v>-3</v>
      </c>
      <c r="G583">
        <v>-6.1199999999999997E-2</v>
      </c>
      <c r="H583" s="6">
        <f ca="1">SUM(F583:OFFSET(F583,$X$1,0))</f>
        <v>34</v>
      </c>
      <c r="I583" s="6">
        <f ca="1">SUM(G583:OFFSET(G583,$X$1,0))</f>
        <v>0.66580000000000006</v>
      </c>
      <c r="J583" s="7">
        <f t="shared" ca="1" si="127"/>
        <v>439.15000000000146</v>
      </c>
      <c r="K583" s="7">
        <f t="shared" ca="1" si="129"/>
        <v>1</v>
      </c>
      <c r="L583">
        <f t="shared" ca="1" si="137"/>
        <v>588</v>
      </c>
      <c r="M583">
        <f t="shared" ca="1" si="138"/>
        <v>1</v>
      </c>
      <c r="N583">
        <f t="shared" ca="1" si="128"/>
        <v>340</v>
      </c>
      <c r="O583">
        <f t="shared" ca="1" si="130"/>
        <v>199.74</v>
      </c>
      <c r="P583" s="7">
        <f t="shared" ca="1" si="131"/>
        <v>1</v>
      </c>
      <c r="Q583">
        <f t="shared" ca="1" si="132"/>
        <v>1</v>
      </c>
      <c r="R583">
        <f t="shared" ca="1" si="133"/>
        <v>0</v>
      </c>
      <c r="S583" t="str">
        <f t="shared" ca="1" si="134"/>
        <v>N/A</v>
      </c>
      <c r="T583">
        <f t="shared" ca="1" si="126"/>
        <v>0</v>
      </c>
      <c r="U583" t="str">
        <f t="shared" ca="1" si="135"/>
        <v>OUT</v>
      </c>
      <c r="V583">
        <f t="shared" ca="1" si="136"/>
        <v>0</v>
      </c>
    </row>
    <row r="584" spans="1:22" ht="16.5" x14ac:dyDescent="0.25">
      <c r="A584" s="1">
        <v>41445</v>
      </c>
      <c r="B584">
        <v>15105.5</v>
      </c>
      <c r="C584">
        <v>14758.3</v>
      </c>
      <c r="D584">
        <f t="shared" si="139"/>
        <v>15105.5</v>
      </c>
      <c r="E584">
        <f t="shared" si="140"/>
        <v>14758.3</v>
      </c>
      <c r="F584">
        <v>1</v>
      </c>
      <c r="G584">
        <v>2.0799999999999999E-2</v>
      </c>
      <c r="H584" s="6">
        <f ca="1">SUM(F584:OFFSET(F584,$X$1,0))</f>
        <v>25</v>
      </c>
      <c r="I584" s="6">
        <f ca="1">SUM(G584:OFFSET(G584,$X$1,0))</f>
        <v>0.47830000000000006</v>
      </c>
      <c r="J584" s="7">
        <f t="shared" ca="1" si="127"/>
        <v>785</v>
      </c>
      <c r="K584" s="7">
        <f t="shared" ca="1" si="129"/>
        <v>1</v>
      </c>
      <c r="L584">
        <f t="shared" ca="1" si="137"/>
        <v>660</v>
      </c>
      <c r="M584">
        <f t="shared" ca="1" si="138"/>
        <v>1</v>
      </c>
      <c r="N584">
        <f t="shared" ca="1" si="128"/>
        <v>250</v>
      </c>
      <c r="O584">
        <f t="shared" ca="1" si="130"/>
        <v>143.49</v>
      </c>
      <c r="P584" s="7">
        <f t="shared" ca="1" si="131"/>
        <v>1</v>
      </c>
      <c r="Q584">
        <f t="shared" ca="1" si="132"/>
        <v>1</v>
      </c>
      <c r="R584">
        <f t="shared" ca="1" si="133"/>
        <v>0</v>
      </c>
      <c r="S584" t="str">
        <f t="shared" ca="1" si="134"/>
        <v>N/A</v>
      </c>
      <c r="T584">
        <f t="shared" ca="1" si="126"/>
        <v>0</v>
      </c>
      <c r="U584" t="str">
        <f t="shared" ca="1" si="135"/>
        <v>OUT</v>
      </c>
      <c r="V584">
        <f t="shared" ca="1" si="136"/>
        <v>0</v>
      </c>
    </row>
    <row r="585" spans="1:22" ht="16.5" x14ac:dyDescent="0.25">
      <c r="A585" s="1">
        <v>41446</v>
      </c>
      <c r="B585">
        <v>14760.6</v>
      </c>
      <c r="C585">
        <v>14799.4</v>
      </c>
      <c r="D585">
        <f t="shared" si="139"/>
        <v>14760.6</v>
      </c>
      <c r="E585">
        <f t="shared" si="140"/>
        <v>14799.4</v>
      </c>
      <c r="F585">
        <v>-3</v>
      </c>
      <c r="G585">
        <v>-6.3799999999999996E-2</v>
      </c>
      <c r="H585" s="6">
        <f ca="1">SUM(F585:OFFSET(F585,$X$1,0))</f>
        <v>18</v>
      </c>
      <c r="I585" s="6">
        <f ca="1">SUM(G585:OFFSET(G585,$X$1,0))</f>
        <v>0.33120000000000005</v>
      </c>
      <c r="J585" s="7">
        <f t="shared" ca="1" si="127"/>
        <v>807.10000000000036</v>
      </c>
      <c r="K585" s="7">
        <f t="shared" ca="1" si="129"/>
        <v>1</v>
      </c>
      <c r="L585">
        <f t="shared" ca="1" si="137"/>
        <v>716</v>
      </c>
      <c r="M585">
        <f t="shared" ca="1" si="138"/>
        <v>1</v>
      </c>
      <c r="N585">
        <f t="shared" ca="1" si="128"/>
        <v>180</v>
      </c>
      <c r="O585">
        <f t="shared" ca="1" si="130"/>
        <v>99.360000000000014</v>
      </c>
      <c r="P585" s="7">
        <f t="shared" ca="1" si="131"/>
        <v>1</v>
      </c>
      <c r="Q585">
        <f t="shared" ca="1" si="132"/>
        <v>1</v>
      </c>
      <c r="R585">
        <f t="shared" ca="1" si="133"/>
        <v>0</v>
      </c>
      <c r="S585" t="str">
        <f t="shared" ca="1" si="134"/>
        <v>N/A</v>
      </c>
      <c r="T585">
        <f t="shared" ca="1" si="126"/>
        <v>0</v>
      </c>
      <c r="U585" t="str">
        <f t="shared" ca="1" si="135"/>
        <v>OUT</v>
      </c>
      <c r="V585">
        <f t="shared" ca="1" si="136"/>
        <v>0</v>
      </c>
    </row>
    <row r="586" spans="1:22" ht="16.5" x14ac:dyDescent="0.25">
      <c r="A586" s="1">
        <v>41447</v>
      </c>
      <c r="B586" t="s">
        <v>4</v>
      </c>
      <c r="C586" t="s">
        <v>4</v>
      </c>
      <c r="D586">
        <f t="shared" si="139"/>
        <v>14760.6</v>
      </c>
      <c r="E586">
        <f t="shared" si="140"/>
        <v>14799.4</v>
      </c>
      <c r="F586">
        <v>0</v>
      </c>
      <c r="G586">
        <v>0</v>
      </c>
      <c r="H586" s="6">
        <f ca="1">SUM(F586:OFFSET(F586,$X$1,0))</f>
        <v>17</v>
      </c>
      <c r="I586" s="6">
        <f ca="1">SUM(G586:OFFSET(G586,$X$1,0))</f>
        <v>0.31080000000000008</v>
      </c>
      <c r="J586" s="7">
        <f t="shared" ca="1" si="127"/>
        <v>764</v>
      </c>
      <c r="K586" s="7">
        <f t="shared" ca="1" si="129"/>
        <v>1</v>
      </c>
      <c r="L586">
        <f t="shared" ca="1" si="137"/>
        <v>724</v>
      </c>
      <c r="M586">
        <f t="shared" ca="1" si="138"/>
        <v>1</v>
      </c>
      <c r="N586">
        <f t="shared" ca="1" si="128"/>
        <v>170</v>
      </c>
      <c r="O586">
        <f t="shared" ca="1" si="130"/>
        <v>93.240000000000023</v>
      </c>
      <c r="P586" s="7">
        <f t="shared" ca="1" si="131"/>
        <v>1</v>
      </c>
      <c r="Q586">
        <f t="shared" ca="1" si="132"/>
        <v>1</v>
      </c>
      <c r="R586">
        <f t="shared" ca="1" si="133"/>
        <v>0</v>
      </c>
      <c r="S586" t="str">
        <f t="shared" ca="1" si="134"/>
        <v>N/A</v>
      </c>
      <c r="T586">
        <f t="shared" ca="1" si="126"/>
        <v>0</v>
      </c>
      <c r="U586" t="str">
        <f t="shared" ca="1" si="135"/>
        <v>OUT</v>
      </c>
      <c r="V586">
        <f t="shared" ca="1" si="136"/>
        <v>0</v>
      </c>
    </row>
    <row r="587" spans="1:22" ht="16.5" x14ac:dyDescent="0.25">
      <c r="A587" s="1">
        <v>41448</v>
      </c>
      <c r="B587" t="s">
        <v>4</v>
      </c>
      <c r="C587" t="s">
        <v>4</v>
      </c>
      <c r="D587">
        <f t="shared" si="139"/>
        <v>14778.2</v>
      </c>
      <c r="E587">
        <f t="shared" si="140"/>
        <v>14729.5</v>
      </c>
      <c r="F587">
        <v>8</v>
      </c>
      <c r="G587">
        <v>0.16</v>
      </c>
      <c r="H587" s="6">
        <f ca="1">SUM(F587:OFFSET(F587,$X$1,0))</f>
        <v>29</v>
      </c>
      <c r="I587" s="6">
        <f ca="1">SUM(G587:OFFSET(G587,$X$1,0))</f>
        <v>0.63080000000000014</v>
      </c>
      <c r="J587" s="7">
        <f t="shared" ca="1" si="127"/>
        <v>759.80000000000109</v>
      </c>
      <c r="K587" s="7">
        <f t="shared" ca="1" si="129"/>
        <v>1</v>
      </c>
      <c r="L587">
        <f t="shared" ca="1" si="137"/>
        <v>628</v>
      </c>
      <c r="M587">
        <f t="shared" ca="1" si="138"/>
        <v>1</v>
      </c>
      <c r="N587">
        <f t="shared" ca="1" si="128"/>
        <v>290</v>
      </c>
      <c r="O587">
        <f t="shared" ca="1" si="130"/>
        <v>189.24000000000004</v>
      </c>
      <c r="P587" s="7">
        <f t="shared" ca="1" si="131"/>
        <v>1</v>
      </c>
      <c r="Q587">
        <f t="shared" ca="1" si="132"/>
        <v>1</v>
      </c>
      <c r="R587">
        <f t="shared" ca="1" si="133"/>
        <v>0</v>
      </c>
      <c r="S587" t="str">
        <f t="shared" ca="1" si="134"/>
        <v>N/A</v>
      </c>
      <c r="T587">
        <f t="shared" ca="1" si="126"/>
        <v>0</v>
      </c>
      <c r="U587" t="str">
        <f t="shared" ca="1" si="135"/>
        <v>OUT</v>
      </c>
      <c r="V587">
        <f t="shared" ca="1" si="136"/>
        <v>0</v>
      </c>
    </row>
    <row r="588" spans="1:22" ht="16.5" x14ac:dyDescent="0.25">
      <c r="A588" s="1">
        <v>41449</v>
      </c>
      <c r="B588">
        <v>14795.8</v>
      </c>
      <c r="C588">
        <v>14659.6</v>
      </c>
      <c r="D588">
        <f t="shared" si="139"/>
        <v>14795.8</v>
      </c>
      <c r="E588">
        <f t="shared" si="140"/>
        <v>14659.6</v>
      </c>
      <c r="F588">
        <v>-4</v>
      </c>
      <c r="G588">
        <v>-0.1176</v>
      </c>
      <c r="H588" s="6">
        <f ca="1">SUM(F588:OFFSET(F588,$X$1,0))</f>
        <v>16</v>
      </c>
      <c r="I588" s="6">
        <f ca="1">SUM(G588:OFFSET(G588,$X$1,0))</f>
        <v>0.32950000000000007</v>
      </c>
      <c r="J588" s="7">
        <f t="shared" ca="1" si="127"/>
        <v>889.09999999999854</v>
      </c>
      <c r="K588" s="7">
        <f t="shared" ca="1" si="129"/>
        <v>1</v>
      </c>
      <c r="L588">
        <f t="shared" ca="1" si="137"/>
        <v>732</v>
      </c>
      <c r="M588">
        <f t="shared" ca="1" si="138"/>
        <v>1</v>
      </c>
      <c r="N588">
        <f t="shared" ca="1" si="128"/>
        <v>160</v>
      </c>
      <c r="O588">
        <f t="shared" ca="1" si="130"/>
        <v>98.850000000000023</v>
      </c>
      <c r="P588" s="7">
        <f t="shared" ca="1" si="131"/>
        <v>1</v>
      </c>
      <c r="Q588">
        <f t="shared" ca="1" si="132"/>
        <v>1</v>
      </c>
      <c r="R588">
        <f t="shared" ca="1" si="133"/>
        <v>0</v>
      </c>
      <c r="S588" t="str">
        <f t="shared" ca="1" si="134"/>
        <v>N/A</v>
      </c>
      <c r="T588">
        <f t="shared" ca="1" si="126"/>
        <v>0</v>
      </c>
      <c r="U588" t="str">
        <f t="shared" ca="1" si="135"/>
        <v>OUT</v>
      </c>
      <c r="V588">
        <f t="shared" ca="1" si="136"/>
        <v>0</v>
      </c>
    </row>
    <row r="589" spans="1:22" ht="16.5" x14ac:dyDescent="0.25">
      <c r="A589" s="1">
        <v>41450</v>
      </c>
      <c r="B589">
        <v>14669.7</v>
      </c>
      <c r="C589">
        <v>14760.3</v>
      </c>
      <c r="D589">
        <f t="shared" si="139"/>
        <v>14669.7</v>
      </c>
      <c r="E589">
        <f t="shared" si="140"/>
        <v>14760.3</v>
      </c>
      <c r="F589">
        <v>15</v>
      </c>
      <c r="G589">
        <v>0.31909999999999999</v>
      </c>
      <c r="H589" s="6">
        <f ca="1">SUM(F589:OFFSET(F589,$X$1,0))</f>
        <v>28</v>
      </c>
      <c r="I589" s="6">
        <f ca="1">SUM(G589:OFFSET(G589,$X$1,0))</f>
        <v>0.58340000000000014</v>
      </c>
      <c r="J589" s="7">
        <f t="shared" ca="1" si="127"/>
        <v>788.79999999999927</v>
      </c>
      <c r="K589" s="7">
        <f t="shared" ca="1" si="129"/>
        <v>1</v>
      </c>
      <c r="L589">
        <f t="shared" ca="1" si="137"/>
        <v>636</v>
      </c>
      <c r="M589">
        <f t="shared" ca="1" si="138"/>
        <v>1</v>
      </c>
      <c r="N589">
        <f t="shared" ca="1" si="128"/>
        <v>280</v>
      </c>
      <c r="O589">
        <f t="shared" ca="1" si="130"/>
        <v>175.02000000000004</v>
      </c>
      <c r="P589" s="7">
        <f t="shared" ca="1" si="131"/>
        <v>1</v>
      </c>
      <c r="Q589">
        <f t="shared" ca="1" si="132"/>
        <v>1</v>
      </c>
      <c r="R589">
        <f t="shared" ca="1" si="133"/>
        <v>0</v>
      </c>
      <c r="S589" t="str">
        <f t="shared" ca="1" si="134"/>
        <v>N/A</v>
      </c>
      <c r="T589">
        <f t="shared" ca="1" si="126"/>
        <v>0</v>
      </c>
      <c r="U589" t="str">
        <f t="shared" ca="1" si="135"/>
        <v>OUT</v>
      </c>
      <c r="V589">
        <f t="shared" ca="1" si="136"/>
        <v>0</v>
      </c>
    </row>
    <row r="590" spans="1:22" ht="16.5" x14ac:dyDescent="0.25">
      <c r="A590" s="1">
        <v>41451</v>
      </c>
      <c r="B590">
        <v>14770</v>
      </c>
      <c r="C590">
        <v>14910.1</v>
      </c>
      <c r="D590">
        <f t="shared" si="139"/>
        <v>14770</v>
      </c>
      <c r="E590">
        <f t="shared" si="140"/>
        <v>14910.1</v>
      </c>
      <c r="F590">
        <v>7</v>
      </c>
      <c r="G590">
        <v>0.1429</v>
      </c>
      <c r="H590" s="6">
        <f ca="1">SUM(F590:OFFSET(F590,$X$1,0))</f>
        <v>40</v>
      </c>
      <c r="I590" s="6">
        <f ca="1">SUM(G590:OFFSET(G590,$X$1,0))</f>
        <v>0.82430000000000014</v>
      </c>
      <c r="J590" s="7">
        <f t="shared" ca="1" si="127"/>
        <v>619.10000000000036</v>
      </c>
      <c r="K590" s="7">
        <f t="shared" ca="1" si="129"/>
        <v>1</v>
      </c>
      <c r="L590">
        <f t="shared" ca="1" si="137"/>
        <v>540</v>
      </c>
      <c r="M590">
        <f t="shared" ca="1" si="138"/>
        <v>1</v>
      </c>
      <c r="N590">
        <f t="shared" ca="1" si="128"/>
        <v>400</v>
      </c>
      <c r="O590">
        <f t="shared" ca="1" si="130"/>
        <v>247.29000000000005</v>
      </c>
      <c r="P590" s="7">
        <f t="shared" ca="1" si="131"/>
        <v>1</v>
      </c>
      <c r="Q590">
        <f t="shared" ca="1" si="132"/>
        <v>1</v>
      </c>
      <c r="R590">
        <f t="shared" ca="1" si="133"/>
        <v>0</v>
      </c>
      <c r="S590" t="str">
        <f t="shared" ca="1" si="134"/>
        <v>N/A</v>
      </c>
      <c r="T590">
        <f t="shared" ca="1" si="126"/>
        <v>0</v>
      </c>
      <c r="U590" t="str">
        <f t="shared" ca="1" si="135"/>
        <v>OUT</v>
      </c>
      <c r="V590">
        <f t="shared" ca="1" si="136"/>
        <v>0</v>
      </c>
    </row>
    <row r="591" spans="1:22" ht="16.5" x14ac:dyDescent="0.25">
      <c r="A591" s="1">
        <v>41452</v>
      </c>
      <c r="B591">
        <v>14921.3</v>
      </c>
      <c r="C591">
        <v>15024.5</v>
      </c>
      <c r="D591">
        <f t="shared" si="139"/>
        <v>14921.3</v>
      </c>
      <c r="E591">
        <f t="shared" si="140"/>
        <v>15024.5</v>
      </c>
      <c r="F591">
        <v>-2</v>
      </c>
      <c r="G591">
        <v>-4.0800000000000003E-2</v>
      </c>
      <c r="H591" s="6">
        <f ca="1">SUM(F591:OFFSET(F591,$X$1,0))</f>
        <v>40</v>
      </c>
      <c r="I591" s="6">
        <f ca="1">SUM(G591:OFFSET(G591,$X$1,0))</f>
        <v>0.80850000000000022</v>
      </c>
      <c r="J591" s="7">
        <f t="shared" ca="1" si="127"/>
        <v>505.39999999999964</v>
      </c>
      <c r="K591" s="7">
        <f t="shared" ca="1" si="129"/>
        <v>1</v>
      </c>
      <c r="L591">
        <f t="shared" ca="1" si="137"/>
        <v>540</v>
      </c>
      <c r="M591">
        <f t="shared" ca="1" si="138"/>
        <v>1</v>
      </c>
      <c r="N591">
        <f t="shared" ca="1" si="128"/>
        <v>400</v>
      </c>
      <c r="O591">
        <f t="shared" ca="1" si="130"/>
        <v>242.55000000000007</v>
      </c>
      <c r="P591" s="7">
        <f t="shared" ca="1" si="131"/>
        <v>1</v>
      </c>
      <c r="Q591">
        <f t="shared" ca="1" si="132"/>
        <v>1</v>
      </c>
      <c r="R591">
        <f t="shared" ca="1" si="133"/>
        <v>0</v>
      </c>
      <c r="S591" t="str">
        <f t="shared" ca="1" si="134"/>
        <v>N/A</v>
      </c>
      <c r="T591">
        <f t="shared" ca="1" si="126"/>
        <v>0</v>
      </c>
      <c r="U591" t="str">
        <f t="shared" ca="1" si="135"/>
        <v>OUT</v>
      </c>
      <c r="V591">
        <f t="shared" ca="1" si="136"/>
        <v>0</v>
      </c>
    </row>
    <row r="592" spans="1:22" ht="16.5" x14ac:dyDescent="0.25">
      <c r="A592" s="1">
        <v>41453</v>
      </c>
      <c r="B592">
        <v>15016.6</v>
      </c>
      <c r="C592">
        <v>14909.6</v>
      </c>
      <c r="D592">
        <f t="shared" si="139"/>
        <v>15016.6</v>
      </c>
      <c r="E592">
        <f t="shared" si="140"/>
        <v>14909.6</v>
      </c>
      <c r="F592">
        <v>-3</v>
      </c>
      <c r="G592">
        <v>-6.5199999999999994E-2</v>
      </c>
      <c r="H592" s="6">
        <f ca="1">SUM(F592:OFFSET(F592,$X$1,0))</f>
        <v>49</v>
      </c>
      <c r="I592" s="6">
        <f ca="1">SUM(G592:OFFSET(G592,$X$1,0))</f>
        <v>0.98820000000000008</v>
      </c>
      <c r="J592" s="7">
        <f t="shared" ca="1" si="127"/>
        <v>504</v>
      </c>
      <c r="K592" s="7">
        <f t="shared" ca="1" si="129"/>
        <v>1</v>
      </c>
      <c r="L592">
        <f t="shared" ca="1" si="137"/>
        <v>468</v>
      </c>
      <c r="M592">
        <f t="shared" ca="1" si="138"/>
        <v>1</v>
      </c>
      <c r="N592">
        <f t="shared" ca="1" si="128"/>
        <v>490</v>
      </c>
      <c r="O592">
        <f t="shared" ca="1" si="130"/>
        <v>296.46000000000004</v>
      </c>
      <c r="P592" s="7">
        <f t="shared" ca="1" si="131"/>
        <v>1</v>
      </c>
      <c r="Q592">
        <f t="shared" ca="1" si="132"/>
        <v>1</v>
      </c>
      <c r="R592">
        <f t="shared" ca="1" si="133"/>
        <v>0</v>
      </c>
      <c r="S592" t="str">
        <f t="shared" ca="1" si="134"/>
        <v>N/A</v>
      </c>
      <c r="T592">
        <f t="shared" ca="1" si="126"/>
        <v>0</v>
      </c>
      <c r="U592" t="str">
        <f t="shared" ca="1" si="135"/>
        <v>OUT</v>
      </c>
      <c r="V592">
        <f t="shared" ca="1" si="136"/>
        <v>0</v>
      </c>
    </row>
    <row r="593" spans="1:22" ht="16.5" x14ac:dyDescent="0.25">
      <c r="A593" s="1">
        <v>41454</v>
      </c>
      <c r="B593" t="s">
        <v>4</v>
      </c>
      <c r="C593" t="s">
        <v>4</v>
      </c>
      <c r="D593">
        <f t="shared" si="139"/>
        <v>15016.6</v>
      </c>
      <c r="E593">
        <f t="shared" si="140"/>
        <v>14909.6</v>
      </c>
      <c r="F593">
        <v>6</v>
      </c>
      <c r="G593">
        <v>0.12</v>
      </c>
      <c r="H593" s="6">
        <f ca="1">SUM(F593:OFFSET(F593,$X$1,0))</f>
        <v>56</v>
      </c>
      <c r="I593" s="6">
        <f ca="1">SUM(G593:OFFSET(G593,$X$1,0))</f>
        <v>1.1286</v>
      </c>
      <c r="J593" s="7">
        <f t="shared" ca="1" si="127"/>
        <v>535.39999999999964</v>
      </c>
      <c r="K593" s="7">
        <f t="shared" ca="1" si="129"/>
        <v>1</v>
      </c>
      <c r="L593">
        <f t="shared" ca="1" si="137"/>
        <v>412</v>
      </c>
      <c r="M593">
        <f t="shared" ca="1" si="138"/>
        <v>1</v>
      </c>
      <c r="N593">
        <f t="shared" ca="1" si="128"/>
        <v>560</v>
      </c>
      <c r="O593">
        <f t="shared" ca="1" si="130"/>
        <v>338.58000000000004</v>
      </c>
      <c r="P593" s="7">
        <f t="shared" ca="1" si="131"/>
        <v>1</v>
      </c>
      <c r="Q593">
        <f t="shared" ca="1" si="132"/>
        <v>1</v>
      </c>
      <c r="R593">
        <f t="shared" ca="1" si="133"/>
        <v>0</v>
      </c>
      <c r="S593" t="str">
        <f t="shared" ca="1" si="134"/>
        <v>N/A</v>
      </c>
      <c r="T593">
        <f t="shared" ref="T593:T656" ca="1" si="141">IF(S593&lt;&gt;"N/A",J593,0)</f>
        <v>0</v>
      </c>
      <c r="U593" t="str">
        <f t="shared" ca="1" si="135"/>
        <v>OUT</v>
      </c>
      <c r="V593">
        <f t="shared" ca="1" si="136"/>
        <v>0</v>
      </c>
    </row>
    <row r="594" spans="1:22" ht="16.5" x14ac:dyDescent="0.25">
      <c r="A594" s="1">
        <v>41455</v>
      </c>
      <c r="B594" t="s">
        <v>4</v>
      </c>
      <c r="C594" t="s">
        <v>4</v>
      </c>
      <c r="D594">
        <f t="shared" si="139"/>
        <v>14964.1</v>
      </c>
      <c r="E594">
        <f t="shared" si="140"/>
        <v>14942.3</v>
      </c>
      <c r="F594">
        <v>6</v>
      </c>
      <c r="G594">
        <v>0.12</v>
      </c>
      <c r="H594" s="6">
        <f ca="1">SUM(F594:OFFSET(F594,$X$1,0))</f>
        <v>60</v>
      </c>
      <c r="I594" s="6">
        <f ca="1">SUM(G594:OFFSET(G594,$X$1,0))</f>
        <v>1.2051000000000003</v>
      </c>
      <c r="J594" s="7">
        <f t="shared" ca="1" si="127"/>
        <v>716.39999999999964</v>
      </c>
      <c r="K594" s="7">
        <f t="shared" ca="1" si="129"/>
        <v>1</v>
      </c>
      <c r="L594">
        <f t="shared" ca="1" si="137"/>
        <v>380</v>
      </c>
      <c r="M594">
        <f t="shared" ca="1" si="138"/>
        <v>1</v>
      </c>
      <c r="N594">
        <f t="shared" ca="1" si="128"/>
        <v>600</v>
      </c>
      <c r="O594">
        <f t="shared" ca="1" si="130"/>
        <v>361.53000000000009</v>
      </c>
      <c r="P594" s="7">
        <f t="shared" ca="1" si="131"/>
        <v>1</v>
      </c>
      <c r="Q594">
        <f t="shared" ca="1" si="132"/>
        <v>1</v>
      </c>
      <c r="R594">
        <f t="shared" ca="1" si="133"/>
        <v>0</v>
      </c>
      <c r="S594" t="str">
        <f t="shared" ca="1" si="134"/>
        <v>N/A</v>
      </c>
      <c r="T594">
        <f t="shared" ca="1" si="141"/>
        <v>0</v>
      </c>
      <c r="U594" t="str">
        <f t="shared" ca="1" si="135"/>
        <v>OUT</v>
      </c>
      <c r="V594">
        <f t="shared" ca="1" si="136"/>
        <v>0</v>
      </c>
    </row>
    <row r="595" spans="1:22" ht="16.5" x14ac:dyDescent="0.25">
      <c r="A595" s="1">
        <v>41456</v>
      </c>
      <c r="B595">
        <v>14911.6</v>
      </c>
      <c r="C595">
        <v>14975</v>
      </c>
      <c r="D595">
        <f t="shared" si="139"/>
        <v>14911.6</v>
      </c>
      <c r="E595">
        <f t="shared" si="140"/>
        <v>14975</v>
      </c>
      <c r="F595">
        <v>-5</v>
      </c>
      <c r="G595">
        <v>-0.10199999999999999</v>
      </c>
      <c r="H595" s="6">
        <f ca="1">SUM(F595:OFFSET(F595,$X$1,0))</f>
        <v>50</v>
      </c>
      <c r="I595" s="6">
        <f ca="1">SUM(G595:OFFSET(G595,$X$1,0))</f>
        <v>1.0031000000000001</v>
      </c>
      <c r="J595" s="7">
        <f t="shared" ca="1" si="127"/>
        <v>683.36000000000058</v>
      </c>
      <c r="K595" s="7">
        <f t="shared" ca="1" si="129"/>
        <v>1</v>
      </c>
      <c r="L595">
        <f t="shared" ca="1" si="137"/>
        <v>460</v>
      </c>
      <c r="M595">
        <f t="shared" ca="1" si="138"/>
        <v>1</v>
      </c>
      <c r="N595">
        <f t="shared" ca="1" si="128"/>
        <v>500</v>
      </c>
      <c r="O595">
        <f t="shared" ca="1" si="130"/>
        <v>300.93</v>
      </c>
      <c r="P595" s="7">
        <f t="shared" ca="1" si="131"/>
        <v>1</v>
      </c>
      <c r="Q595">
        <f t="shared" ca="1" si="132"/>
        <v>1</v>
      </c>
      <c r="R595">
        <f t="shared" ca="1" si="133"/>
        <v>0</v>
      </c>
      <c r="S595" t="str">
        <f t="shared" ca="1" si="134"/>
        <v>N/A</v>
      </c>
      <c r="T595">
        <f t="shared" ca="1" si="141"/>
        <v>0</v>
      </c>
      <c r="U595" t="str">
        <f t="shared" ca="1" si="135"/>
        <v>OUT</v>
      </c>
      <c r="V595">
        <f t="shared" ca="1" si="136"/>
        <v>0</v>
      </c>
    </row>
    <row r="596" spans="1:22" ht="16.5" x14ac:dyDescent="0.25">
      <c r="A596" s="1">
        <v>41457</v>
      </c>
      <c r="B596">
        <v>14975</v>
      </c>
      <c r="C596">
        <v>14932.4</v>
      </c>
      <c r="D596">
        <f t="shared" si="139"/>
        <v>14975</v>
      </c>
      <c r="E596">
        <f t="shared" si="140"/>
        <v>14932.4</v>
      </c>
      <c r="F596">
        <v>10</v>
      </c>
      <c r="G596">
        <v>0.2041</v>
      </c>
      <c r="H596" s="6">
        <f ca="1">SUM(F596:OFFSET(F596,$X$1,0))</f>
        <v>48</v>
      </c>
      <c r="I596" s="6">
        <f ca="1">SUM(G596:OFFSET(G596,$X$1,0))</f>
        <v>0.95189999999999997</v>
      </c>
      <c r="J596" s="7">
        <f t="shared" ca="1" si="127"/>
        <v>734.65999999999985</v>
      </c>
      <c r="K596" s="7">
        <f t="shared" ca="1" si="129"/>
        <v>1</v>
      </c>
      <c r="L596">
        <f t="shared" ca="1" si="137"/>
        <v>476</v>
      </c>
      <c r="M596">
        <f t="shared" ca="1" si="138"/>
        <v>1</v>
      </c>
      <c r="N596">
        <f t="shared" ca="1" si="128"/>
        <v>480</v>
      </c>
      <c r="O596">
        <f t="shared" ca="1" si="130"/>
        <v>285.57</v>
      </c>
      <c r="P596" s="7">
        <f t="shared" ca="1" si="131"/>
        <v>1</v>
      </c>
      <c r="Q596">
        <f t="shared" ca="1" si="132"/>
        <v>1</v>
      </c>
      <c r="R596">
        <f t="shared" ca="1" si="133"/>
        <v>0</v>
      </c>
      <c r="S596" t="str">
        <f t="shared" ca="1" si="134"/>
        <v>N/A</v>
      </c>
      <c r="T596">
        <f t="shared" ca="1" si="141"/>
        <v>0</v>
      </c>
      <c r="U596" t="str">
        <f t="shared" ca="1" si="135"/>
        <v>OUT</v>
      </c>
      <c r="V596">
        <f t="shared" ca="1" si="136"/>
        <v>0</v>
      </c>
    </row>
    <row r="597" spans="1:22" ht="16.5" x14ac:dyDescent="0.25">
      <c r="A597" s="1">
        <v>41458</v>
      </c>
      <c r="B597">
        <v>14923.7</v>
      </c>
      <c r="C597">
        <v>14988.4</v>
      </c>
      <c r="D597">
        <f t="shared" si="139"/>
        <v>14923.7</v>
      </c>
      <c r="E597">
        <f t="shared" si="140"/>
        <v>14988.4</v>
      </c>
      <c r="F597">
        <v>3</v>
      </c>
      <c r="G597">
        <v>6.1199999999999997E-2</v>
      </c>
      <c r="H597" s="6">
        <f ca="1">SUM(F597:OFFSET(F597,$X$1,0))</f>
        <v>47</v>
      </c>
      <c r="I597" s="6">
        <f ca="1">SUM(G597:OFFSET(G597,$X$1,0))</f>
        <v>0.92800000000000005</v>
      </c>
      <c r="J597" s="7">
        <f t="shared" ca="1" si="127"/>
        <v>675.6299999999992</v>
      </c>
      <c r="K597" s="7">
        <f t="shared" ca="1" si="129"/>
        <v>1</v>
      </c>
      <c r="L597">
        <f t="shared" ca="1" si="137"/>
        <v>484</v>
      </c>
      <c r="M597">
        <f t="shared" ca="1" si="138"/>
        <v>1</v>
      </c>
      <c r="N597">
        <f t="shared" ca="1" si="128"/>
        <v>470</v>
      </c>
      <c r="O597">
        <f t="shared" ca="1" si="130"/>
        <v>278.40000000000003</v>
      </c>
      <c r="P597" s="7">
        <f t="shared" ca="1" si="131"/>
        <v>1</v>
      </c>
      <c r="Q597">
        <f t="shared" ca="1" si="132"/>
        <v>1</v>
      </c>
      <c r="R597">
        <f t="shared" ca="1" si="133"/>
        <v>0</v>
      </c>
      <c r="S597" t="str">
        <f t="shared" ca="1" si="134"/>
        <v>N/A</v>
      </c>
      <c r="T597">
        <f t="shared" ca="1" si="141"/>
        <v>0</v>
      </c>
      <c r="U597" t="str">
        <f t="shared" ca="1" si="135"/>
        <v>OUT</v>
      </c>
      <c r="V597">
        <f t="shared" ca="1" si="136"/>
        <v>0</v>
      </c>
    </row>
    <row r="598" spans="1:22" ht="16.5" x14ac:dyDescent="0.25">
      <c r="A598" s="1">
        <v>41459</v>
      </c>
      <c r="B598" t="s">
        <v>4</v>
      </c>
      <c r="C598" t="s">
        <v>4</v>
      </c>
      <c r="D598">
        <f t="shared" si="139"/>
        <v>14959.6</v>
      </c>
      <c r="E598">
        <f t="shared" si="140"/>
        <v>15062.099999999999</v>
      </c>
      <c r="F598">
        <v>9</v>
      </c>
      <c r="G598">
        <v>0.1837</v>
      </c>
      <c r="H598" s="6">
        <f ca="1">SUM(F598:OFFSET(F598,$X$1,0))</f>
        <v>49</v>
      </c>
      <c r="I598" s="6">
        <f ca="1">SUM(G598:OFFSET(G598,$X$1,0))</f>
        <v>0.96590000000000009</v>
      </c>
      <c r="J598" s="7">
        <f t="shared" ca="1" si="127"/>
        <v>616.60000000000036</v>
      </c>
      <c r="K598" s="7">
        <f t="shared" ca="1" si="129"/>
        <v>1</v>
      </c>
      <c r="L598">
        <f t="shared" ca="1" si="137"/>
        <v>468</v>
      </c>
      <c r="M598">
        <f t="shared" ca="1" si="138"/>
        <v>1</v>
      </c>
      <c r="N598">
        <f t="shared" ca="1" si="128"/>
        <v>490</v>
      </c>
      <c r="O598">
        <f t="shared" ca="1" si="130"/>
        <v>289.77000000000004</v>
      </c>
      <c r="P598" s="7">
        <f t="shared" ca="1" si="131"/>
        <v>1</v>
      </c>
      <c r="Q598">
        <f t="shared" ca="1" si="132"/>
        <v>1</v>
      </c>
      <c r="R598">
        <f t="shared" ca="1" si="133"/>
        <v>0</v>
      </c>
      <c r="S598" t="str">
        <f t="shared" ca="1" si="134"/>
        <v>N/A</v>
      </c>
      <c r="T598">
        <f t="shared" ca="1" si="141"/>
        <v>0</v>
      </c>
      <c r="U598" t="str">
        <f t="shared" ca="1" si="135"/>
        <v>OUT</v>
      </c>
      <c r="V598">
        <f t="shared" ca="1" si="136"/>
        <v>0</v>
      </c>
    </row>
    <row r="599" spans="1:22" ht="16.5" x14ac:dyDescent="0.25">
      <c r="A599" s="1">
        <v>41460</v>
      </c>
      <c r="B599">
        <v>14995.5</v>
      </c>
      <c r="C599">
        <v>15135.8</v>
      </c>
      <c r="D599">
        <f t="shared" si="139"/>
        <v>14995.5</v>
      </c>
      <c r="E599">
        <f t="shared" si="140"/>
        <v>15135.8</v>
      </c>
      <c r="F599">
        <v>1</v>
      </c>
      <c r="G599">
        <v>2.0400000000000001E-2</v>
      </c>
      <c r="H599" s="6">
        <f ca="1">SUM(F599:OFFSET(F599,$X$1,0))</f>
        <v>53</v>
      </c>
      <c r="I599" s="6">
        <f ca="1">SUM(G599:OFFSET(G599,$X$1,0))</f>
        <v>1.0488</v>
      </c>
      <c r="J599" s="7">
        <f t="shared" ca="1" si="127"/>
        <v>523.20000000000073</v>
      </c>
      <c r="K599" s="7">
        <f t="shared" ca="1" si="129"/>
        <v>1</v>
      </c>
      <c r="L599">
        <f t="shared" ca="1" si="137"/>
        <v>436</v>
      </c>
      <c r="M599">
        <f t="shared" ca="1" si="138"/>
        <v>1</v>
      </c>
      <c r="N599">
        <f t="shared" ca="1" si="128"/>
        <v>530</v>
      </c>
      <c r="O599">
        <f t="shared" ca="1" si="130"/>
        <v>314.64</v>
      </c>
      <c r="P599" s="7">
        <f t="shared" ca="1" si="131"/>
        <v>1</v>
      </c>
      <c r="Q599">
        <f t="shared" ca="1" si="132"/>
        <v>1</v>
      </c>
      <c r="R599">
        <f t="shared" ca="1" si="133"/>
        <v>0</v>
      </c>
      <c r="S599" t="str">
        <f t="shared" ca="1" si="134"/>
        <v>N/A</v>
      </c>
      <c r="T599">
        <f t="shared" ca="1" si="141"/>
        <v>0</v>
      </c>
      <c r="U599" t="str">
        <f t="shared" ca="1" si="135"/>
        <v>OUT</v>
      </c>
      <c r="V599">
        <f t="shared" ca="1" si="136"/>
        <v>0</v>
      </c>
    </row>
    <row r="600" spans="1:22" ht="16.5" x14ac:dyDescent="0.25">
      <c r="A600" s="1">
        <v>41461</v>
      </c>
      <c r="B600" t="s">
        <v>4</v>
      </c>
      <c r="C600" t="s">
        <v>4</v>
      </c>
      <c r="D600">
        <f t="shared" si="139"/>
        <v>14995.5</v>
      </c>
      <c r="E600">
        <f t="shared" si="140"/>
        <v>15135.8</v>
      </c>
      <c r="F600">
        <v>3</v>
      </c>
      <c r="G600">
        <v>7.6899999999999996E-2</v>
      </c>
      <c r="H600" s="6">
        <f ca="1">SUM(F600:OFFSET(F600,$X$1,0))</f>
        <v>56</v>
      </c>
      <c r="I600" s="6">
        <f ca="1">SUM(G600:OFFSET(G600,$X$1,0))</f>
        <v>1.1256999999999999</v>
      </c>
      <c r="J600" s="7">
        <f t="shared" ca="1" si="127"/>
        <v>404.35000000000036</v>
      </c>
      <c r="K600" s="7">
        <f t="shared" ca="1" si="129"/>
        <v>1</v>
      </c>
      <c r="L600">
        <f t="shared" ca="1" si="137"/>
        <v>412</v>
      </c>
      <c r="M600">
        <f t="shared" ca="1" si="138"/>
        <v>1</v>
      </c>
      <c r="N600">
        <f t="shared" ca="1" si="128"/>
        <v>560</v>
      </c>
      <c r="O600">
        <f t="shared" ca="1" si="130"/>
        <v>337.71</v>
      </c>
      <c r="P600" s="7">
        <f t="shared" ca="1" si="131"/>
        <v>1</v>
      </c>
      <c r="Q600">
        <f t="shared" ca="1" si="132"/>
        <v>1</v>
      </c>
      <c r="R600">
        <f t="shared" ca="1" si="133"/>
        <v>0</v>
      </c>
      <c r="S600" t="str">
        <f t="shared" ca="1" si="134"/>
        <v>N/A</v>
      </c>
      <c r="T600">
        <f t="shared" ca="1" si="141"/>
        <v>0</v>
      </c>
      <c r="U600" t="str">
        <f t="shared" ca="1" si="135"/>
        <v>OUT</v>
      </c>
      <c r="V600">
        <f t="shared" ca="1" si="136"/>
        <v>0</v>
      </c>
    </row>
    <row r="601" spans="1:22" ht="16.5" x14ac:dyDescent="0.25">
      <c r="A601" s="1">
        <v>41462</v>
      </c>
      <c r="B601" t="s">
        <v>4</v>
      </c>
      <c r="C601" t="s">
        <v>4</v>
      </c>
      <c r="D601">
        <f t="shared" si="139"/>
        <v>15066.35</v>
      </c>
      <c r="E601">
        <f t="shared" si="140"/>
        <v>15180.25</v>
      </c>
      <c r="F601">
        <v>0</v>
      </c>
      <c r="G601">
        <v>0</v>
      </c>
      <c r="H601" s="6">
        <f ca="1">SUM(F601:OFFSET(F601,$X$1,0))</f>
        <v>55</v>
      </c>
      <c r="I601" s="6">
        <f ca="1">SUM(G601:OFFSET(G601,$X$1,0))</f>
        <v>1.1040000000000001</v>
      </c>
      <c r="J601" s="7">
        <f t="shared" ca="1" si="127"/>
        <v>361.09999999999854</v>
      </c>
      <c r="K601" s="7">
        <f t="shared" ca="1" si="129"/>
        <v>1</v>
      </c>
      <c r="L601">
        <f t="shared" ca="1" si="137"/>
        <v>420</v>
      </c>
      <c r="M601">
        <f t="shared" ca="1" si="138"/>
        <v>1</v>
      </c>
      <c r="N601">
        <f t="shared" ca="1" si="128"/>
        <v>550</v>
      </c>
      <c r="O601">
        <f t="shared" ca="1" si="130"/>
        <v>331.20000000000005</v>
      </c>
      <c r="P601" s="7">
        <f t="shared" ca="1" si="131"/>
        <v>1</v>
      </c>
      <c r="Q601">
        <f t="shared" ca="1" si="132"/>
        <v>1</v>
      </c>
      <c r="R601">
        <f t="shared" ca="1" si="133"/>
        <v>0</v>
      </c>
      <c r="S601" t="str">
        <f t="shared" ca="1" si="134"/>
        <v>N/A</v>
      </c>
      <c r="T601">
        <f t="shared" ca="1" si="141"/>
        <v>0</v>
      </c>
      <c r="U601" t="str">
        <f t="shared" ca="1" si="135"/>
        <v>OUT</v>
      </c>
      <c r="V601">
        <f t="shared" ca="1" si="136"/>
        <v>0</v>
      </c>
    </row>
    <row r="602" spans="1:22" ht="16.5" x14ac:dyDescent="0.25">
      <c r="A602" s="1">
        <v>41463</v>
      </c>
      <c r="B602">
        <v>15137.2</v>
      </c>
      <c r="C602">
        <v>15224.7</v>
      </c>
      <c r="D602">
        <f t="shared" si="139"/>
        <v>15137.2</v>
      </c>
      <c r="E602">
        <f t="shared" si="140"/>
        <v>15224.7</v>
      </c>
      <c r="F602">
        <v>7</v>
      </c>
      <c r="G602">
        <v>0.1429</v>
      </c>
      <c r="H602" s="6">
        <f ca="1">SUM(F602:OFFSET(F602,$X$1,0))</f>
        <v>61</v>
      </c>
      <c r="I602" s="6">
        <f ca="1">SUM(G602:OFFSET(G602,$X$1,0))</f>
        <v>1.2269000000000001</v>
      </c>
      <c r="J602" s="7">
        <f t="shared" ca="1" si="127"/>
        <v>197</v>
      </c>
      <c r="K602" s="7">
        <f t="shared" ca="1" si="129"/>
        <v>1</v>
      </c>
      <c r="L602">
        <f t="shared" ca="1" si="137"/>
        <v>372</v>
      </c>
      <c r="M602">
        <f t="shared" ca="1" si="138"/>
        <v>1</v>
      </c>
      <c r="N602">
        <f t="shared" ca="1" si="128"/>
        <v>610</v>
      </c>
      <c r="O602">
        <f t="shared" ca="1" si="130"/>
        <v>368.07000000000005</v>
      </c>
      <c r="P602" s="7">
        <f t="shared" ca="1" si="131"/>
        <v>1</v>
      </c>
      <c r="Q602">
        <f t="shared" ca="1" si="132"/>
        <v>1</v>
      </c>
      <c r="R602">
        <f t="shared" ca="1" si="133"/>
        <v>0</v>
      </c>
      <c r="S602" t="str">
        <f t="shared" ca="1" si="134"/>
        <v>N/A</v>
      </c>
      <c r="T602">
        <f t="shared" ca="1" si="141"/>
        <v>0</v>
      </c>
      <c r="U602" t="str">
        <f t="shared" ca="1" si="135"/>
        <v>OUT</v>
      </c>
      <c r="V602">
        <f t="shared" ca="1" si="136"/>
        <v>0</v>
      </c>
    </row>
    <row r="603" spans="1:22" ht="16.5" x14ac:dyDescent="0.25">
      <c r="A603" s="1">
        <v>41464</v>
      </c>
      <c r="B603">
        <v>15228.5</v>
      </c>
      <c r="C603">
        <v>15300.3</v>
      </c>
      <c r="D603">
        <f t="shared" si="139"/>
        <v>15228.5</v>
      </c>
      <c r="E603">
        <f t="shared" si="140"/>
        <v>15300.3</v>
      </c>
      <c r="F603">
        <v>7</v>
      </c>
      <c r="G603">
        <v>0.1489</v>
      </c>
      <c r="H603" s="6">
        <f ca="1">SUM(F603:OFFSET(F603,$X$1,0))</f>
        <v>64</v>
      </c>
      <c r="I603" s="6">
        <f ca="1">SUM(G603:OFFSET(G603,$X$1,0))</f>
        <v>1.2907</v>
      </c>
      <c r="J603" s="7">
        <f t="shared" ca="1" si="127"/>
        <v>127.5</v>
      </c>
      <c r="K603" s="7">
        <f t="shared" ca="1" si="129"/>
        <v>1</v>
      </c>
      <c r="L603">
        <f t="shared" ca="1" si="137"/>
        <v>348</v>
      </c>
      <c r="M603">
        <f t="shared" ca="1" si="138"/>
        <v>1</v>
      </c>
      <c r="N603">
        <f t="shared" ca="1" si="128"/>
        <v>640</v>
      </c>
      <c r="O603">
        <f t="shared" ca="1" si="130"/>
        <v>387.21</v>
      </c>
      <c r="P603" s="7">
        <f t="shared" ca="1" si="131"/>
        <v>1</v>
      </c>
      <c r="Q603">
        <f t="shared" ca="1" si="132"/>
        <v>1</v>
      </c>
      <c r="R603">
        <f t="shared" ca="1" si="133"/>
        <v>0</v>
      </c>
      <c r="S603" t="str">
        <f t="shared" ca="1" si="134"/>
        <v>N/A</v>
      </c>
      <c r="T603">
        <f t="shared" ca="1" si="141"/>
        <v>0</v>
      </c>
      <c r="U603" t="str">
        <f t="shared" ca="1" si="135"/>
        <v>OUT</v>
      </c>
      <c r="V603">
        <f t="shared" ca="1" si="136"/>
        <v>0</v>
      </c>
    </row>
    <row r="604" spans="1:22" ht="16.5" x14ac:dyDescent="0.25">
      <c r="A604" s="1">
        <v>41465</v>
      </c>
      <c r="B604">
        <v>15298</v>
      </c>
      <c r="C604">
        <v>15291.7</v>
      </c>
      <c r="D604">
        <f t="shared" si="139"/>
        <v>15298</v>
      </c>
      <c r="E604">
        <f t="shared" si="140"/>
        <v>15291.7</v>
      </c>
      <c r="F604">
        <v>3</v>
      </c>
      <c r="G604">
        <v>6.25E-2</v>
      </c>
      <c r="H604" s="6">
        <f ca="1">SUM(F604:OFFSET(F604,$X$1,0))</f>
        <v>66</v>
      </c>
      <c r="I604" s="6">
        <f ca="1">SUM(G604:OFFSET(G604,$X$1,0))</f>
        <v>1.3328</v>
      </c>
      <c r="J604" s="7">
        <f t="shared" ca="1" si="127"/>
        <v>124.60000000000036</v>
      </c>
      <c r="K604" s="7">
        <f t="shared" ca="1" si="129"/>
        <v>1</v>
      </c>
      <c r="L604">
        <f t="shared" ca="1" si="137"/>
        <v>332</v>
      </c>
      <c r="M604">
        <f t="shared" ca="1" si="138"/>
        <v>1</v>
      </c>
      <c r="N604">
        <f t="shared" ca="1" si="128"/>
        <v>660</v>
      </c>
      <c r="O604">
        <f t="shared" ca="1" si="130"/>
        <v>399.84</v>
      </c>
      <c r="P604" s="7">
        <f t="shared" ca="1" si="131"/>
        <v>1</v>
      </c>
      <c r="Q604">
        <f t="shared" ca="1" si="132"/>
        <v>1</v>
      </c>
      <c r="R604">
        <f t="shared" ca="1" si="133"/>
        <v>0</v>
      </c>
      <c r="S604" t="str">
        <f t="shared" ca="1" si="134"/>
        <v>N/A</v>
      </c>
      <c r="T604">
        <f t="shared" ca="1" si="141"/>
        <v>0</v>
      </c>
      <c r="U604" t="str">
        <f t="shared" ca="1" si="135"/>
        <v>OUT</v>
      </c>
      <c r="V604">
        <f t="shared" ca="1" si="136"/>
        <v>0</v>
      </c>
    </row>
    <row r="605" spans="1:22" ht="16.5" x14ac:dyDescent="0.25">
      <c r="A605" s="1">
        <v>41466</v>
      </c>
      <c r="B605">
        <v>15298</v>
      </c>
      <c r="C605">
        <v>15460.9</v>
      </c>
      <c r="D605">
        <f t="shared" si="139"/>
        <v>15298</v>
      </c>
      <c r="E605">
        <f t="shared" si="140"/>
        <v>15460.9</v>
      </c>
      <c r="F605">
        <v>0</v>
      </c>
      <c r="G605">
        <v>0</v>
      </c>
      <c r="H605" s="6">
        <f ca="1">SUM(F605:OFFSET(F605,$X$1,0))</f>
        <v>69</v>
      </c>
      <c r="I605" s="6">
        <f ca="1">SUM(G605:OFFSET(G605,$X$1,0))</f>
        <v>1.3940000000000001</v>
      </c>
      <c r="J605" s="7">
        <f t="shared" ca="1" si="127"/>
        <v>-41</v>
      </c>
      <c r="K605" s="7">
        <f t="shared" ca="1" si="129"/>
        <v>0</v>
      </c>
      <c r="L605">
        <f t="shared" ca="1" si="137"/>
        <v>308</v>
      </c>
      <c r="M605">
        <f t="shared" ca="1" si="138"/>
        <v>0</v>
      </c>
      <c r="N605">
        <f t="shared" ca="1" si="128"/>
        <v>690</v>
      </c>
      <c r="O605">
        <f t="shared" ca="1" si="130"/>
        <v>418.20000000000005</v>
      </c>
      <c r="P605" s="7">
        <f t="shared" ca="1" si="131"/>
        <v>1</v>
      </c>
      <c r="Q605">
        <f t="shared" ca="1" si="132"/>
        <v>0</v>
      </c>
      <c r="R605">
        <f t="shared" ca="1" si="133"/>
        <v>0</v>
      </c>
      <c r="S605" t="str">
        <f t="shared" ca="1" si="134"/>
        <v>N/A</v>
      </c>
      <c r="T605">
        <f t="shared" ca="1" si="141"/>
        <v>0</v>
      </c>
      <c r="U605" t="str">
        <f t="shared" ca="1" si="135"/>
        <v>OUT</v>
      </c>
      <c r="V605">
        <f t="shared" ca="1" si="136"/>
        <v>0</v>
      </c>
    </row>
    <row r="606" spans="1:22" ht="16.5" x14ac:dyDescent="0.25">
      <c r="A606" s="1">
        <v>41467</v>
      </c>
      <c r="B606">
        <v>15460.7</v>
      </c>
      <c r="C606">
        <v>15464.3</v>
      </c>
      <c r="D606">
        <f t="shared" si="139"/>
        <v>15460.7</v>
      </c>
      <c r="E606">
        <f t="shared" si="140"/>
        <v>15464.3</v>
      </c>
      <c r="F606">
        <v>-3</v>
      </c>
      <c r="G606">
        <v>-6.25E-2</v>
      </c>
      <c r="H606" s="6">
        <f ca="1">SUM(F606:OFFSET(F606,$X$1,0))</f>
        <v>65</v>
      </c>
      <c r="I606" s="6">
        <f ca="1">SUM(G606:OFFSET(G606,$X$1,0))</f>
        <v>1.3107000000000002</v>
      </c>
      <c r="J606" s="7">
        <f t="shared" ca="1" si="127"/>
        <v>-9.7000000000007276</v>
      </c>
      <c r="K606" s="7">
        <f t="shared" ca="1" si="129"/>
        <v>0</v>
      </c>
      <c r="L606">
        <f t="shared" ca="1" si="137"/>
        <v>340</v>
      </c>
      <c r="M606">
        <f t="shared" ca="1" si="138"/>
        <v>0</v>
      </c>
      <c r="N606">
        <f t="shared" ca="1" si="128"/>
        <v>650</v>
      </c>
      <c r="O606">
        <f t="shared" ca="1" si="130"/>
        <v>393.21000000000004</v>
      </c>
      <c r="P606" s="7">
        <f t="shared" ca="1" si="131"/>
        <v>1</v>
      </c>
      <c r="Q606">
        <f t="shared" ca="1" si="132"/>
        <v>0</v>
      </c>
      <c r="R606">
        <f t="shared" ca="1" si="133"/>
        <v>0</v>
      </c>
      <c r="S606" t="str">
        <f t="shared" ca="1" si="134"/>
        <v>N/A</v>
      </c>
      <c r="T606">
        <f t="shared" ca="1" si="141"/>
        <v>0</v>
      </c>
      <c r="U606" t="str">
        <f t="shared" ca="1" si="135"/>
        <v>OUT</v>
      </c>
      <c r="V606">
        <f t="shared" ca="1" si="136"/>
        <v>0</v>
      </c>
    </row>
    <row r="607" spans="1:22" ht="16.5" x14ac:dyDescent="0.25">
      <c r="A607" s="1">
        <v>41468</v>
      </c>
      <c r="B607" t="s">
        <v>4</v>
      </c>
      <c r="C607" t="s">
        <v>4</v>
      </c>
      <c r="D607">
        <f t="shared" si="139"/>
        <v>15460.7</v>
      </c>
      <c r="E607">
        <f t="shared" si="140"/>
        <v>15464.3</v>
      </c>
      <c r="F607">
        <v>9</v>
      </c>
      <c r="G607">
        <v>0.18</v>
      </c>
      <c r="H607" s="6">
        <f ca="1">SUM(F607:OFFSET(F607,$X$1,0))</f>
        <v>77</v>
      </c>
      <c r="I607" s="6">
        <f ca="1">SUM(G607:OFFSET(G607,$X$1,0))</f>
        <v>1.5545</v>
      </c>
      <c r="J607" s="7">
        <f t="shared" ca="1" si="127"/>
        <v>-122.5</v>
      </c>
      <c r="K607" s="7">
        <f t="shared" ca="1" si="129"/>
        <v>0</v>
      </c>
      <c r="L607">
        <f t="shared" ca="1" si="137"/>
        <v>244</v>
      </c>
      <c r="M607">
        <f t="shared" ca="1" si="138"/>
        <v>0</v>
      </c>
      <c r="N607">
        <f t="shared" ca="1" si="128"/>
        <v>770</v>
      </c>
      <c r="O607">
        <f t="shared" ca="1" si="130"/>
        <v>466.35</v>
      </c>
      <c r="P607" s="7">
        <f t="shared" ca="1" si="131"/>
        <v>1</v>
      </c>
      <c r="Q607">
        <f t="shared" ca="1" si="132"/>
        <v>0</v>
      </c>
      <c r="R607">
        <f t="shared" ca="1" si="133"/>
        <v>0</v>
      </c>
      <c r="S607" t="str">
        <f t="shared" ca="1" si="134"/>
        <v>N/A</v>
      </c>
      <c r="T607">
        <f t="shared" ca="1" si="141"/>
        <v>0</v>
      </c>
      <c r="U607" t="str">
        <f t="shared" ca="1" si="135"/>
        <v>OUT</v>
      </c>
      <c r="V607">
        <f t="shared" ca="1" si="136"/>
        <v>0</v>
      </c>
    </row>
    <row r="608" spans="1:22" ht="16.5" x14ac:dyDescent="0.25">
      <c r="A608" s="1">
        <v>41469</v>
      </c>
      <c r="B608" t="s">
        <v>4</v>
      </c>
      <c r="C608" t="s">
        <v>4</v>
      </c>
      <c r="D608">
        <f t="shared" si="139"/>
        <v>15460.2</v>
      </c>
      <c r="E608">
        <f t="shared" si="140"/>
        <v>15474.3</v>
      </c>
      <c r="F608">
        <v>5</v>
      </c>
      <c r="G608">
        <v>0.1</v>
      </c>
      <c r="H608" s="6">
        <f ca="1">SUM(F608:OFFSET(F608,$X$1,0))</f>
        <v>82</v>
      </c>
      <c r="I608" s="6">
        <f ca="1">SUM(G608:OFFSET(G608,$X$1,0))</f>
        <v>1.6545000000000001</v>
      </c>
      <c r="J608" s="7">
        <f t="shared" ca="1" si="127"/>
        <v>-347.5</v>
      </c>
      <c r="K608" s="7">
        <f t="shared" ca="1" si="129"/>
        <v>0</v>
      </c>
      <c r="L608">
        <f t="shared" ca="1" si="137"/>
        <v>204</v>
      </c>
      <c r="M608">
        <f t="shared" ca="1" si="138"/>
        <v>0</v>
      </c>
      <c r="N608">
        <f t="shared" ca="1" si="128"/>
        <v>820</v>
      </c>
      <c r="O608">
        <f t="shared" ca="1" si="130"/>
        <v>496.35</v>
      </c>
      <c r="P608" s="7">
        <f t="shared" ca="1" si="131"/>
        <v>1</v>
      </c>
      <c r="Q608">
        <f t="shared" ca="1" si="132"/>
        <v>0</v>
      </c>
      <c r="R608">
        <f t="shared" ca="1" si="133"/>
        <v>0</v>
      </c>
      <c r="S608" t="str">
        <f t="shared" ca="1" si="134"/>
        <v>N/A</v>
      </c>
      <c r="T608">
        <f t="shared" ca="1" si="141"/>
        <v>0</v>
      </c>
      <c r="U608" t="str">
        <f t="shared" ca="1" si="135"/>
        <v>OUT</v>
      </c>
      <c r="V608">
        <f t="shared" ca="1" si="136"/>
        <v>0</v>
      </c>
    </row>
    <row r="609" spans="1:22" ht="16.5" x14ac:dyDescent="0.25">
      <c r="A609" s="1">
        <v>41470</v>
      </c>
      <c r="B609">
        <v>15459.7</v>
      </c>
      <c r="C609">
        <v>15484.3</v>
      </c>
      <c r="D609">
        <f t="shared" si="139"/>
        <v>15459.7</v>
      </c>
      <c r="E609">
        <f t="shared" si="140"/>
        <v>15484.3</v>
      </c>
      <c r="F609">
        <v>8</v>
      </c>
      <c r="G609">
        <v>0.16669999999999999</v>
      </c>
      <c r="H609" s="6">
        <f ca="1">SUM(F609:OFFSET(F609,$X$1,0))</f>
        <v>82</v>
      </c>
      <c r="I609" s="6">
        <f ca="1">SUM(G609:OFFSET(G609,$X$1,0))</f>
        <v>1.6612</v>
      </c>
      <c r="J609" s="7">
        <f t="shared" ca="1" si="127"/>
        <v>-403.5</v>
      </c>
      <c r="K609" s="7">
        <f t="shared" ca="1" si="129"/>
        <v>0</v>
      </c>
      <c r="L609">
        <f t="shared" ca="1" si="137"/>
        <v>204</v>
      </c>
      <c r="M609">
        <f t="shared" ca="1" si="138"/>
        <v>0</v>
      </c>
      <c r="N609">
        <f t="shared" ca="1" si="128"/>
        <v>820</v>
      </c>
      <c r="O609">
        <f t="shared" ca="1" si="130"/>
        <v>498.36</v>
      </c>
      <c r="P609" s="7">
        <f t="shared" ca="1" si="131"/>
        <v>1</v>
      </c>
      <c r="Q609">
        <f t="shared" ca="1" si="132"/>
        <v>0</v>
      </c>
      <c r="R609">
        <f t="shared" ca="1" si="133"/>
        <v>0</v>
      </c>
      <c r="S609" t="str">
        <f t="shared" ca="1" si="134"/>
        <v>N/A</v>
      </c>
      <c r="T609">
        <f t="shared" ca="1" si="141"/>
        <v>0</v>
      </c>
      <c r="U609" t="str">
        <f t="shared" ca="1" si="135"/>
        <v>OUT</v>
      </c>
      <c r="V609">
        <f t="shared" ca="1" si="136"/>
        <v>0</v>
      </c>
    </row>
    <row r="610" spans="1:22" ht="16.5" x14ac:dyDescent="0.25">
      <c r="A610" s="1">
        <v>41471</v>
      </c>
      <c r="B610">
        <v>15485</v>
      </c>
      <c r="C610">
        <v>15451.9</v>
      </c>
      <c r="D610">
        <f t="shared" si="139"/>
        <v>15485</v>
      </c>
      <c r="E610">
        <f t="shared" si="140"/>
        <v>15451.9</v>
      </c>
      <c r="F610">
        <v>4</v>
      </c>
      <c r="G610">
        <v>9.7600000000000006E-2</v>
      </c>
      <c r="H610" s="6">
        <f ca="1">SUM(F610:OFFSET(F610,$X$1,0))</f>
        <v>90</v>
      </c>
      <c r="I610" s="6">
        <f ca="1">SUM(G610:OFFSET(G610,$X$1,0))</f>
        <v>1.8764000000000001</v>
      </c>
      <c r="J610" s="7">
        <f t="shared" ca="1" si="127"/>
        <v>-375.39999999999964</v>
      </c>
      <c r="K610" s="7">
        <f t="shared" ca="1" si="129"/>
        <v>0</v>
      </c>
      <c r="L610">
        <f t="shared" ca="1" si="137"/>
        <v>140</v>
      </c>
      <c r="M610">
        <f t="shared" ca="1" si="138"/>
        <v>0</v>
      </c>
      <c r="N610">
        <f t="shared" ca="1" si="128"/>
        <v>900</v>
      </c>
      <c r="O610">
        <f t="shared" ca="1" si="130"/>
        <v>562.92000000000007</v>
      </c>
      <c r="P610" s="7">
        <f t="shared" ca="1" si="131"/>
        <v>1</v>
      </c>
      <c r="Q610">
        <f t="shared" ca="1" si="132"/>
        <v>0</v>
      </c>
      <c r="R610">
        <f t="shared" ca="1" si="133"/>
        <v>1</v>
      </c>
      <c r="S610">
        <f t="shared" ca="1" si="134"/>
        <v>0</v>
      </c>
      <c r="T610">
        <f t="shared" ca="1" si="141"/>
        <v>-375.39999999999964</v>
      </c>
      <c r="U610" t="str">
        <f t="shared" ca="1" si="135"/>
        <v>SHORT</v>
      </c>
      <c r="V610">
        <f t="shared" ca="1" si="136"/>
        <v>-375.39999999999964</v>
      </c>
    </row>
    <row r="611" spans="1:22" ht="16.5" x14ac:dyDescent="0.25">
      <c r="A611" s="1">
        <v>41472</v>
      </c>
      <c r="B611">
        <v>15456.9</v>
      </c>
      <c r="C611">
        <v>15470.5</v>
      </c>
      <c r="D611">
        <f t="shared" si="139"/>
        <v>15456.9</v>
      </c>
      <c r="E611">
        <f t="shared" si="140"/>
        <v>15470.5</v>
      </c>
      <c r="F611">
        <v>11</v>
      </c>
      <c r="G611">
        <v>0.22919999999999999</v>
      </c>
      <c r="H611" s="6">
        <f ca="1">SUM(F611:OFFSET(F611,$X$1,0))</f>
        <v>86</v>
      </c>
      <c r="I611" s="6">
        <f ca="1">SUM(G611:OFFSET(G611,$X$1,0))</f>
        <v>1.7865</v>
      </c>
      <c r="J611" s="7">
        <f t="shared" ref="J611:J674" ca="1" si="142">OFFSET(E612,$X$2,0)-D612</f>
        <v>-419.79999999999927</v>
      </c>
      <c r="K611" s="7">
        <f t="shared" ca="1" si="129"/>
        <v>0</v>
      </c>
      <c r="L611">
        <f t="shared" ca="1" si="137"/>
        <v>172</v>
      </c>
      <c r="M611">
        <f t="shared" ca="1" si="138"/>
        <v>0</v>
      </c>
      <c r="N611">
        <f t="shared" ref="N611:N674" ca="1" si="143">H611*10</f>
        <v>860</v>
      </c>
      <c r="O611">
        <f t="shared" ca="1" si="130"/>
        <v>535.95000000000005</v>
      </c>
      <c r="P611" s="7">
        <f t="shared" ca="1" si="131"/>
        <v>1</v>
      </c>
      <c r="Q611">
        <f t="shared" ca="1" si="132"/>
        <v>0</v>
      </c>
      <c r="R611">
        <f t="shared" ca="1" si="133"/>
        <v>1</v>
      </c>
      <c r="S611">
        <f t="shared" ca="1" si="134"/>
        <v>0</v>
      </c>
      <c r="T611">
        <f t="shared" ca="1" si="141"/>
        <v>-419.79999999999927</v>
      </c>
      <c r="U611" t="str">
        <f t="shared" ca="1" si="135"/>
        <v>SHORT</v>
      </c>
      <c r="V611">
        <f t="shared" ca="1" si="136"/>
        <v>-419.79999999999927</v>
      </c>
    </row>
    <row r="612" spans="1:22" ht="16.5" x14ac:dyDescent="0.25">
      <c r="A612" s="1">
        <v>41473</v>
      </c>
      <c r="B612">
        <v>15465.9</v>
      </c>
      <c r="C612">
        <v>15548.5</v>
      </c>
      <c r="D612">
        <f t="shared" si="139"/>
        <v>15465.9</v>
      </c>
      <c r="E612">
        <f t="shared" si="140"/>
        <v>15548.5</v>
      </c>
      <c r="F612">
        <v>0</v>
      </c>
      <c r="G612">
        <v>0</v>
      </c>
      <c r="H612" s="6">
        <f ca="1">SUM(F612:OFFSET(F612,$X$1,0))</f>
        <v>79</v>
      </c>
      <c r="I612" s="6">
        <f ca="1">SUM(G612:OFFSET(G612,$X$1,0))</f>
        <v>1.6436000000000002</v>
      </c>
      <c r="J612" s="7">
        <f t="shared" ca="1" si="142"/>
        <v>-513.59999999999854</v>
      </c>
      <c r="K612" s="7">
        <f t="shared" ref="K612:K675" ca="1" si="144">IF(J612&gt;=0,1,0)</f>
        <v>0</v>
      </c>
      <c r="L612">
        <f t="shared" ca="1" si="137"/>
        <v>228</v>
      </c>
      <c r="M612">
        <f t="shared" ca="1" si="138"/>
        <v>0</v>
      </c>
      <c r="N612">
        <f t="shared" ca="1" si="143"/>
        <v>790</v>
      </c>
      <c r="O612">
        <f t="shared" ref="O612:O675" ca="1" si="145">I612*300</f>
        <v>493.08000000000004</v>
      </c>
      <c r="P612" s="7">
        <f t="shared" ref="P612:P675" ca="1" si="146">IF(O612&gt;=0,1,0)</f>
        <v>1</v>
      </c>
      <c r="Q612">
        <f t="shared" ref="Q612:Q675" ca="1" si="147">IF(K612=P612,1,0)</f>
        <v>0</v>
      </c>
      <c r="R612">
        <f t="shared" ref="R612:R675" ca="1" si="148">IF(O612&gt;$AA$1,1,0)</f>
        <v>0</v>
      </c>
      <c r="S612" t="str">
        <f t="shared" ref="S612:S675" ca="1" si="149">IF(R612=1,Q612,"N/A")</f>
        <v>N/A</v>
      </c>
      <c r="T612">
        <f t="shared" ca="1" si="141"/>
        <v>0</v>
      </c>
      <c r="U612" t="str">
        <f t="shared" ref="U612:U675" ca="1" si="150">IF(O612&gt;$AA$1,"SHORT","OUT")</f>
        <v>OUT</v>
      </c>
      <c r="V612">
        <f t="shared" ref="V612:V675" ca="1" si="151">IF(U612="SHORT",J612,0)</f>
        <v>0</v>
      </c>
    </row>
    <row r="613" spans="1:22" ht="16.5" x14ac:dyDescent="0.25">
      <c r="A613" s="1">
        <v>41474</v>
      </c>
      <c r="B613">
        <v>15524.3</v>
      </c>
      <c r="C613">
        <v>15543.7</v>
      </c>
      <c r="D613">
        <f t="shared" si="139"/>
        <v>15524.3</v>
      </c>
      <c r="E613">
        <f t="shared" si="140"/>
        <v>15543.7</v>
      </c>
      <c r="F613">
        <v>-1</v>
      </c>
      <c r="G613">
        <v>-2.1700000000000001E-2</v>
      </c>
      <c r="H613" s="6">
        <f ca="1">SUM(F613:OFFSET(F613,$X$1,0))</f>
        <v>80</v>
      </c>
      <c r="I613" s="6">
        <f ca="1">SUM(G613:OFFSET(G613,$X$1,0))</f>
        <v>1.6627000000000001</v>
      </c>
      <c r="J613" s="7">
        <f t="shared" ca="1" si="142"/>
        <v>-521.29999999999927</v>
      </c>
      <c r="K613" s="7">
        <f t="shared" ca="1" si="144"/>
        <v>0</v>
      </c>
      <c r="L613">
        <f t="shared" ca="1" si="137"/>
        <v>220</v>
      </c>
      <c r="M613">
        <f t="shared" ca="1" si="138"/>
        <v>0</v>
      </c>
      <c r="N613">
        <f t="shared" ca="1" si="143"/>
        <v>800</v>
      </c>
      <c r="O613">
        <f t="shared" ca="1" si="145"/>
        <v>498.81</v>
      </c>
      <c r="P613" s="7">
        <f t="shared" ca="1" si="146"/>
        <v>1</v>
      </c>
      <c r="Q613">
        <f t="shared" ca="1" si="147"/>
        <v>0</v>
      </c>
      <c r="R613">
        <f t="shared" ca="1" si="148"/>
        <v>0</v>
      </c>
      <c r="S613" t="str">
        <f t="shared" ca="1" si="149"/>
        <v>N/A</v>
      </c>
      <c r="T613">
        <f t="shared" ca="1" si="141"/>
        <v>0</v>
      </c>
      <c r="U613" t="str">
        <f t="shared" ca="1" si="150"/>
        <v>OUT</v>
      </c>
      <c r="V613">
        <f t="shared" ca="1" si="151"/>
        <v>0</v>
      </c>
    </row>
    <row r="614" spans="1:22" ht="16.5" x14ac:dyDescent="0.25">
      <c r="A614" s="1">
        <v>41475</v>
      </c>
      <c r="B614" t="s">
        <v>4</v>
      </c>
      <c r="C614" t="s">
        <v>4</v>
      </c>
      <c r="D614">
        <f t="shared" si="139"/>
        <v>15524.3</v>
      </c>
      <c r="E614">
        <f t="shared" si="140"/>
        <v>15543.7</v>
      </c>
      <c r="F614">
        <v>10</v>
      </c>
      <c r="G614">
        <v>0.2041</v>
      </c>
      <c r="H614" s="6">
        <f ca="1">SUM(F614:OFFSET(F614,$X$1,0))</f>
        <v>93</v>
      </c>
      <c r="I614" s="6">
        <f ca="1">SUM(G614:OFFSET(G614,$X$1,0))</f>
        <v>1.9319999999999999</v>
      </c>
      <c r="J614" s="7">
        <f t="shared" ca="1" si="142"/>
        <v>-636.54999999999927</v>
      </c>
      <c r="K614" s="7">
        <f t="shared" ca="1" si="144"/>
        <v>0</v>
      </c>
      <c r="L614">
        <f t="shared" ca="1" si="137"/>
        <v>116</v>
      </c>
      <c r="M614">
        <f t="shared" ca="1" si="138"/>
        <v>0</v>
      </c>
      <c r="N614">
        <f t="shared" ca="1" si="143"/>
        <v>930</v>
      </c>
      <c r="O614">
        <f t="shared" ca="1" si="145"/>
        <v>579.6</v>
      </c>
      <c r="P614" s="7">
        <f t="shared" ca="1" si="146"/>
        <v>1</v>
      </c>
      <c r="Q614">
        <f t="shared" ca="1" si="147"/>
        <v>0</v>
      </c>
      <c r="R614">
        <f t="shared" ca="1" si="148"/>
        <v>1</v>
      </c>
      <c r="S614">
        <f t="shared" ca="1" si="149"/>
        <v>0</v>
      </c>
      <c r="T614">
        <f t="shared" ca="1" si="141"/>
        <v>-636.54999999999927</v>
      </c>
      <c r="U614" t="str">
        <f t="shared" ca="1" si="150"/>
        <v>SHORT</v>
      </c>
      <c r="V614">
        <f t="shared" ca="1" si="151"/>
        <v>-636.54999999999927</v>
      </c>
    </row>
    <row r="615" spans="1:22" ht="16.5" x14ac:dyDescent="0.25">
      <c r="A615" s="1">
        <v>41476</v>
      </c>
      <c r="B615" t="s">
        <v>4</v>
      </c>
      <c r="C615" t="s">
        <v>4</v>
      </c>
      <c r="D615">
        <f t="shared" si="139"/>
        <v>15534.15</v>
      </c>
      <c r="E615">
        <f t="shared" si="140"/>
        <v>15544.650000000001</v>
      </c>
      <c r="F615">
        <v>-2</v>
      </c>
      <c r="G615">
        <v>-4.0800000000000003E-2</v>
      </c>
      <c r="H615" s="6">
        <f ca="1">SUM(F615:OFFSET(F615,$X$1,0))</f>
        <v>85</v>
      </c>
      <c r="I615" s="6">
        <f ca="1">SUM(G615:OFFSET(G615,$X$1,0))</f>
        <v>1.7712000000000001</v>
      </c>
      <c r="J615" s="7">
        <f t="shared" ca="1" si="142"/>
        <v>-580.29999999999927</v>
      </c>
      <c r="K615" s="7">
        <f t="shared" ca="1" si="144"/>
        <v>0</v>
      </c>
      <c r="L615">
        <f t="shared" ca="1" si="137"/>
        <v>180</v>
      </c>
      <c r="M615">
        <f t="shared" ca="1" si="138"/>
        <v>0</v>
      </c>
      <c r="N615">
        <f t="shared" ca="1" si="143"/>
        <v>850</v>
      </c>
      <c r="O615">
        <f t="shared" ca="1" si="145"/>
        <v>531.36</v>
      </c>
      <c r="P615" s="7">
        <f t="shared" ca="1" si="146"/>
        <v>1</v>
      </c>
      <c r="Q615">
        <f t="shared" ca="1" si="147"/>
        <v>0</v>
      </c>
      <c r="R615">
        <f t="shared" ca="1" si="148"/>
        <v>1</v>
      </c>
      <c r="S615">
        <f t="shared" ca="1" si="149"/>
        <v>0</v>
      </c>
      <c r="T615">
        <f t="shared" ca="1" si="141"/>
        <v>-580.29999999999927</v>
      </c>
      <c r="U615" t="str">
        <f t="shared" ca="1" si="150"/>
        <v>SHORT</v>
      </c>
      <c r="V615">
        <f t="shared" ca="1" si="151"/>
        <v>-580.29999999999927</v>
      </c>
    </row>
    <row r="616" spans="1:22" ht="16.5" x14ac:dyDescent="0.25">
      <c r="A616" s="1">
        <v>41477</v>
      </c>
      <c r="B616">
        <v>15544</v>
      </c>
      <c r="C616">
        <v>15545.6</v>
      </c>
      <c r="D616">
        <f t="shared" si="139"/>
        <v>15544</v>
      </c>
      <c r="E616">
        <f t="shared" si="140"/>
        <v>15545.6</v>
      </c>
      <c r="F616">
        <v>0</v>
      </c>
      <c r="G616">
        <v>0</v>
      </c>
      <c r="H616" s="6">
        <f ca="1">SUM(F616:OFFSET(F616,$X$1,0))</f>
        <v>79</v>
      </c>
      <c r="I616" s="6">
        <f ca="1">SUM(G616:OFFSET(G616,$X$1,0))</f>
        <v>1.6512</v>
      </c>
      <c r="J616" s="7">
        <f t="shared" ca="1" si="142"/>
        <v>-536.5</v>
      </c>
      <c r="K616" s="7">
        <f t="shared" ca="1" si="144"/>
        <v>0</v>
      </c>
      <c r="L616">
        <f t="shared" ca="1" si="137"/>
        <v>228</v>
      </c>
      <c r="M616">
        <f t="shared" ca="1" si="138"/>
        <v>0</v>
      </c>
      <c r="N616">
        <f t="shared" ca="1" si="143"/>
        <v>790</v>
      </c>
      <c r="O616">
        <f t="shared" ca="1" si="145"/>
        <v>495.36</v>
      </c>
      <c r="P616" s="7">
        <f t="shared" ca="1" si="146"/>
        <v>1</v>
      </c>
      <c r="Q616">
        <f t="shared" ca="1" si="147"/>
        <v>0</v>
      </c>
      <c r="R616">
        <f t="shared" ca="1" si="148"/>
        <v>0</v>
      </c>
      <c r="S616" t="str">
        <f t="shared" ca="1" si="149"/>
        <v>N/A</v>
      </c>
      <c r="T616">
        <f t="shared" ca="1" si="141"/>
        <v>0</v>
      </c>
      <c r="U616" t="str">
        <f t="shared" ca="1" si="150"/>
        <v>OUT</v>
      </c>
      <c r="V616">
        <f t="shared" ca="1" si="151"/>
        <v>0</v>
      </c>
    </row>
    <row r="617" spans="1:22" ht="16.5" x14ac:dyDescent="0.25">
      <c r="A617" s="1">
        <v>41478</v>
      </c>
      <c r="B617">
        <v>15547</v>
      </c>
      <c r="C617">
        <v>15567.7</v>
      </c>
      <c r="D617">
        <f t="shared" si="139"/>
        <v>15547</v>
      </c>
      <c r="E617">
        <f t="shared" si="140"/>
        <v>15567.7</v>
      </c>
      <c r="F617">
        <v>9</v>
      </c>
      <c r="G617">
        <v>0.19570000000000001</v>
      </c>
      <c r="H617" s="6">
        <f ca="1">SUM(F617:OFFSET(F617,$X$1,0))</f>
        <v>93</v>
      </c>
      <c r="I617" s="6">
        <f ca="1">SUM(G617:OFFSET(G617,$X$1,0))</f>
        <v>1.9489000000000001</v>
      </c>
      <c r="J617" s="7">
        <f t="shared" ca="1" si="142"/>
        <v>-566.20000000000073</v>
      </c>
      <c r="K617" s="7">
        <f t="shared" ca="1" si="144"/>
        <v>0</v>
      </c>
      <c r="L617">
        <f t="shared" ca="1" si="137"/>
        <v>116</v>
      </c>
      <c r="M617">
        <f t="shared" ca="1" si="138"/>
        <v>0</v>
      </c>
      <c r="N617">
        <f t="shared" ca="1" si="143"/>
        <v>930</v>
      </c>
      <c r="O617">
        <f t="shared" ca="1" si="145"/>
        <v>584.67000000000007</v>
      </c>
      <c r="P617" s="7">
        <f t="shared" ca="1" si="146"/>
        <v>1</v>
      </c>
      <c r="Q617">
        <f t="shared" ca="1" si="147"/>
        <v>0</v>
      </c>
      <c r="R617">
        <f t="shared" ca="1" si="148"/>
        <v>1</v>
      </c>
      <c r="S617">
        <f t="shared" ca="1" si="149"/>
        <v>0</v>
      </c>
      <c r="T617">
        <f t="shared" ca="1" si="141"/>
        <v>-566.20000000000073</v>
      </c>
      <c r="U617" t="str">
        <f t="shared" ca="1" si="150"/>
        <v>SHORT</v>
      </c>
      <c r="V617">
        <f t="shared" ca="1" si="151"/>
        <v>-566.20000000000073</v>
      </c>
    </row>
    <row r="618" spans="1:22" ht="16.5" x14ac:dyDescent="0.25">
      <c r="A618" s="1">
        <v>41479</v>
      </c>
      <c r="B618">
        <v>15576.7</v>
      </c>
      <c r="C618">
        <v>15542.2</v>
      </c>
      <c r="D618">
        <f t="shared" si="139"/>
        <v>15576.7</v>
      </c>
      <c r="E618">
        <f t="shared" si="140"/>
        <v>15542.2</v>
      </c>
      <c r="F618">
        <v>11</v>
      </c>
      <c r="G618">
        <v>0.22450000000000001</v>
      </c>
      <c r="H618" s="6">
        <f ca="1">SUM(F618:OFFSET(F618,$X$1,0))</f>
        <v>94</v>
      </c>
      <c r="I618" s="6">
        <f ca="1">SUM(G618:OFFSET(G618,$X$1,0))</f>
        <v>1.9692999999999998</v>
      </c>
      <c r="J618" s="7">
        <f t="shared" ca="1" si="142"/>
        <v>-560.70000000000073</v>
      </c>
      <c r="K618" s="7">
        <f t="shared" ca="1" si="144"/>
        <v>0</v>
      </c>
      <c r="L618">
        <f t="shared" ca="1" si="137"/>
        <v>108</v>
      </c>
      <c r="M618">
        <f t="shared" ca="1" si="138"/>
        <v>0</v>
      </c>
      <c r="N618">
        <f t="shared" ca="1" si="143"/>
        <v>940</v>
      </c>
      <c r="O618">
        <f t="shared" ca="1" si="145"/>
        <v>590.79</v>
      </c>
      <c r="P618" s="7">
        <f t="shared" ca="1" si="146"/>
        <v>1</v>
      </c>
      <c r="Q618">
        <f t="shared" ca="1" si="147"/>
        <v>0</v>
      </c>
      <c r="R618">
        <f t="shared" ca="1" si="148"/>
        <v>1</v>
      </c>
      <c r="S618">
        <f t="shared" ca="1" si="149"/>
        <v>0</v>
      </c>
      <c r="T618">
        <f t="shared" ca="1" si="141"/>
        <v>-560.70000000000073</v>
      </c>
      <c r="U618" t="str">
        <f t="shared" ca="1" si="150"/>
        <v>SHORT</v>
      </c>
      <c r="V618">
        <f t="shared" ca="1" si="151"/>
        <v>-560.70000000000073</v>
      </c>
    </row>
    <row r="619" spans="1:22" ht="16.5" x14ac:dyDescent="0.25">
      <c r="A619" s="1">
        <v>41480</v>
      </c>
      <c r="B619">
        <v>15539.2</v>
      </c>
      <c r="C619">
        <v>15555.6</v>
      </c>
      <c r="D619">
        <f t="shared" si="139"/>
        <v>15539.2</v>
      </c>
      <c r="E619">
        <f t="shared" si="140"/>
        <v>15555.6</v>
      </c>
      <c r="F619">
        <v>-1</v>
      </c>
      <c r="G619">
        <v>-2.0799999999999999E-2</v>
      </c>
      <c r="H619" s="6">
        <f ca="1">SUM(F619:OFFSET(F619,$X$1,0))</f>
        <v>90</v>
      </c>
      <c r="I619" s="6">
        <f ca="1">SUM(G619:OFFSET(G619,$X$1,0))</f>
        <v>1.8873</v>
      </c>
      <c r="J619" s="7">
        <f t="shared" ca="1" si="142"/>
        <v>-601.39999999999964</v>
      </c>
      <c r="K619" s="7">
        <f t="shared" ca="1" si="144"/>
        <v>0</v>
      </c>
      <c r="L619">
        <f t="shared" ca="1" si="137"/>
        <v>140</v>
      </c>
      <c r="M619">
        <f t="shared" ca="1" si="138"/>
        <v>0</v>
      </c>
      <c r="N619">
        <f t="shared" ca="1" si="143"/>
        <v>900</v>
      </c>
      <c r="O619">
        <f t="shared" ca="1" si="145"/>
        <v>566.18999999999994</v>
      </c>
      <c r="P619" s="7">
        <f t="shared" ca="1" si="146"/>
        <v>1</v>
      </c>
      <c r="Q619">
        <f t="shared" ca="1" si="147"/>
        <v>0</v>
      </c>
      <c r="R619">
        <f t="shared" ca="1" si="148"/>
        <v>1</v>
      </c>
      <c r="S619">
        <f t="shared" ca="1" si="149"/>
        <v>0</v>
      </c>
      <c r="T619">
        <f t="shared" ca="1" si="141"/>
        <v>-601.39999999999964</v>
      </c>
      <c r="U619" t="str">
        <f t="shared" ca="1" si="150"/>
        <v>SHORT</v>
      </c>
      <c r="V619">
        <f t="shared" ca="1" si="151"/>
        <v>-601.39999999999964</v>
      </c>
    </row>
    <row r="620" spans="1:22" ht="16.5" x14ac:dyDescent="0.25">
      <c r="A620" s="1">
        <v>41481</v>
      </c>
      <c r="B620">
        <v>15547.9</v>
      </c>
      <c r="C620">
        <v>15558.8</v>
      </c>
      <c r="D620">
        <f t="shared" si="139"/>
        <v>15547.9</v>
      </c>
      <c r="E620">
        <f t="shared" si="140"/>
        <v>15558.8</v>
      </c>
      <c r="F620">
        <v>-2</v>
      </c>
      <c r="G620">
        <v>-4.0800000000000003E-2</v>
      </c>
      <c r="H620" s="6">
        <f ca="1">SUM(F620:OFFSET(F620,$X$1,0))</f>
        <v>79</v>
      </c>
      <c r="I620" s="6">
        <f ca="1">SUM(G620:OFFSET(G620,$X$1,0))</f>
        <v>1.6627999999999998</v>
      </c>
      <c r="J620" s="7">
        <f t="shared" ca="1" si="142"/>
        <v>-771.79999999999927</v>
      </c>
      <c r="K620" s="7">
        <f t="shared" ca="1" si="144"/>
        <v>0</v>
      </c>
      <c r="L620">
        <f t="shared" ca="1" si="137"/>
        <v>228</v>
      </c>
      <c r="M620">
        <f t="shared" ca="1" si="138"/>
        <v>0</v>
      </c>
      <c r="N620">
        <f t="shared" ca="1" si="143"/>
        <v>790</v>
      </c>
      <c r="O620">
        <f t="shared" ca="1" si="145"/>
        <v>498.84</v>
      </c>
      <c r="P620" s="7">
        <f t="shared" ca="1" si="146"/>
        <v>1</v>
      </c>
      <c r="Q620">
        <f t="shared" ca="1" si="147"/>
        <v>0</v>
      </c>
      <c r="R620">
        <f t="shared" ca="1" si="148"/>
        <v>0</v>
      </c>
      <c r="S620" t="str">
        <f t="shared" ca="1" si="149"/>
        <v>N/A</v>
      </c>
      <c r="T620">
        <f t="shared" ca="1" si="141"/>
        <v>0</v>
      </c>
      <c r="U620" t="str">
        <f t="shared" ca="1" si="150"/>
        <v>OUT</v>
      </c>
      <c r="V620">
        <f t="shared" ca="1" si="151"/>
        <v>0</v>
      </c>
    </row>
    <row r="621" spans="1:22" ht="16.5" x14ac:dyDescent="0.25">
      <c r="A621" s="1">
        <v>41482</v>
      </c>
      <c r="B621" t="s">
        <v>4</v>
      </c>
      <c r="C621" t="s">
        <v>4</v>
      </c>
      <c r="D621">
        <f t="shared" si="139"/>
        <v>15547.9</v>
      </c>
      <c r="E621">
        <f t="shared" si="140"/>
        <v>15558.8</v>
      </c>
      <c r="F621">
        <v>4</v>
      </c>
      <c r="G621">
        <v>0.08</v>
      </c>
      <c r="H621" s="6">
        <f ca="1">SUM(F621:OFFSET(F621,$X$1,0))</f>
        <v>82</v>
      </c>
      <c r="I621" s="6">
        <f ca="1">SUM(G621:OFFSET(G621,$X$1,0))</f>
        <v>1.7223999999999999</v>
      </c>
      <c r="J621" s="7">
        <f t="shared" ca="1" si="142"/>
        <v>-728</v>
      </c>
      <c r="K621" s="7">
        <f t="shared" ca="1" si="144"/>
        <v>0</v>
      </c>
      <c r="L621">
        <f t="shared" ca="1" si="137"/>
        <v>204</v>
      </c>
      <c r="M621">
        <f t="shared" ca="1" si="138"/>
        <v>0</v>
      </c>
      <c r="N621">
        <f t="shared" ca="1" si="143"/>
        <v>820</v>
      </c>
      <c r="O621">
        <f t="shared" ca="1" si="145"/>
        <v>516.72</v>
      </c>
      <c r="P621" s="7">
        <f t="shared" ca="1" si="146"/>
        <v>1</v>
      </c>
      <c r="Q621">
        <f t="shared" ca="1" si="147"/>
        <v>0</v>
      </c>
      <c r="R621">
        <f t="shared" ca="1" si="148"/>
        <v>1</v>
      </c>
      <c r="S621">
        <f t="shared" ca="1" si="149"/>
        <v>0</v>
      </c>
      <c r="T621">
        <f t="shared" ca="1" si="141"/>
        <v>-728</v>
      </c>
      <c r="U621" t="str">
        <f t="shared" ca="1" si="150"/>
        <v>SHORT</v>
      </c>
      <c r="V621">
        <f t="shared" ca="1" si="151"/>
        <v>-728</v>
      </c>
    </row>
    <row r="622" spans="1:22" ht="16.5" x14ac:dyDescent="0.25">
      <c r="A622" s="1">
        <v>41483</v>
      </c>
      <c r="B622" t="s">
        <v>4</v>
      </c>
      <c r="C622" t="s">
        <v>4</v>
      </c>
      <c r="D622">
        <f t="shared" si="139"/>
        <v>15552.5</v>
      </c>
      <c r="E622">
        <f t="shared" si="140"/>
        <v>15540.4</v>
      </c>
      <c r="F622">
        <v>0</v>
      </c>
      <c r="G622">
        <v>0</v>
      </c>
      <c r="H622" s="6">
        <f ca="1">SUM(F622:OFFSET(F622,$X$1,0))</f>
        <v>79</v>
      </c>
      <c r="I622" s="6">
        <f ca="1">SUM(G622:OFFSET(G622,$X$1,0))</f>
        <v>1.6455</v>
      </c>
      <c r="J622" s="7">
        <f t="shared" ca="1" si="142"/>
        <v>-716.10000000000036</v>
      </c>
      <c r="K622" s="7">
        <f t="shared" ca="1" si="144"/>
        <v>0</v>
      </c>
      <c r="L622">
        <f t="shared" ca="1" si="137"/>
        <v>228</v>
      </c>
      <c r="M622">
        <f t="shared" ca="1" si="138"/>
        <v>0</v>
      </c>
      <c r="N622">
        <f t="shared" ca="1" si="143"/>
        <v>790</v>
      </c>
      <c r="O622">
        <f t="shared" ca="1" si="145"/>
        <v>493.65</v>
      </c>
      <c r="P622" s="7">
        <f t="shared" ca="1" si="146"/>
        <v>1</v>
      </c>
      <c r="Q622">
        <f t="shared" ca="1" si="147"/>
        <v>0</v>
      </c>
      <c r="R622">
        <f t="shared" ca="1" si="148"/>
        <v>0</v>
      </c>
      <c r="S622" t="str">
        <f t="shared" ca="1" si="149"/>
        <v>N/A</v>
      </c>
      <c r="T622">
        <f t="shared" ca="1" si="141"/>
        <v>0</v>
      </c>
      <c r="U622" t="str">
        <f t="shared" ca="1" si="150"/>
        <v>OUT</v>
      </c>
      <c r="V622">
        <f t="shared" ca="1" si="151"/>
        <v>0</v>
      </c>
    </row>
    <row r="623" spans="1:22" ht="16.5" x14ac:dyDescent="0.25">
      <c r="A623" s="1">
        <v>41484</v>
      </c>
      <c r="B623">
        <v>15557.1</v>
      </c>
      <c r="C623">
        <v>15522</v>
      </c>
      <c r="D623">
        <f t="shared" si="139"/>
        <v>15557.1</v>
      </c>
      <c r="E623">
        <f t="shared" si="140"/>
        <v>15522</v>
      </c>
      <c r="F623">
        <v>-4</v>
      </c>
      <c r="G623">
        <v>-8.6999999999999994E-2</v>
      </c>
      <c r="H623" s="6">
        <f ca="1">SUM(F623:OFFSET(F623,$X$1,0))</f>
        <v>75</v>
      </c>
      <c r="I623" s="6">
        <f ca="1">SUM(G623:OFFSET(G623,$X$1,0))</f>
        <v>1.5585</v>
      </c>
      <c r="J623" s="7">
        <f t="shared" ca="1" si="142"/>
        <v>-724.20000000000073</v>
      </c>
      <c r="K623" s="7">
        <f t="shared" ca="1" si="144"/>
        <v>0</v>
      </c>
      <c r="L623">
        <f t="shared" ca="1" si="137"/>
        <v>260</v>
      </c>
      <c r="M623">
        <f t="shared" ca="1" si="138"/>
        <v>0</v>
      </c>
      <c r="N623">
        <f t="shared" ca="1" si="143"/>
        <v>750</v>
      </c>
      <c r="O623">
        <f t="shared" ca="1" si="145"/>
        <v>467.55</v>
      </c>
      <c r="P623" s="7">
        <f t="shared" ca="1" si="146"/>
        <v>1</v>
      </c>
      <c r="Q623">
        <f t="shared" ca="1" si="147"/>
        <v>0</v>
      </c>
      <c r="R623">
        <f t="shared" ca="1" si="148"/>
        <v>0</v>
      </c>
      <c r="S623" t="str">
        <f t="shared" ca="1" si="149"/>
        <v>N/A</v>
      </c>
      <c r="T623">
        <f t="shared" ca="1" si="141"/>
        <v>0</v>
      </c>
      <c r="U623" t="str">
        <f t="shared" ca="1" si="150"/>
        <v>OUT</v>
      </c>
      <c r="V623">
        <f t="shared" ca="1" si="151"/>
        <v>0</v>
      </c>
    </row>
    <row r="624" spans="1:22" ht="16.5" x14ac:dyDescent="0.25">
      <c r="A624" s="1">
        <v>41485</v>
      </c>
      <c r="B624">
        <v>15534.5</v>
      </c>
      <c r="C624">
        <v>15520.6</v>
      </c>
      <c r="D624">
        <f t="shared" si="139"/>
        <v>15534.5</v>
      </c>
      <c r="E624">
        <f t="shared" si="140"/>
        <v>15520.6</v>
      </c>
      <c r="F624">
        <v>-4</v>
      </c>
      <c r="G624">
        <v>-8.1600000000000006E-2</v>
      </c>
      <c r="H624" s="6">
        <f ca="1">SUM(F624:OFFSET(F624,$X$1,0))</f>
        <v>64</v>
      </c>
      <c r="I624" s="6">
        <f ca="1">SUM(G624:OFFSET(G624,$X$1,0))</f>
        <v>1.3340000000000001</v>
      </c>
      <c r="J624" s="7">
        <f t="shared" ca="1" si="142"/>
        <v>-718.30000000000109</v>
      </c>
      <c r="K624" s="7">
        <f t="shared" ca="1" si="144"/>
        <v>0</v>
      </c>
      <c r="L624">
        <f t="shared" ca="1" si="137"/>
        <v>348</v>
      </c>
      <c r="M624">
        <f t="shared" ca="1" si="138"/>
        <v>0</v>
      </c>
      <c r="N624">
        <f t="shared" ca="1" si="143"/>
        <v>640</v>
      </c>
      <c r="O624">
        <f t="shared" ca="1" si="145"/>
        <v>400.20000000000005</v>
      </c>
      <c r="P624" s="7">
        <f t="shared" ca="1" si="146"/>
        <v>1</v>
      </c>
      <c r="Q624">
        <f t="shared" ca="1" si="147"/>
        <v>0</v>
      </c>
      <c r="R624">
        <f t="shared" ca="1" si="148"/>
        <v>0</v>
      </c>
      <c r="S624" t="str">
        <f t="shared" ca="1" si="149"/>
        <v>N/A</v>
      </c>
      <c r="T624">
        <f t="shared" ca="1" si="141"/>
        <v>0</v>
      </c>
      <c r="U624" t="str">
        <f t="shared" ca="1" si="150"/>
        <v>OUT</v>
      </c>
      <c r="V624">
        <f t="shared" ca="1" si="151"/>
        <v>0</v>
      </c>
    </row>
    <row r="625" spans="1:22" ht="16.5" x14ac:dyDescent="0.25">
      <c r="A625" s="1">
        <v>41486</v>
      </c>
      <c r="B625">
        <v>15528.6</v>
      </c>
      <c r="C625">
        <v>15499.5</v>
      </c>
      <c r="D625">
        <f t="shared" si="139"/>
        <v>15528.6</v>
      </c>
      <c r="E625">
        <f t="shared" si="140"/>
        <v>15499.5</v>
      </c>
      <c r="F625">
        <v>7</v>
      </c>
      <c r="G625">
        <v>0.14580000000000001</v>
      </c>
      <c r="H625" s="6">
        <f ca="1">SUM(F625:OFFSET(F625,$X$1,0))</f>
        <v>64</v>
      </c>
      <c r="I625" s="6">
        <f ca="1">SUM(G625:OFFSET(G625,$X$1,0))</f>
        <v>1.3309000000000002</v>
      </c>
      <c r="J625" s="7">
        <f t="shared" ca="1" si="142"/>
        <v>-693.60000000000036</v>
      </c>
      <c r="K625" s="7">
        <f t="shared" ca="1" si="144"/>
        <v>0</v>
      </c>
      <c r="L625">
        <f t="shared" ca="1" si="137"/>
        <v>348</v>
      </c>
      <c r="M625">
        <f t="shared" ca="1" si="138"/>
        <v>0</v>
      </c>
      <c r="N625">
        <f t="shared" ca="1" si="143"/>
        <v>640</v>
      </c>
      <c r="O625">
        <f t="shared" ca="1" si="145"/>
        <v>399.27000000000004</v>
      </c>
      <c r="P625" s="7">
        <f t="shared" ca="1" si="146"/>
        <v>1</v>
      </c>
      <c r="Q625">
        <f t="shared" ca="1" si="147"/>
        <v>0</v>
      </c>
      <c r="R625">
        <f t="shared" ca="1" si="148"/>
        <v>0</v>
      </c>
      <c r="S625" t="str">
        <f t="shared" ca="1" si="149"/>
        <v>N/A</v>
      </c>
      <c r="T625">
        <f t="shared" ca="1" si="141"/>
        <v>0</v>
      </c>
      <c r="U625" t="str">
        <f t="shared" ca="1" si="150"/>
        <v>OUT</v>
      </c>
      <c r="V625">
        <f t="shared" ca="1" si="151"/>
        <v>0</v>
      </c>
    </row>
    <row r="626" spans="1:22" ht="16.5" x14ac:dyDescent="0.25">
      <c r="A626" s="1">
        <v>41487</v>
      </c>
      <c r="B626">
        <v>15503.9</v>
      </c>
      <c r="C626">
        <v>15628</v>
      </c>
      <c r="D626">
        <f t="shared" si="139"/>
        <v>15503.9</v>
      </c>
      <c r="E626">
        <f t="shared" si="140"/>
        <v>15628</v>
      </c>
      <c r="F626">
        <v>8</v>
      </c>
      <c r="G626">
        <v>0.16669999999999999</v>
      </c>
      <c r="H626" s="6">
        <f ca="1">SUM(F626:OFFSET(F626,$X$1,0))</f>
        <v>69</v>
      </c>
      <c r="I626" s="6">
        <f ca="1">SUM(G626:OFFSET(G626,$X$1,0))</f>
        <v>1.4351000000000003</v>
      </c>
      <c r="J626" s="7">
        <f t="shared" ca="1" si="142"/>
        <v>-805.40999999999985</v>
      </c>
      <c r="K626" s="7">
        <f t="shared" ca="1" si="144"/>
        <v>0</v>
      </c>
      <c r="L626">
        <f t="shared" ca="1" si="137"/>
        <v>308</v>
      </c>
      <c r="M626">
        <f t="shared" ca="1" si="138"/>
        <v>0</v>
      </c>
      <c r="N626">
        <f t="shared" ca="1" si="143"/>
        <v>690</v>
      </c>
      <c r="O626">
        <f t="shared" ca="1" si="145"/>
        <v>430.53000000000009</v>
      </c>
      <c r="P626" s="7">
        <f t="shared" ca="1" si="146"/>
        <v>1</v>
      </c>
      <c r="Q626">
        <f t="shared" ca="1" si="147"/>
        <v>0</v>
      </c>
      <c r="R626">
        <f t="shared" ca="1" si="148"/>
        <v>0</v>
      </c>
      <c r="S626" t="str">
        <f t="shared" ca="1" si="149"/>
        <v>N/A</v>
      </c>
      <c r="T626">
        <f t="shared" ca="1" si="141"/>
        <v>0</v>
      </c>
      <c r="U626" t="str">
        <f t="shared" ca="1" si="150"/>
        <v>OUT</v>
      </c>
      <c r="V626">
        <f t="shared" ca="1" si="151"/>
        <v>0</v>
      </c>
    </row>
    <row r="627" spans="1:22" ht="16.5" x14ac:dyDescent="0.25">
      <c r="A627" s="1">
        <v>41488</v>
      </c>
      <c r="B627">
        <v>15627.56</v>
      </c>
      <c r="C627">
        <v>15658.36</v>
      </c>
      <c r="D627">
        <f t="shared" si="139"/>
        <v>15627.56</v>
      </c>
      <c r="E627">
        <f t="shared" si="140"/>
        <v>15658.36</v>
      </c>
      <c r="F627">
        <v>7</v>
      </c>
      <c r="G627">
        <v>0.1522</v>
      </c>
      <c r="H627" s="6">
        <f ca="1">SUM(F627:OFFSET(F627,$X$1,0))</f>
        <v>76</v>
      </c>
      <c r="I627" s="6">
        <f ca="1">SUM(G627:OFFSET(G627,$X$1,0))</f>
        <v>1.5873000000000004</v>
      </c>
      <c r="J627" s="7">
        <f t="shared" ca="1" si="142"/>
        <v>-793.55999999999949</v>
      </c>
      <c r="K627" s="7">
        <f t="shared" ca="1" si="144"/>
        <v>0</v>
      </c>
      <c r="L627">
        <f t="shared" ca="1" si="137"/>
        <v>252</v>
      </c>
      <c r="M627">
        <f t="shared" ca="1" si="138"/>
        <v>0</v>
      </c>
      <c r="N627">
        <f t="shared" ca="1" si="143"/>
        <v>760</v>
      </c>
      <c r="O627">
        <f t="shared" ca="1" si="145"/>
        <v>476.19000000000011</v>
      </c>
      <c r="P627" s="7">
        <f t="shared" ca="1" si="146"/>
        <v>1</v>
      </c>
      <c r="Q627">
        <f t="shared" ca="1" si="147"/>
        <v>0</v>
      </c>
      <c r="R627">
        <f t="shared" ca="1" si="148"/>
        <v>0</v>
      </c>
      <c r="S627" t="str">
        <f t="shared" ca="1" si="149"/>
        <v>N/A</v>
      </c>
      <c r="T627">
        <f t="shared" ca="1" si="141"/>
        <v>0</v>
      </c>
      <c r="U627" t="str">
        <f t="shared" ca="1" si="150"/>
        <v>OUT</v>
      </c>
      <c r="V627">
        <f t="shared" ca="1" si="151"/>
        <v>0</v>
      </c>
    </row>
    <row r="628" spans="1:22" ht="16.5" x14ac:dyDescent="0.25">
      <c r="A628" s="1">
        <v>41489</v>
      </c>
      <c r="B628" t="s">
        <v>4</v>
      </c>
      <c r="C628" t="s">
        <v>4</v>
      </c>
      <c r="D628">
        <f t="shared" si="139"/>
        <v>15627.56</v>
      </c>
      <c r="E628">
        <f t="shared" si="140"/>
        <v>15658.36</v>
      </c>
      <c r="F628">
        <v>4</v>
      </c>
      <c r="G628">
        <v>0.08</v>
      </c>
      <c r="H628" s="6">
        <f ca="1">SUM(F628:OFFSET(F628,$X$1,0))</f>
        <v>83</v>
      </c>
      <c r="I628" s="6">
        <f ca="1">SUM(G628:OFFSET(G628,$X$1,0))</f>
        <v>1.7298000000000004</v>
      </c>
      <c r="J628" s="7">
        <f t="shared" ca="1" si="142"/>
        <v>-708.8799999999992</v>
      </c>
      <c r="K628" s="7">
        <f t="shared" ca="1" si="144"/>
        <v>0</v>
      </c>
      <c r="L628">
        <f t="shared" ca="1" si="137"/>
        <v>196</v>
      </c>
      <c r="M628">
        <f t="shared" ca="1" si="138"/>
        <v>0</v>
      </c>
      <c r="N628">
        <f t="shared" ca="1" si="143"/>
        <v>830</v>
      </c>
      <c r="O628">
        <f t="shared" ca="1" si="145"/>
        <v>518.94000000000017</v>
      </c>
      <c r="P628" s="7">
        <f t="shared" ca="1" si="146"/>
        <v>1</v>
      </c>
      <c r="Q628">
        <f t="shared" ca="1" si="147"/>
        <v>0</v>
      </c>
      <c r="R628">
        <f t="shared" ca="1" si="148"/>
        <v>1</v>
      </c>
      <c r="S628">
        <f t="shared" ca="1" si="149"/>
        <v>0</v>
      </c>
      <c r="T628">
        <f t="shared" ca="1" si="141"/>
        <v>-708.8799999999992</v>
      </c>
      <c r="U628" t="str">
        <f t="shared" ca="1" si="150"/>
        <v>SHORT</v>
      </c>
      <c r="V628">
        <f t="shared" ca="1" si="151"/>
        <v>-708.8799999999992</v>
      </c>
    </row>
    <row r="629" spans="1:22" ht="16.5" x14ac:dyDescent="0.25">
      <c r="A629" s="1">
        <v>41490</v>
      </c>
      <c r="B629" t="s">
        <v>4</v>
      </c>
      <c r="C629" t="s">
        <v>4</v>
      </c>
      <c r="D629">
        <f t="shared" si="139"/>
        <v>15639.779999999999</v>
      </c>
      <c r="E629">
        <f t="shared" si="140"/>
        <v>15635.23</v>
      </c>
      <c r="F629">
        <v>-7</v>
      </c>
      <c r="G629">
        <v>-0.14580000000000001</v>
      </c>
      <c r="H629" s="6">
        <f ca="1">SUM(F629:OFFSET(F629,$X$1,0))</f>
        <v>67</v>
      </c>
      <c r="I629" s="6">
        <f ca="1">SUM(G629:OFFSET(G629,$X$1,0))</f>
        <v>1.4040000000000004</v>
      </c>
      <c r="J629" s="7">
        <f t="shared" ca="1" si="142"/>
        <v>-714.5</v>
      </c>
      <c r="K629" s="7">
        <f t="shared" ca="1" si="144"/>
        <v>0</v>
      </c>
      <c r="L629">
        <f t="shared" ca="1" si="137"/>
        <v>324</v>
      </c>
      <c r="M629">
        <f t="shared" ca="1" si="138"/>
        <v>0</v>
      </c>
      <c r="N629">
        <f t="shared" ca="1" si="143"/>
        <v>670</v>
      </c>
      <c r="O629">
        <f t="shared" ca="1" si="145"/>
        <v>421.2000000000001</v>
      </c>
      <c r="P629" s="7">
        <f t="shared" ca="1" si="146"/>
        <v>1</v>
      </c>
      <c r="Q629">
        <f t="shared" ca="1" si="147"/>
        <v>0</v>
      </c>
      <c r="R629">
        <f t="shared" ca="1" si="148"/>
        <v>0</v>
      </c>
      <c r="S629" t="str">
        <f t="shared" ca="1" si="149"/>
        <v>N/A</v>
      </c>
      <c r="T629">
        <f t="shared" ca="1" si="141"/>
        <v>0</v>
      </c>
      <c r="U629" t="str">
        <f t="shared" ca="1" si="150"/>
        <v>OUT</v>
      </c>
      <c r="V629">
        <f t="shared" ca="1" si="151"/>
        <v>0</v>
      </c>
    </row>
    <row r="630" spans="1:22" ht="16.5" x14ac:dyDescent="0.25">
      <c r="A630" s="1">
        <v>41491</v>
      </c>
      <c r="B630">
        <v>15652</v>
      </c>
      <c r="C630">
        <v>15612.1</v>
      </c>
      <c r="D630">
        <f t="shared" si="139"/>
        <v>15652</v>
      </c>
      <c r="E630">
        <f t="shared" si="140"/>
        <v>15612.1</v>
      </c>
      <c r="F630">
        <v>5</v>
      </c>
      <c r="G630">
        <v>0.1087</v>
      </c>
      <c r="H630" s="6">
        <f ca="1">SUM(F630:OFFSET(F630,$X$1,0))</f>
        <v>67</v>
      </c>
      <c r="I630" s="6">
        <f ca="1">SUM(G630:OFFSET(G630,$X$1,0))</f>
        <v>1.4127000000000003</v>
      </c>
      <c r="J630" s="7">
        <f t="shared" ca="1" si="142"/>
        <v>-685.89999999999964</v>
      </c>
      <c r="K630" s="7">
        <f t="shared" ca="1" si="144"/>
        <v>0</v>
      </c>
      <c r="L630">
        <f t="shared" ca="1" si="137"/>
        <v>324</v>
      </c>
      <c r="M630">
        <f t="shared" ca="1" si="138"/>
        <v>0</v>
      </c>
      <c r="N630">
        <f t="shared" ca="1" si="143"/>
        <v>670</v>
      </c>
      <c r="O630">
        <f t="shared" ca="1" si="145"/>
        <v>423.81000000000006</v>
      </c>
      <c r="P630" s="7">
        <f t="shared" ca="1" si="146"/>
        <v>1</v>
      </c>
      <c r="Q630">
        <f t="shared" ca="1" si="147"/>
        <v>0</v>
      </c>
      <c r="R630">
        <f t="shared" ca="1" si="148"/>
        <v>0</v>
      </c>
      <c r="S630" t="str">
        <f t="shared" ca="1" si="149"/>
        <v>N/A</v>
      </c>
      <c r="T630">
        <f t="shared" ca="1" si="141"/>
        <v>0</v>
      </c>
      <c r="U630" t="str">
        <f t="shared" ca="1" si="150"/>
        <v>OUT</v>
      </c>
      <c r="V630">
        <f t="shared" ca="1" si="151"/>
        <v>0</v>
      </c>
    </row>
    <row r="631" spans="1:22" ht="16.5" x14ac:dyDescent="0.25">
      <c r="A631" s="1">
        <v>41492</v>
      </c>
      <c r="B631">
        <v>15608.4</v>
      </c>
      <c r="C631">
        <v>15518.7</v>
      </c>
      <c r="D631">
        <f t="shared" si="139"/>
        <v>15608.4</v>
      </c>
      <c r="E631">
        <f t="shared" si="140"/>
        <v>15518.7</v>
      </c>
      <c r="F631">
        <v>2</v>
      </c>
      <c r="G631">
        <v>6.0600000000000001E-2</v>
      </c>
      <c r="H631" s="6">
        <f ca="1">SUM(F631:OFFSET(F631,$X$1,0))</f>
        <v>61</v>
      </c>
      <c r="I631" s="6">
        <f ca="1">SUM(G631:OFFSET(G631,$X$1,0))</f>
        <v>1.3066000000000002</v>
      </c>
      <c r="J631" s="7">
        <f t="shared" ca="1" si="142"/>
        <v>-593.70000000000073</v>
      </c>
      <c r="K631" s="7">
        <f t="shared" ca="1" si="144"/>
        <v>0</v>
      </c>
      <c r="L631">
        <f t="shared" ca="1" si="137"/>
        <v>372</v>
      </c>
      <c r="M631">
        <f t="shared" ca="1" si="138"/>
        <v>0</v>
      </c>
      <c r="N631">
        <f t="shared" ca="1" si="143"/>
        <v>610</v>
      </c>
      <c r="O631">
        <f t="shared" ca="1" si="145"/>
        <v>391.98000000000008</v>
      </c>
      <c r="P631" s="7">
        <f t="shared" ca="1" si="146"/>
        <v>1</v>
      </c>
      <c r="Q631">
        <f t="shared" ca="1" si="147"/>
        <v>0</v>
      </c>
      <c r="R631">
        <f t="shared" ca="1" si="148"/>
        <v>0</v>
      </c>
      <c r="S631" t="str">
        <f t="shared" ca="1" si="149"/>
        <v>N/A</v>
      </c>
      <c r="T631">
        <f t="shared" ca="1" si="141"/>
        <v>0</v>
      </c>
      <c r="U631" t="str">
        <f t="shared" ca="1" si="150"/>
        <v>OUT</v>
      </c>
      <c r="V631">
        <f t="shared" ca="1" si="151"/>
        <v>0</v>
      </c>
    </row>
    <row r="632" spans="1:22" ht="16.5" x14ac:dyDescent="0.25">
      <c r="A632" s="1">
        <v>41493</v>
      </c>
      <c r="B632">
        <v>15516.2</v>
      </c>
      <c r="C632">
        <v>15470.7</v>
      </c>
      <c r="D632">
        <f t="shared" si="139"/>
        <v>15516.2</v>
      </c>
      <c r="E632">
        <f t="shared" si="140"/>
        <v>15470.7</v>
      </c>
      <c r="F632">
        <v>4</v>
      </c>
      <c r="G632">
        <v>8.5099999999999995E-2</v>
      </c>
      <c r="H632" s="6">
        <f ca="1">SUM(F632:OFFSET(F632,$X$1,0))</f>
        <v>61</v>
      </c>
      <c r="I632" s="6">
        <f ca="1">SUM(G632:OFFSET(G632,$X$1,0))</f>
        <v>1.2941000000000003</v>
      </c>
      <c r="J632" s="7">
        <f t="shared" ca="1" si="142"/>
        <v>-484.5</v>
      </c>
      <c r="K632" s="7">
        <f t="shared" ca="1" si="144"/>
        <v>0</v>
      </c>
      <c r="L632">
        <f t="shared" ca="1" si="137"/>
        <v>372</v>
      </c>
      <c r="M632">
        <f t="shared" ca="1" si="138"/>
        <v>0</v>
      </c>
      <c r="N632">
        <f t="shared" ca="1" si="143"/>
        <v>610</v>
      </c>
      <c r="O632">
        <f t="shared" ca="1" si="145"/>
        <v>388.23000000000008</v>
      </c>
      <c r="P632" s="7">
        <f t="shared" ca="1" si="146"/>
        <v>1</v>
      </c>
      <c r="Q632">
        <f t="shared" ca="1" si="147"/>
        <v>0</v>
      </c>
      <c r="R632">
        <f t="shared" ca="1" si="148"/>
        <v>0</v>
      </c>
      <c r="S632" t="str">
        <f t="shared" ca="1" si="149"/>
        <v>N/A</v>
      </c>
      <c r="T632">
        <f t="shared" ca="1" si="141"/>
        <v>0</v>
      </c>
      <c r="U632" t="str">
        <f t="shared" ca="1" si="150"/>
        <v>OUT</v>
      </c>
      <c r="V632">
        <f t="shared" ca="1" si="151"/>
        <v>0</v>
      </c>
    </row>
    <row r="633" spans="1:22" ht="16.5" x14ac:dyDescent="0.25">
      <c r="A633" s="1">
        <v>41494</v>
      </c>
      <c r="B633">
        <v>15477.3</v>
      </c>
      <c r="C633">
        <v>15498.3</v>
      </c>
      <c r="D633">
        <f t="shared" si="139"/>
        <v>15477.3</v>
      </c>
      <c r="E633">
        <f t="shared" si="140"/>
        <v>15498.3</v>
      </c>
      <c r="F633">
        <v>-9</v>
      </c>
      <c r="G633">
        <v>-0.34620000000000001</v>
      </c>
      <c r="H633" s="6">
        <f ca="1">SUM(F633:OFFSET(F633,$X$1,0))</f>
        <v>41</v>
      </c>
      <c r="I633" s="6">
        <f ca="1">SUM(G633:OFFSET(G633,$X$1,0))</f>
        <v>0.71869999999999989</v>
      </c>
      <c r="J633" s="7">
        <f t="shared" ca="1" si="142"/>
        <v>-433.5</v>
      </c>
      <c r="K633" s="7">
        <f t="shared" ca="1" si="144"/>
        <v>0</v>
      </c>
      <c r="L633">
        <f t="shared" ca="1" si="137"/>
        <v>532</v>
      </c>
      <c r="M633">
        <f t="shared" ca="1" si="138"/>
        <v>0</v>
      </c>
      <c r="N633">
        <f t="shared" ca="1" si="143"/>
        <v>410</v>
      </c>
      <c r="O633">
        <f t="shared" ca="1" si="145"/>
        <v>215.60999999999996</v>
      </c>
      <c r="P633" s="7">
        <f t="shared" ca="1" si="146"/>
        <v>1</v>
      </c>
      <c r="Q633">
        <f t="shared" ca="1" si="147"/>
        <v>0</v>
      </c>
      <c r="R633">
        <f t="shared" ca="1" si="148"/>
        <v>0</v>
      </c>
      <c r="S633" t="str">
        <f t="shared" ca="1" si="149"/>
        <v>N/A</v>
      </c>
      <c r="T633">
        <f t="shared" ca="1" si="141"/>
        <v>0</v>
      </c>
      <c r="U633" t="str">
        <f t="shared" ca="1" si="150"/>
        <v>OUT</v>
      </c>
      <c r="V633">
        <f t="shared" ca="1" si="151"/>
        <v>0</v>
      </c>
    </row>
    <row r="634" spans="1:22" ht="16.5" x14ac:dyDescent="0.25">
      <c r="A634" s="1">
        <v>41495</v>
      </c>
      <c r="B634">
        <v>15496.6</v>
      </c>
      <c r="C634">
        <v>15425.5</v>
      </c>
      <c r="D634">
        <f t="shared" si="139"/>
        <v>15496.6</v>
      </c>
      <c r="E634">
        <f t="shared" si="140"/>
        <v>15425.5</v>
      </c>
      <c r="F634">
        <v>2</v>
      </c>
      <c r="G634">
        <v>4.3499999999999997E-2</v>
      </c>
      <c r="H634" s="6">
        <f ca="1">SUM(F634:OFFSET(F634,$X$1,0))</f>
        <v>43</v>
      </c>
      <c r="I634" s="6">
        <f ca="1">SUM(G634:OFFSET(G634,$X$1,0))</f>
        <v>0.76219999999999988</v>
      </c>
      <c r="J634" s="7">
        <f t="shared" ca="1" si="142"/>
        <v>-305.5</v>
      </c>
      <c r="K634" s="7">
        <f t="shared" ca="1" si="144"/>
        <v>0</v>
      </c>
      <c r="L634">
        <f t="shared" ca="1" si="137"/>
        <v>516</v>
      </c>
      <c r="M634">
        <f t="shared" ca="1" si="138"/>
        <v>0</v>
      </c>
      <c r="N634">
        <f t="shared" ca="1" si="143"/>
        <v>430</v>
      </c>
      <c r="O634">
        <f t="shared" ca="1" si="145"/>
        <v>228.65999999999997</v>
      </c>
      <c r="P634" s="7">
        <f t="shared" ca="1" si="146"/>
        <v>1</v>
      </c>
      <c r="Q634">
        <f t="shared" ca="1" si="147"/>
        <v>0</v>
      </c>
      <c r="R634">
        <f t="shared" ca="1" si="148"/>
        <v>0</v>
      </c>
      <c r="S634" t="str">
        <f t="shared" ca="1" si="149"/>
        <v>N/A</v>
      </c>
      <c r="T634">
        <f t="shared" ca="1" si="141"/>
        <v>0</v>
      </c>
      <c r="U634" t="str">
        <f t="shared" ca="1" si="150"/>
        <v>OUT</v>
      </c>
      <c r="V634">
        <f t="shared" ca="1" si="151"/>
        <v>0</v>
      </c>
    </row>
    <row r="635" spans="1:22" ht="16.5" x14ac:dyDescent="0.25">
      <c r="A635" s="1">
        <v>41496</v>
      </c>
      <c r="B635" t="s">
        <v>4</v>
      </c>
      <c r="C635" t="s">
        <v>4</v>
      </c>
      <c r="D635">
        <f t="shared" si="139"/>
        <v>15496.6</v>
      </c>
      <c r="E635">
        <f t="shared" si="140"/>
        <v>15425.5</v>
      </c>
      <c r="F635">
        <v>0</v>
      </c>
      <c r="G635">
        <v>0</v>
      </c>
      <c r="H635" s="6">
        <f ca="1">SUM(F635:OFFSET(F635,$X$1,0))</f>
        <v>44</v>
      </c>
      <c r="I635" s="6">
        <f ca="1">SUM(G635:OFFSET(G635,$X$1,0))</f>
        <v>0.78389999999999993</v>
      </c>
      <c r="J635" s="7">
        <f t="shared" ca="1" si="142"/>
        <v>-129.30000000000109</v>
      </c>
      <c r="K635" s="7">
        <f t="shared" ca="1" si="144"/>
        <v>0</v>
      </c>
      <c r="L635">
        <f t="shared" ca="1" si="137"/>
        <v>508</v>
      </c>
      <c r="M635">
        <f t="shared" ca="1" si="138"/>
        <v>0</v>
      </c>
      <c r="N635">
        <f t="shared" ca="1" si="143"/>
        <v>440</v>
      </c>
      <c r="O635">
        <f t="shared" ca="1" si="145"/>
        <v>235.17</v>
      </c>
      <c r="P635" s="7">
        <f t="shared" ca="1" si="146"/>
        <v>1</v>
      </c>
      <c r="Q635">
        <f t="shared" ca="1" si="147"/>
        <v>0</v>
      </c>
      <c r="R635">
        <f t="shared" ca="1" si="148"/>
        <v>0</v>
      </c>
      <c r="S635" t="str">
        <f t="shared" ca="1" si="149"/>
        <v>N/A</v>
      </c>
      <c r="T635">
        <f t="shared" ca="1" si="141"/>
        <v>0</v>
      </c>
      <c r="U635" t="str">
        <f t="shared" ca="1" si="150"/>
        <v>OUT</v>
      </c>
      <c r="V635">
        <f t="shared" ca="1" si="151"/>
        <v>0</v>
      </c>
    </row>
    <row r="636" spans="1:22" ht="16.5" x14ac:dyDescent="0.25">
      <c r="A636" s="1">
        <v>41497</v>
      </c>
      <c r="B636" t="s">
        <v>4</v>
      </c>
      <c r="C636" t="s">
        <v>4</v>
      </c>
      <c r="D636">
        <f t="shared" si="139"/>
        <v>15455.900000000001</v>
      </c>
      <c r="E636">
        <f t="shared" si="140"/>
        <v>15422.6</v>
      </c>
      <c r="F636">
        <v>0</v>
      </c>
      <c r="G636">
        <v>0</v>
      </c>
      <c r="H636" s="6">
        <f ca="1">SUM(F636:OFFSET(F636,$X$1,0))</f>
        <v>34</v>
      </c>
      <c r="I636" s="6">
        <f ca="1">SUM(G636:OFFSET(G636,$X$1,0))</f>
        <v>0.57979999999999998</v>
      </c>
      <c r="J636" s="7">
        <f t="shared" ca="1" si="142"/>
        <v>-114.60000000000036</v>
      </c>
      <c r="K636" s="7">
        <f t="shared" ca="1" si="144"/>
        <v>0</v>
      </c>
      <c r="L636">
        <f t="shared" ca="1" si="137"/>
        <v>588</v>
      </c>
      <c r="M636">
        <f t="shared" ca="1" si="138"/>
        <v>0</v>
      </c>
      <c r="N636">
        <f t="shared" ca="1" si="143"/>
        <v>340</v>
      </c>
      <c r="O636">
        <f t="shared" ca="1" si="145"/>
        <v>173.94</v>
      </c>
      <c r="P636" s="7">
        <f t="shared" ca="1" si="146"/>
        <v>1</v>
      </c>
      <c r="Q636">
        <f t="shared" ca="1" si="147"/>
        <v>0</v>
      </c>
      <c r="R636">
        <f t="shared" ca="1" si="148"/>
        <v>0</v>
      </c>
      <c r="S636" t="str">
        <f t="shared" ca="1" si="149"/>
        <v>N/A</v>
      </c>
      <c r="T636">
        <f t="shared" ca="1" si="141"/>
        <v>0</v>
      </c>
      <c r="U636" t="str">
        <f t="shared" ca="1" si="150"/>
        <v>OUT</v>
      </c>
      <c r="V636">
        <f t="shared" ca="1" si="151"/>
        <v>0</v>
      </c>
    </row>
    <row r="637" spans="1:22" ht="16.5" x14ac:dyDescent="0.25">
      <c r="A637" s="1">
        <v>41498</v>
      </c>
      <c r="B637">
        <v>15415.2</v>
      </c>
      <c r="C637">
        <v>15419.7</v>
      </c>
      <c r="D637">
        <f t="shared" si="139"/>
        <v>15415.2</v>
      </c>
      <c r="E637">
        <f t="shared" si="140"/>
        <v>15419.7</v>
      </c>
      <c r="F637">
        <v>2</v>
      </c>
      <c r="G637">
        <v>4.2599999999999999E-2</v>
      </c>
      <c r="H637" s="6">
        <f ca="1">SUM(F637:OFFSET(F637,$X$1,0))</f>
        <v>38</v>
      </c>
      <c r="I637" s="6">
        <f ca="1">SUM(G637:OFFSET(G637,$X$1,0))</f>
        <v>0.6631999999999999</v>
      </c>
      <c r="J637" s="7">
        <f t="shared" ca="1" si="142"/>
        <v>-44.600000000000364</v>
      </c>
      <c r="K637" s="7">
        <f t="shared" ca="1" si="144"/>
        <v>0</v>
      </c>
      <c r="L637">
        <f t="shared" ca="1" si="137"/>
        <v>556</v>
      </c>
      <c r="M637">
        <f t="shared" ca="1" si="138"/>
        <v>0</v>
      </c>
      <c r="N637">
        <f t="shared" ca="1" si="143"/>
        <v>380</v>
      </c>
      <c r="O637">
        <f t="shared" ca="1" si="145"/>
        <v>198.95999999999998</v>
      </c>
      <c r="P637" s="7">
        <f t="shared" ca="1" si="146"/>
        <v>1</v>
      </c>
      <c r="Q637">
        <f t="shared" ca="1" si="147"/>
        <v>0</v>
      </c>
      <c r="R637">
        <f t="shared" ca="1" si="148"/>
        <v>0</v>
      </c>
      <c r="S637" t="str">
        <f t="shared" ca="1" si="149"/>
        <v>N/A</v>
      </c>
      <c r="T637">
        <f t="shared" ca="1" si="141"/>
        <v>0</v>
      </c>
      <c r="U637" t="str">
        <f t="shared" ca="1" si="150"/>
        <v>OUT</v>
      </c>
      <c r="V637">
        <f t="shared" ca="1" si="151"/>
        <v>0</v>
      </c>
    </row>
    <row r="638" spans="1:22" ht="16.5" x14ac:dyDescent="0.25">
      <c r="A638" s="1">
        <v>41499</v>
      </c>
      <c r="B638">
        <v>15420.7</v>
      </c>
      <c r="C638">
        <v>15451</v>
      </c>
      <c r="D638">
        <f t="shared" si="139"/>
        <v>15420.7</v>
      </c>
      <c r="E638">
        <f t="shared" si="140"/>
        <v>15451</v>
      </c>
      <c r="F638">
        <v>4</v>
      </c>
      <c r="G638">
        <v>8.1600000000000006E-2</v>
      </c>
      <c r="H638" s="6">
        <f ca="1">SUM(F638:OFFSET(F638,$X$1,0))</f>
        <v>42</v>
      </c>
      <c r="I638" s="6">
        <f ca="1">SUM(G638:OFFSET(G638,$X$1,0))</f>
        <v>0.74479999999999991</v>
      </c>
      <c r="J638" s="7">
        <f t="shared" ca="1" si="142"/>
        <v>-71.600000000000364</v>
      </c>
      <c r="K638" s="7">
        <f t="shared" ca="1" si="144"/>
        <v>0</v>
      </c>
      <c r="L638">
        <f t="shared" ca="1" si="137"/>
        <v>524</v>
      </c>
      <c r="M638">
        <f t="shared" ca="1" si="138"/>
        <v>0</v>
      </c>
      <c r="N638">
        <f t="shared" ca="1" si="143"/>
        <v>420</v>
      </c>
      <c r="O638">
        <f t="shared" ca="1" si="145"/>
        <v>223.43999999999997</v>
      </c>
      <c r="P638" s="7">
        <f t="shared" ca="1" si="146"/>
        <v>1</v>
      </c>
      <c r="Q638">
        <f t="shared" ca="1" si="147"/>
        <v>0</v>
      </c>
      <c r="R638">
        <f t="shared" ca="1" si="148"/>
        <v>0</v>
      </c>
      <c r="S638" t="str">
        <f t="shared" ca="1" si="149"/>
        <v>N/A</v>
      </c>
      <c r="T638">
        <f t="shared" ca="1" si="141"/>
        <v>0</v>
      </c>
      <c r="U638" t="str">
        <f t="shared" ca="1" si="150"/>
        <v>OUT</v>
      </c>
      <c r="V638">
        <f t="shared" ca="1" si="151"/>
        <v>0</v>
      </c>
    </row>
    <row r="639" spans="1:22" ht="16.5" x14ac:dyDescent="0.25">
      <c r="A639" s="1">
        <v>41500</v>
      </c>
      <c r="B639">
        <v>15447.7</v>
      </c>
      <c r="C639">
        <v>15337.7</v>
      </c>
      <c r="D639">
        <f t="shared" si="139"/>
        <v>15447.7</v>
      </c>
      <c r="E639">
        <f t="shared" si="140"/>
        <v>15337.7</v>
      </c>
      <c r="F639">
        <v>-5</v>
      </c>
      <c r="G639">
        <v>-0.10639999999999999</v>
      </c>
      <c r="H639" s="6">
        <f ca="1">SUM(F639:OFFSET(F639,$X$1,0))</f>
        <v>28</v>
      </c>
      <c r="I639" s="6">
        <f ca="1">SUM(G639:OFFSET(G639,$X$1,0))</f>
        <v>0.44269999999999993</v>
      </c>
      <c r="J639" s="7">
        <f t="shared" ca="1" si="142"/>
        <v>102.75</v>
      </c>
      <c r="K639" s="7">
        <f t="shared" ca="1" si="144"/>
        <v>1</v>
      </c>
      <c r="L639">
        <f t="shared" ca="1" si="137"/>
        <v>636</v>
      </c>
      <c r="M639">
        <f t="shared" ca="1" si="138"/>
        <v>1</v>
      </c>
      <c r="N639">
        <f t="shared" ca="1" si="143"/>
        <v>280</v>
      </c>
      <c r="O639">
        <f t="shared" ca="1" si="145"/>
        <v>132.80999999999997</v>
      </c>
      <c r="P639" s="7">
        <f t="shared" ca="1" si="146"/>
        <v>1</v>
      </c>
      <c r="Q639">
        <f t="shared" ca="1" si="147"/>
        <v>1</v>
      </c>
      <c r="R639">
        <f t="shared" ca="1" si="148"/>
        <v>0</v>
      </c>
      <c r="S639" t="str">
        <f t="shared" ca="1" si="149"/>
        <v>N/A</v>
      </c>
      <c r="T639">
        <f t="shared" ca="1" si="141"/>
        <v>0</v>
      </c>
      <c r="U639" t="str">
        <f t="shared" ca="1" si="150"/>
        <v>OUT</v>
      </c>
      <c r="V639">
        <f t="shared" ca="1" si="151"/>
        <v>0</v>
      </c>
    </row>
    <row r="640" spans="1:22" ht="16.5" x14ac:dyDescent="0.25">
      <c r="A640" s="1">
        <v>41501</v>
      </c>
      <c r="B640">
        <v>15332.7</v>
      </c>
      <c r="C640">
        <v>15112.2</v>
      </c>
      <c r="D640">
        <f t="shared" si="139"/>
        <v>15332.7</v>
      </c>
      <c r="E640">
        <f t="shared" si="140"/>
        <v>15112.2</v>
      </c>
      <c r="F640">
        <v>8</v>
      </c>
      <c r="G640">
        <v>0.17019999999999999</v>
      </c>
      <c r="H640" s="6">
        <f ca="1">SUM(F640:OFFSET(F640,$X$1,0))</f>
        <v>25</v>
      </c>
      <c r="I640" s="6">
        <f ca="1">SUM(G640:OFFSET(G640,$X$1,0))</f>
        <v>0.38839999999999997</v>
      </c>
      <c r="J640" s="7">
        <f t="shared" ca="1" si="142"/>
        <v>382.19999999999891</v>
      </c>
      <c r="K640" s="7">
        <f t="shared" ca="1" si="144"/>
        <v>1</v>
      </c>
      <c r="L640">
        <f t="shared" ca="1" si="137"/>
        <v>660</v>
      </c>
      <c r="M640">
        <f t="shared" ca="1" si="138"/>
        <v>1</v>
      </c>
      <c r="N640">
        <f t="shared" ca="1" si="143"/>
        <v>250</v>
      </c>
      <c r="O640">
        <f t="shared" ca="1" si="145"/>
        <v>116.52</v>
      </c>
      <c r="P640" s="7">
        <f t="shared" ca="1" si="146"/>
        <v>1</v>
      </c>
      <c r="Q640">
        <f t="shared" ca="1" si="147"/>
        <v>1</v>
      </c>
      <c r="R640">
        <f t="shared" ca="1" si="148"/>
        <v>0</v>
      </c>
      <c r="S640" t="str">
        <f t="shared" ca="1" si="149"/>
        <v>N/A</v>
      </c>
      <c r="T640">
        <f t="shared" ca="1" si="141"/>
        <v>0</v>
      </c>
      <c r="U640" t="str">
        <f t="shared" ca="1" si="150"/>
        <v>OUT</v>
      </c>
      <c r="V640">
        <f t="shared" ca="1" si="151"/>
        <v>0</v>
      </c>
    </row>
    <row r="641" spans="1:22" ht="16.5" x14ac:dyDescent="0.25">
      <c r="A641" s="1">
        <v>41502</v>
      </c>
      <c r="B641">
        <v>15112.6</v>
      </c>
      <c r="C641">
        <v>15081.5</v>
      </c>
      <c r="D641">
        <f t="shared" si="139"/>
        <v>15112.6</v>
      </c>
      <c r="E641">
        <f t="shared" si="140"/>
        <v>15081.5</v>
      </c>
      <c r="F641">
        <v>0</v>
      </c>
      <c r="G641">
        <v>0</v>
      </c>
      <c r="H641" s="6">
        <f ca="1">SUM(F641:OFFSET(F641,$X$1,0))</f>
        <v>26</v>
      </c>
      <c r="I641" s="6">
        <f ca="1">SUM(G641:OFFSET(G641,$X$1,0))</f>
        <v>0.4091999999999999</v>
      </c>
      <c r="J641" s="7">
        <f t="shared" ca="1" si="142"/>
        <v>417.10000000000036</v>
      </c>
      <c r="K641" s="7">
        <f t="shared" ca="1" si="144"/>
        <v>1</v>
      </c>
      <c r="L641">
        <f t="shared" ca="1" si="137"/>
        <v>652</v>
      </c>
      <c r="M641">
        <f t="shared" ca="1" si="138"/>
        <v>1</v>
      </c>
      <c r="N641">
        <f t="shared" ca="1" si="143"/>
        <v>260</v>
      </c>
      <c r="O641">
        <f t="shared" ca="1" si="145"/>
        <v>122.75999999999996</v>
      </c>
      <c r="P641" s="7">
        <f t="shared" ca="1" si="146"/>
        <v>1</v>
      </c>
      <c r="Q641">
        <f t="shared" ca="1" si="147"/>
        <v>1</v>
      </c>
      <c r="R641">
        <f t="shared" ca="1" si="148"/>
        <v>0</v>
      </c>
      <c r="S641" t="str">
        <f t="shared" ca="1" si="149"/>
        <v>N/A</v>
      </c>
      <c r="T641">
        <f t="shared" ca="1" si="141"/>
        <v>0</v>
      </c>
      <c r="U641" t="str">
        <f t="shared" ca="1" si="150"/>
        <v>OUT</v>
      </c>
      <c r="V641">
        <f t="shared" ca="1" si="151"/>
        <v>0</v>
      </c>
    </row>
    <row r="642" spans="1:22" ht="16.5" x14ac:dyDescent="0.25">
      <c r="A642" s="1">
        <v>41503</v>
      </c>
      <c r="B642" t="s">
        <v>4</v>
      </c>
      <c r="C642" t="s">
        <v>4</v>
      </c>
      <c r="D642">
        <f t="shared" si="139"/>
        <v>15112.6</v>
      </c>
      <c r="E642">
        <f t="shared" si="140"/>
        <v>15081.5</v>
      </c>
      <c r="F642">
        <v>4</v>
      </c>
      <c r="G642">
        <v>0.08</v>
      </c>
      <c r="H642" s="6">
        <f ca="1">SUM(F642:OFFSET(F642,$X$1,0))</f>
        <v>32</v>
      </c>
      <c r="I642" s="6">
        <f ca="1">SUM(G642:OFFSET(G642,$X$1,0))</f>
        <v>0.52999999999999992</v>
      </c>
      <c r="J642" s="7">
        <f t="shared" ca="1" si="142"/>
        <v>582.19999999999891</v>
      </c>
      <c r="K642" s="7">
        <f t="shared" ca="1" si="144"/>
        <v>1</v>
      </c>
      <c r="L642">
        <f t="shared" ref="L642:L705" ca="1" si="152">-8*H642+860</f>
        <v>604</v>
      </c>
      <c r="M642">
        <f t="shared" ca="1" si="138"/>
        <v>1</v>
      </c>
      <c r="N642">
        <f t="shared" ca="1" si="143"/>
        <v>320</v>
      </c>
      <c r="O642">
        <f t="shared" ca="1" si="145"/>
        <v>158.99999999999997</v>
      </c>
      <c r="P642" s="7">
        <f t="shared" ca="1" si="146"/>
        <v>1</v>
      </c>
      <c r="Q642">
        <f t="shared" ca="1" si="147"/>
        <v>1</v>
      </c>
      <c r="R642">
        <f t="shared" ca="1" si="148"/>
        <v>0</v>
      </c>
      <c r="S642" t="str">
        <f t="shared" ca="1" si="149"/>
        <v>N/A</v>
      </c>
      <c r="T642">
        <f t="shared" ca="1" si="141"/>
        <v>0</v>
      </c>
      <c r="U642" t="str">
        <f t="shared" ca="1" si="150"/>
        <v>OUT</v>
      </c>
      <c r="V642">
        <f t="shared" ca="1" si="151"/>
        <v>0</v>
      </c>
    </row>
    <row r="643" spans="1:22" ht="16.5" x14ac:dyDescent="0.25">
      <c r="A643" s="1">
        <v>41504</v>
      </c>
      <c r="B643" t="s">
        <v>4</v>
      </c>
      <c r="C643" t="s">
        <v>4</v>
      </c>
      <c r="D643">
        <f t="shared" si="139"/>
        <v>15094.7</v>
      </c>
      <c r="E643">
        <f t="shared" si="140"/>
        <v>15046.1</v>
      </c>
      <c r="F643">
        <v>-2</v>
      </c>
      <c r="G643">
        <v>-4.1700000000000001E-2</v>
      </c>
      <c r="H643" s="6">
        <f ca="1">SUM(F643:OFFSET(F643,$X$1,0))</f>
        <v>26</v>
      </c>
      <c r="I643" s="6">
        <f ca="1">SUM(G643:OFFSET(G643,$X$1,0))</f>
        <v>0.4083</v>
      </c>
      <c r="J643" s="7">
        <f t="shared" ca="1" si="142"/>
        <v>559.80000000000109</v>
      </c>
      <c r="K643" s="7">
        <f t="shared" ca="1" si="144"/>
        <v>1</v>
      </c>
      <c r="L643">
        <f t="shared" ca="1" si="152"/>
        <v>652</v>
      </c>
      <c r="M643">
        <f t="shared" ref="M643:M706" ca="1" si="153">IF(SIGN(J643)=SIGN(L643), 1, 0)</f>
        <v>1</v>
      </c>
      <c r="N643">
        <f t="shared" ca="1" si="143"/>
        <v>260</v>
      </c>
      <c r="O643">
        <f t="shared" ca="1" si="145"/>
        <v>122.49</v>
      </c>
      <c r="P643" s="7">
        <f t="shared" ca="1" si="146"/>
        <v>1</v>
      </c>
      <c r="Q643">
        <f t="shared" ca="1" si="147"/>
        <v>1</v>
      </c>
      <c r="R643">
        <f t="shared" ca="1" si="148"/>
        <v>0</v>
      </c>
      <c r="S643" t="str">
        <f t="shared" ca="1" si="149"/>
        <v>N/A</v>
      </c>
      <c r="T643">
        <f t="shared" ca="1" si="141"/>
        <v>0</v>
      </c>
      <c r="U643" t="str">
        <f t="shared" ca="1" si="150"/>
        <v>OUT</v>
      </c>
      <c r="V643">
        <f t="shared" ca="1" si="151"/>
        <v>0</v>
      </c>
    </row>
    <row r="644" spans="1:22" ht="16.5" x14ac:dyDescent="0.25">
      <c r="A644" s="1">
        <v>41505</v>
      </c>
      <c r="B644">
        <v>15076.8</v>
      </c>
      <c r="C644">
        <v>15010.7</v>
      </c>
      <c r="D644">
        <f t="shared" ref="D644:D707" si="154">IF(B644="NULL", AVERAGE(D643,B645), B644)</f>
        <v>15076.8</v>
      </c>
      <c r="E644">
        <f t="shared" ref="E644:E707" si="155">IF(C644="NULL", AVERAGE(E643,C645), C644)</f>
        <v>15010.7</v>
      </c>
      <c r="F644">
        <v>3</v>
      </c>
      <c r="G644">
        <v>6.9800000000000001E-2</v>
      </c>
      <c r="H644" s="6">
        <f ca="1">SUM(F644:OFFSET(F644,$X$1,0))</f>
        <v>29</v>
      </c>
      <c r="I644" s="6">
        <f ca="1">SUM(G644:OFFSET(G644,$X$1,0))</f>
        <v>0.47809999999999997</v>
      </c>
      <c r="J644" s="7">
        <f t="shared" ca="1" si="142"/>
        <v>439.30000000000109</v>
      </c>
      <c r="K644" s="7">
        <f t="shared" ca="1" si="144"/>
        <v>1</v>
      </c>
      <c r="L644">
        <f t="shared" ca="1" si="152"/>
        <v>628</v>
      </c>
      <c r="M644">
        <f t="shared" ca="1" si="153"/>
        <v>1</v>
      </c>
      <c r="N644">
        <f t="shared" ca="1" si="143"/>
        <v>290</v>
      </c>
      <c r="O644">
        <f t="shared" ca="1" si="145"/>
        <v>143.42999999999998</v>
      </c>
      <c r="P644" s="7">
        <f t="shared" ca="1" si="146"/>
        <v>1</v>
      </c>
      <c r="Q644">
        <f t="shared" ca="1" si="147"/>
        <v>1</v>
      </c>
      <c r="R644">
        <f t="shared" ca="1" si="148"/>
        <v>0</v>
      </c>
      <c r="S644" t="str">
        <f t="shared" ca="1" si="149"/>
        <v>N/A</v>
      </c>
      <c r="T644">
        <f t="shared" ca="1" si="141"/>
        <v>0</v>
      </c>
      <c r="U644" t="str">
        <f t="shared" ca="1" si="150"/>
        <v>OUT</v>
      </c>
      <c r="V644">
        <f t="shared" ca="1" si="151"/>
        <v>0</v>
      </c>
    </row>
    <row r="645" spans="1:22" ht="16.5" x14ac:dyDescent="0.25">
      <c r="A645" s="1">
        <v>41506</v>
      </c>
      <c r="B645">
        <v>15011.8</v>
      </c>
      <c r="C645">
        <v>15003</v>
      </c>
      <c r="D645">
        <f t="shared" si="154"/>
        <v>15011.8</v>
      </c>
      <c r="E645">
        <f t="shared" si="155"/>
        <v>15003</v>
      </c>
      <c r="F645">
        <v>2</v>
      </c>
      <c r="G645">
        <v>4.1700000000000001E-2</v>
      </c>
      <c r="H645" s="6">
        <f ca="1">SUM(F645:OFFSET(F645,$X$1,0))</f>
        <v>35</v>
      </c>
      <c r="I645" s="6">
        <f ca="1">SUM(G645:OFFSET(G645,$X$1,0))</f>
        <v>0.6067999999999999</v>
      </c>
      <c r="J645" s="7">
        <f t="shared" ca="1" si="142"/>
        <v>457.30000000000109</v>
      </c>
      <c r="K645" s="7">
        <f t="shared" ca="1" si="144"/>
        <v>1</v>
      </c>
      <c r="L645">
        <f t="shared" ca="1" si="152"/>
        <v>580</v>
      </c>
      <c r="M645">
        <f t="shared" ca="1" si="153"/>
        <v>1</v>
      </c>
      <c r="N645">
        <f t="shared" ca="1" si="143"/>
        <v>350</v>
      </c>
      <c r="O645">
        <f t="shared" ca="1" si="145"/>
        <v>182.03999999999996</v>
      </c>
      <c r="P645" s="7">
        <f t="shared" ca="1" si="146"/>
        <v>1</v>
      </c>
      <c r="Q645">
        <f t="shared" ca="1" si="147"/>
        <v>1</v>
      </c>
      <c r="R645">
        <f t="shared" ca="1" si="148"/>
        <v>0</v>
      </c>
      <c r="S645" t="str">
        <f t="shared" ca="1" si="149"/>
        <v>N/A</v>
      </c>
      <c r="T645">
        <f t="shared" ca="1" si="141"/>
        <v>0</v>
      </c>
      <c r="U645" t="str">
        <f t="shared" ca="1" si="150"/>
        <v>OUT</v>
      </c>
      <c r="V645">
        <f t="shared" ca="1" si="151"/>
        <v>0</v>
      </c>
    </row>
    <row r="646" spans="1:22" ht="16.5" x14ac:dyDescent="0.25">
      <c r="A646" s="1">
        <v>41507</v>
      </c>
      <c r="B646">
        <v>14993.8</v>
      </c>
      <c r="C646">
        <v>14897.6</v>
      </c>
      <c r="D646">
        <f t="shared" si="154"/>
        <v>14993.8</v>
      </c>
      <c r="E646">
        <f t="shared" si="155"/>
        <v>14897.6</v>
      </c>
      <c r="F646">
        <v>8</v>
      </c>
      <c r="G646">
        <v>0.17019999999999999</v>
      </c>
      <c r="H646" s="6">
        <f ca="1">SUM(F646:OFFSET(F646,$X$1,0))</f>
        <v>47</v>
      </c>
      <c r="I646" s="6">
        <f ca="1">SUM(G646:OFFSET(G646,$X$1,0))</f>
        <v>0.85859999999999981</v>
      </c>
      <c r="J646" s="7">
        <f t="shared" ca="1" si="142"/>
        <v>517.64999999999964</v>
      </c>
      <c r="K646" s="7">
        <f t="shared" ca="1" si="144"/>
        <v>1</v>
      </c>
      <c r="L646">
        <f t="shared" ca="1" si="152"/>
        <v>484</v>
      </c>
      <c r="M646">
        <f t="shared" ca="1" si="153"/>
        <v>1</v>
      </c>
      <c r="N646">
        <f t="shared" ca="1" si="143"/>
        <v>470</v>
      </c>
      <c r="O646">
        <f t="shared" ca="1" si="145"/>
        <v>257.57999999999993</v>
      </c>
      <c r="P646" s="7">
        <f t="shared" ca="1" si="146"/>
        <v>1</v>
      </c>
      <c r="Q646">
        <f t="shared" ca="1" si="147"/>
        <v>1</v>
      </c>
      <c r="R646">
        <f t="shared" ca="1" si="148"/>
        <v>0</v>
      </c>
      <c r="S646" t="str">
        <f t="shared" ca="1" si="149"/>
        <v>N/A</v>
      </c>
      <c r="T646">
        <f t="shared" ca="1" si="141"/>
        <v>0</v>
      </c>
      <c r="U646" t="str">
        <f t="shared" ca="1" si="150"/>
        <v>OUT</v>
      </c>
      <c r="V646">
        <f t="shared" ca="1" si="151"/>
        <v>0</v>
      </c>
    </row>
    <row r="647" spans="1:22" ht="16.5" x14ac:dyDescent="0.25">
      <c r="A647" s="1">
        <v>41508</v>
      </c>
      <c r="B647">
        <v>14908.6</v>
      </c>
      <c r="C647">
        <v>14963.7</v>
      </c>
      <c r="D647">
        <f t="shared" si="154"/>
        <v>14908.6</v>
      </c>
      <c r="E647">
        <f t="shared" si="155"/>
        <v>14963.7</v>
      </c>
      <c r="F647">
        <v>-1</v>
      </c>
      <c r="G647">
        <v>-2.0799999999999999E-2</v>
      </c>
      <c r="H647" s="6">
        <f ca="1">SUM(F647:OFFSET(F647,$X$1,0))</f>
        <v>39</v>
      </c>
      <c r="I647" s="6">
        <f ca="1">SUM(G647:OFFSET(G647,$X$1,0))</f>
        <v>0.69199999999999984</v>
      </c>
      <c r="J647" s="7">
        <f t="shared" ca="1" si="142"/>
        <v>412.60000000000036</v>
      </c>
      <c r="K647" s="7">
        <f t="shared" ca="1" si="144"/>
        <v>1</v>
      </c>
      <c r="L647">
        <f t="shared" ca="1" si="152"/>
        <v>548</v>
      </c>
      <c r="M647">
        <f t="shared" ca="1" si="153"/>
        <v>1</v>
      </c>
      <c r="N647">
        <f t="shared" ca="1" si="143"/>
        <v>390</v>
      </c>
      <c r="O647">
        <f t="shared" ca="1" si="145"/>
        <v>207.59999999999994</v>
      </c>
      <c r="P647" s="7">
        <f t="shared" ca="1" si="146"/>
        <v>1</v>
      </c>
      <c r="Q647">
        <f t="shared" ca="1" si="147"/>
        <v>1</v>
      </c>
      <c r="R647">
        <f t="shared" ca="1" si="148"/>
        <v>0</v>
      </c>
      <c r="S647" t="str">
        <f t="shared" ca="1" si="149"/>
        <v>N/A</v>
      </c>
      <c r="T647">
        <f t="shared" ca="1" si="141"/>
        <v>0</v>
      </c>
      <c r="U647" t="str">
        <f t="shared" ca="1" si="150"/>
        <v>OUT</v>
      </c>
      <c r="V647">
        <f t="shared" ca="1" si="151"/>
        <v>0</v>
      </c>
    </row>
    <row r="648" spans="1:22" ht="16.5" x14ac:dyDescent="0.25">
      <c r="A648" s="1">
        <v>41509</v>
      </c>
      <c r="B648">
        <v>14988.8</v>
      </c>
      <c r="C648">
        <v>15010.5</v>
      </c>
      <c r="D648">
        <f t="shared" si="154"/>
        <v>14988.8</v>
      </c>
      <c r="E648">
        <f t="shared" si="155"/>
        <v>15010.5</v>
      </c>
      <c r="F648">
        <v>-1</v>
      </c>
      <c r="G648">
        <v>-2.1299999999999999E-2</v>
      </c>
      <c r="H648" s="6">
        <f ca="1">SUM(F648:OFFSET(F648,$X$1,0))</f>
        <v>30</v>
      </c>
      <c r="I648" s="6">
        <f ca="1">SUM(G648:OFFSET(G648,$X$1,0))</f>
        <v>0.50399999999999989</v>
      </c>
      <c r="J648" s="7">
        <f t="shared" ca="1" si="142"/>
        <v>345.80000000000109</v>
      </c>
      <c r="K648" s="7">
        <f t="shared" ca="1" si="144"/>
        <v>1</v>
      </c>
      <c r="L648">
        <f t="shared" ca="1" si="152"/>
        <v>620</v>
      </c>
      <c r="M648">
        <f t="shared" ca="1" si="153"/>
        <v>1</v>
      </c>
      <c r="N648">
        <f t="shared" ca="1" si="143"/>
        <v>300</v>
      </c>
      <c r="O648">
        <f t="shared" ca="1" si="145"/>
        <v>151.19999999999996</v>
      </c>
      <c r="P648" s="7">
        <f t="shared" ca="1" si="146"/>
        <v>1</v>
      </c>
      <c r="Q648">
        <f t="shared" ca="1" si="147"/>
        <v>1</v>
      </c>
      <c r="R648">
        <f t="shared" ca="1" si="148"/>
        <v>0</v>
      </c>
      <c r="S648" t="str">
        <f t="shared" ca="1" si="149"/>
        <v>N/A</v>
      </c>
      <c r="T648">
        <f t="shared" ca="1" si="141"/>
        <v>0</v>
      </c>
      <c r="U648" t="str">
        <f t="shared" ca="1" si="150"/>
        <v>OUT</v>
      </c>
      <c r="V648">
        <f t="shared" ca="1" si="151"/>
        <v>0</v>
      </c>
    </row>
    <row r="649" spans="1:22" ht="16.5" x14ac:dyDescent="0.25">
      <c r="A649" s="1">
        <v>41510</v>
      </c>
      <c r="B649" t="s">
        <v>4</v>
      </c>
      <c r="C649" t="s">
        <v>4</v>
      </c>
      <c r="D649">
        <f t="shared" si="154"/>
        <v>14988.8</v>
      </c>
      <c r="E649">
        <f t="shared" si="155"/>
        <v>15010.5</v>
      </c>
      <c r="F649">
        <v>6</v>
      </c>
      <c r="G649">
        <v>0.12</v>
      </c>
      <c r="H649" s="6">
        <f ca="1">SUM(F649:OFFSET(F649,$X$1,0))</f>
        <v>29</v>
      </c>
      <c r="I649" s="6">
        <f ca="1">SUM(G649:OFFSET(G649,$X$1,0))</f>
        <v>0.47180000000000005</v>
      </c>
      <c r="J649" s="7">
        <f t="shared" ca="1" si="142"/>
        <v>271.59999999999854</v>
      </c>
      <c r="K649" s="7">
        <f t="shared" ca="1" si="144"/>
        <v>1</v>
      </c>
      <c r="L649">
        <f t="shared" ca="1" si="152"/>
        <v>628</v>
      </c>
      <c r="M649">
        <f t="shared" ca="1" si="153"/>
        <v>1</v>
      </c>
      <c r="N649">
        <f t="shared" ca="1" si="143"/>
        <v>290</v>
      </c>
      <c r="O649">
        <f t="shared" ca="1" si="145"/>
        <v>141.54000000000002</v>
      </c>
      <c r="P649" s="7">
        <f t="shared" ca="1" si="146"/>
        <v>1</v>
      </c>
      <c r="Q649">
        <f t="shared" ca="1" si="147"/>
        <v>1</v>
      </c>
      <c r="R649">
        <f t="shared" ca="1" si="148"/>
        <v>0</v>
      </c>
      <c r="S649" t="str">
        <f t="shared" ca="1" si="149"/>
        <v>N/A</v>
      </c>
      <c r="T649">
        <f t="shared" ca="1" si="141"/>
        <v>0</v>
      </c>
      <c r="U649" t="str">
        <f t="shared" ca="1" si="150"/>
        <v>OUT</v>
      </c>
      <c r="V649">
        <f t="shared" ca="1" si="151"/>
        <v>0</v>
      </c>
    </row>
    <row r="650" spans="1:22" ht="16.5" x14ac:dyDescent="0.25">
      <c r="A650" s="1">
        <v>41511</v>
      </c>
      <c r="B650" t="s">
        <v>4</v>
      </c>
      <c r="C650" t="s">
        <v>4</v>
      </c>
      <c r="D650">
        <f t="shared" si="154"/>
        <v>15001.7</v>
      </c>
      <c r="E650">
        <f t="shared" si="155"/>
        <v>14978.5</v>
      </c>
      <c r="F650">
        <v>5</v>
      </c>
      <c r="G650">
        <v>0.10199999999999999</v>
      </c>
      <c r="H650" s="6">
        <f ca="1">SUM(F650:OFFSET(F650,$X$1,0))</f>
        <v>30</v>
      </c>
      <c r="I650" s="6">
        <f ca="1">SUM(G650:OFFSET(G650,$X$1,0))</f>
        <v>0.49379999999999996</v>
      </c>
      <c r="J650" s="7">
        <f t="shared" ca="1" si="142"/>
        <v>313.69999999999891</v>
      </c>
      <c r="K650" s="7">
        <f t="shared" ca="1" si="144"/>
        <v>1</v>
      </c>
      <c r="L650">
        <f t="shared" ca="1" si="152"/>
        <v>620</v>
      </c>
      <c r="M650">
        <f t="shared" ca="1" si="153"/>
        <v>1</v>
      </c>
      <c r="N650">
        <f t="shared" ca="1" si="143"/>
        <v>300</v>
      </c>
      <c r="O650">
        <f t="shared" ca="1" si="145"/>
        <v>148.13999999999999</v>
      </c>
      <c r="P650" s="7">
        <f t="shared" ca="1" si="146"/>
        <v>1</v>
      </c>
      <c r="Q650">
        <f t="shared" ca="1" si="147"/>
        <v>1</v>
      </c>
      <c r="R650">
        <f t="shared" ca="1" si="148"/>
        <v>0</v>
      </c>
      <c r="S650" t="str">
        <f t="shared" ca="1" si="149"/>
        <v>N/A</v>
      </c>
      <c r="T650">
        <f t="shared" ca="1" si="141"/>
        <v>0</v>
      </c>
      <c r="U650" t="str">
        <f t="shared" ca="1" si="150"/>
        <v>OUT</v>
      </c>
      <c r="V650">
        <f t="shared" ca="1" si="151"/>
        <v>0</v>
      </c>
    </row>
    <row r="651" spans="1:22" ht="16.5" x14ac:dyDescent="0.25">
      <c r="A651" s="1">
        <v>41512</v>
      </c>
      <c r="B651">
        <v>15014.6</v>
      </c>
      <c r="C651">
        <v>14946.5</v>
      </c>
      <c r="D651">
        <f t="shared" si="154"/>
        <v>15014.6</v>
      </c>
      <c r="E651">
        <f t="shared" si="155"/>
        <v>14946.5</v>
      </c>
      <c r="F651">
        <v>1</v>
      </c>
      <c r="G651">
        <v>2.1700000000000001E-2</v>
      </c>
      <c r="H651" s="6">
        <f ca="1">SUM(F651:OFFSET(F651,$X$1,0))</f>
        <v>38</v>
      </c>
      <c r="I651" s="6">
        <f ca="1">SUM(G651:OFFSET(G651,$X$1,0))</f>
        <v>0.66130000000000011</v>
      </c>
      <c r="J651" s="7">
        <f t="shared" ca="1" si="142"/>
        <v>318.90000000000146</v>
      </c>
      <c r="K651" s="7">
        <f t="shared" ca="1" si="144"/>
        <v>1</v>
      </c>
      <c r="L651">
        <f t="shared" ca="1" si="152"/>
        <v>556</v>
      </c>
      <c r="M651">
        <f t="shared" ca="1" si="153"/>
        <v>1</v>
      </c>
      <c r="N651">
        <f t="shared" ca="1" si="143"/>
        <v>380</v>
      </c>
      <c r="O651">
        <f t="shared" ca="1" si="145"/>
        <v>198.39000000000004</v>
      </c>
      <c r="P651" s="7">
        <f t="shared" ca="1" si="146"/>
        <v>1</v>
      </c>
      <c r="Q651">
        <f t="shared" ca="1" si="147"/>
        <v>1</v>
      </c>
      <c r="R651">
        <f t="shared" ca="1" si="148"/>
        <v>0</v>
      </c>
      <c r="S651" t="str">
        <f t="shared" ca="1" si="149"/>
        <v>N/A</v>
      </c>
      <c r="T651">
        <f t="shared" ca="1" si="141"/>
        <v>0</v>
      </c>
      <c r="U651" t="str">
        <f t="shared" ca="1" si="150"/>
        <v>OUT</v>
      </c>
      <c r="V651">
        <f t="shared" ca="1" si="151"/>
        <v>0</v>
      </c>
    </row>
    <row r="652" spans="1:22" ht="16.5" x14ac:dyDescent="0.25">
      <c r="A652" s="1">
        <v>41513</v>
      </c>
      <c r="B652">
        <v>14939.3</v>
      </c>
      <c r="C652">
        <v>14776.1</v>
      </c>
      <c r="D652">
        <f t="shared" si="154"/>
        <v>14939.3</v>
      </c>
      <c r="E652">
        <f t="shared" si="155"/>
        <v>14776.1</v>
      </c>
      <c r="F652">
        <v>6</v>
      </c>
      <c r="G652">
        <v>0.13039999999999999</v>
      </c>
      <c r="H652" s="6">
        <f ca="1">SUM(F652:OFFSET(F652,$X$1,0))</f>
        <v>39</v>
      </c>
      <c r="I652" s="6">
        <f ca="1">SUM(G652:OFFSET(G652,$X$1,0))</f>
        <v>0.68300000000000005</v>
      </c>
      <c r="J652" s="7">
        <f t="shared" ca="1" si="142"/>
        <v>487.20000000000073</v>
      </c>
      <c r="K652" s="7">
        <f t="shared" ca="1" si="144"/>
        <v>1</v>
      </c>
      <c r="L652">
        <f t="shared" ca="1" si="152"/>
        <v>548</v>
      </c>
      <c r="M652">
        <f t="shared" ca="1" si="153"/>
        <v>1</v>
      </c>
      <c r="N652">
        <f t="shared" ca="1" si="143"/>
        <v>390</v>
      </c>
      <c r="O652">
        <f t="shared" ca="1" si="145"/>
        <v>204.9</v>
      </c>
      <c r="P652" s="7">
        <f t="shared" ca="1" si="146"/>
        <v>1</v>
      </c>
      <c r="Q652">
        <f t="shared" ca="1" si="147"/>
        <v>1</v>
      </c>
      <c r="R652">
        <f t="shared" ca="1" si="148"/>
        <v>0</v>
      </c>
      <c r="S652" t="str">
        <f t="shared" ca="1" si="149"/>
        <v>N/A</v>
      </c>
      <c r="T652">
        <f t="shared" ca="1" si="141"/>
        <v>0</v>
      </c>
      <c r="U652" t="str">
        <f t="shared" ca="1" si="150"/>
        <v>OUT</v>
      </c>
      <c r="V652">
        <f t="shared" ca="1" si="151"/>
        <v>0</v>
      </c>
    </row>
    <row r="653" spans="1:22" ht="16.5" x14ac:dyDescent="0.25">
      <c r="A653" s="1">
        <v>41514</v>
      </c>
      <c r="B653">
        <v>14771</v>
      </c>
      <c r="C653">
        <v>14824.5</v>
      </c>
      <c r="D653">
        <f t="shared" si="154"/>
        <v>14771</v>
      </c>
      <c r="E653">
        <f t="shared" si="155"/>
        <v>14824.5</v>
      </c>
      <c r="F653">
        <v>7</v>
      </c>
      <c r="G653">
        <v>0.1429</v>
      </c>
      <c r="H653" s="6">
        <f ca="1">SUM(F653:OFFSET(F653,$X$1,0))</f>
        <v>44</v>
      </c>
      <c r="I653" s="6">
        <f ca="1">SUM(G653:OFFSET(G653,$X$1,0))</f>
        <v>0.76529999999999998</v>
      </c>
      <c r="J653" s="7">
        <f t="shared" ca="1" si="142"/>
        <v>376.05000000000109</v>
      </c>
      <c r="K653" s="7">
        <f t="shared" ca="1" si="144"/>
        <v>1</v>
      </c>
      <c r="L653">
        <f t="shared" ca="1" si="152"/>
        <v>508</v>
      </c>
      <c r="M653">
        <f t="shared" ca="1" si="153"/>
        <v>1</v>
      </c>
      <c r="N653">
        <f t="shared" ca="1" si="143"/>
        <v>440</v>
      </c>
      <c r="O653">
        <f t="shared" ca="1" si="145"/>
        <v>229.59</v>
      </c>
      <c r="P653" s="7">
        <f t="shared" ca="1" si="146"/>
        <v>1</v>
      </c>
      <c r="Q653">
        <f t="shared" ca="1" si="147"/>
        <v>1</v>
      </c>
      <c r="R653">
        <f t="shared" ca="1" si="148"/>
        <v>0</v>
      </c>
      <c r="S653" t="str">
        <f t="shared" ca="1" si="149"/>
        <v>N/A</v>
      </c>
      <c r="T653">
        <f t="shared" ca="1" si="141"/>
        <v>0</v>
      </c>
      <c r="U653" t="str">
        <f t="shared" ca="1" si="150"/>
        <v>OUT</v>
      </c>
      <c r="V653">
        <f t="shared" ca="1" si="151"/>
        <v>0</v>
      </c>
    </row>
    <row r="654" spans="1:22" ht="16.5" x14ac:dyDescent="0.25">
      <c r="A654" s="1">
        <v>41515</v>
      </c>
      <c r="B654">
        <v>14817.9</v>
      </c>
      <c r="C654">
        <v>14841</v>
      </c>
      <c r="D654">
        <f t="shared" si="154"/>
        <v>14817.9</v>
      </c>
      <c r="E654">
        <f t="shared" si="155"/>
        <v>14841</v>
      </c>
      <c r="F654">
        <v>7</v>
      </c>
      <c r="G654">
        <v>0.1489</v>
      </c>
      <c r="H654" s="6">
        <f ca="1">SUM(F654:OFFSET(F654,$X$1,0))</f>
        <v>47</v>
      </c>
      <c r="I654" s="6">
        <f ca="1">SUM(G654:OFFSET(G654,$X$1,0))</f>
        <v>0.82910000000000006</v>
      </c>
      <c r="J654" s="7">
        <f t="shared" ca="1" si="142"/>
        <v>285.60000000000036</v>
      </c>
      <c r="K654" s="7">
        <f t="shared" ca="1" si="144"/>
        <v>1</v>
      </c>
      <c r="L654">
        <f t="shared" ca="1" si="152"/>
        <v>484</v>
      </c>
      <c r="M654">
        <f t="shared" ca="1" si="153"/>
        <v>1</v>
      </c>
      <c r="N654">
        <f t="shared" ca="1" si="143"/>
        <v>470</v>
      </c>
      <c r="O654">
        <f t="shared" ca="1" si="145"/>
        <v>248.73000000000002</v>
      </c>
      <c r="P654" s="7">
        <f t="shared" ca="1" si="146"/>
        <v>1</v>
      </c>
      <c r="Q654">
        <f t="shared" ca="1" si="147"/>
        <v>1</v>
      </c>
      <c r="R654">
        <f t="shared" ca="1" si="148"/>
        <v>0</v>
      </c>
      <c r="S654" t="str">
        <f t="shared" ca="1" si="149"/>
        <v>N/A</v>
      </c>
      <c r="T654">
        <f t="shared" ca="1" si="141"/>
        <v>0</v>
      </c>
      <c r="U654" t="str">
        <f t="shared" ca="1" si="150"/>
        <v>OUT</v>
      </c>
      <c r="V654">
        <f t="shared" ca="1" si="151"/>
        <v>0</v>
      </c>
    </row>
    <row r="655" spans="1:22" ht="16.5" x14ac:dyDescent="0.25">
      <c r="A655" s="1">
        <v>41516</v>
      </c>
      <c r="B655">
        <v>14844.1</v>
      </c>
      <c r="C655">
        <v>14810.3</v>
      </c>
      <c r="D655">
        <f t="shared" si="154"/>
        <v>14844.1</v>
      </c>
      <c r="E655">
        <f t="shared" si="155"/>
        <v>14810.3</v>
      </c>
      <c r="F655">
        <v>2</v>
      </c>
      <c r="G655">
        <v>4.4400000000000002E-2</v>
      </c>
      <c r="H655" s="6">
        <f ca="1">SUM(F655:OFFSET(F655,$X$1,0))</f>
        <v>58</v>
      </c>
      <c r="I655" s="6">
        <f ca="1">SUM(G655:OFFSET(G655,$X$1,0))</f>
        <v>1.2197</v>
      </c>
      <c r="J655" s="7">
        <f t="shared" ca="1" si="142"/>
        <v>347.60000000000036</v>
      </c>
      <c r="K655" s="7">
        <f t="shared" ca="1" si="144"/>
        <v>1</v>
      </c>
      <c r="L655">
        <f t="shared" ca="1" si="152"/>
        <v>396</v>
      </c>
      <c r="M655">
        <f t="shared" ca="1" si="153"/>
        <v>1</v>
      </c>
      <c r="N655">
        <f t="shared" ca="1" si="143"/>
        <v>580</v>
      </c>
      <c r="O655">
        <f t="shared" ca="1" si="145"/>
        <v>365.91</v>
      </c>
      <c r="P655" s="7">
        <f t="shared" ca="1" si="146"/>
        <v>1</v>
      </c>
      <c r="Q655">
        <f t="shared" ca="1" si="147"/>
        <v>1</v>
      </c>
      <c r="R655">
        <f t="shared" ca="1" si="148"/>
        <v>0</v>
      </c>
      <c r="S655" t="str">
        <f t="shared" ca="1" si="149"/>
        <v>N/A</v>
      </c>
      <c r="T655">
        <f t="shared" ca="1" si="141"/>
        <v>0</v>
      </c>
      <c r="U655" t="str">
        <f t="shared" ca="1" si="150"/>
        <v>OUT</v>
      </c>
      <c r="V655">
        <f t="shared" ca="1" si="151"/>
        <v>0</v>
      </c>
    </row>
    <row r="656" spans="1:22" ht="16.5" x14ac:dyDescent="0.25">
      <c r="A656" s="1">
        <v>41517</v>
      </c>
      <c r="B656" t="s">
        <v>4</v>
      </c>
      <c r="C656" t="s">
        <v>4</v>
      </c>
      <c r="D656">
        <f t="shared" si="154"/>
        <v>14844.1</v>
      </c>
      <c r="E656">
        <f t="shared" si="155"/>
        <v>14810.3</v>
      </c>
      <c r="F656">
        <v>6</v>
      </c>
      <c r="G656">
        <v>0.12</v>
      </c>
      <c r="H656" s="6">
        <f ca="1">SUM(F656:OFFSET(F656,$X$1,0))</f>
        <v>62</v>
      </c>
      <c r="I656" s="6">
        <f ca="1">SUM(G656:OFFSET(G656,$X$1,0))</f>
        <v>1.2962000000000002</v>
      </c>
      <c r="J656" s="7">
        <f t="shared" ca="1" si="142"/>
        <v>289</v>
      </c>
      <c r="K656" s="7">
        <f t="shared" ca="1" si="144"/>
        <v>1</v>
      </c>
      <c r="L656">
        <f t="shared" ca="1" si="152"/>
        <v>364</v>
      </c>
      <c r="M656">
        <f t="shared" ca="1" si="153"/>
        <v>1</v>
      </c>
      <c r="N656">
        <f t="shared" ca="1" si="143"/>
        <v>620</v>
      </c>
      <c r="O656">
        <f t="shared" ca="1" si="145"/>
        <v>388.86000000000007</v>
      </c>
      <c r="P656" s="7">
        <f t="shared" ca="1" si="146"/>
        <v>1</v>
      </c>
      <c r="Q656">
        <f t="shared" ca="1" si="147"/>
        <v>1</v>
      </c>
      <c r="R656">
        <f t="shared" ca="1" si="148"/>
        <v>0</v>
      </c>
      <c r="S656" t="str">
        <f t="shared" ca="1" si="149"/>
        <v>N/A</v>
      </c>
      <c r="T656">
        <f t="shared" ca="1" si="141"/>
        <v>0</v>
      </c>
      <c r="U656" t="str">
        <f t="shared" ca="1" si="150"/>
        <v>OUT</v>
      </c>
      <c r="V656">
        <f t="shared" ca="1" si="151"/>
        <v>0</v>
      </c>
    </row>
    <row r="657" spans="1:22" ht="16.5" x14ac:dyDescent="0.25">
      <c r="A657" s="1">
        <v>41518</v>
      </c>
      <c r="B657" t="s">
        <v>4</v>
      </c>
      <c r="C657" t="s">
        <v>4</v>
      </c>
      <c r="D657">
        <f t="shared" si="154"/>
        <v>14844.1</v>
      </c>
      <c r="E657">
        <f t="shared" si="155"/>
        <v>14810.3</v>
      </c>
      <c r="F657">
        <v>-4</v>
      </c>
      <c r="G657">
        <v>-0.08</v>
      </c>
      <c r="H657" s="6">
        <f ca="1">SUM(F657:OFFSET(F657,$X$1,0))</f>
        <v>58</v>
      </c>
      <c r="I657" s="6">
        <f ca="1">SUM(G657:OFFSET(G657,$X$1,0))</f>
        <v>1.2162000000000002</v>
      </c>
      <c r="J657" s="7">
        <f t="shared" ca="1" si="142"/>
        <v>173.64999999999964</v>
      </c>
      <c r="K657" s="7">
        <f t="shared" ca="1" si="144"/>
        <v>1</v>
      </c>
      <c r="L657">
        <f t="shared" ca="1" si="152"/>
        <v>396</v>
      </c>
      <c r="M657">
        <f t="shared" ca="1" si="153"/>
        <v>1</v>
      </c>
      <c r="N657">
        <f t="shared" ca="1" si="143"/>
        <v>580</v>
      </c>
      <c r="O657">
        <f t="shared" ca="1" si="145"/>
        <v>364.86000000000007</v>
      </c>
      <c r="P657" s="7">
        <f t="shared" ca="1" si="146"/>
        <v>1</v>
      </c>
      <c r="Q657">
        <f t="shared" ca="1" si="147"/>
        <v>1</v>
      </c>
      <c r="R657">
        <f t="shared" ca="1" si="148"/>
        <v>0</v>
      </c>
      <c r="S657" t="str">
        <f t="shared" ca="1" si="149"/>
        <v>N/A</v>
      </c>
      <c r="T657">
        <f t="shared" ref="T657:T720" ca="1" si="156">IF(S657&lt;&gt;"N/A",J657,0)</f>
        <v>0</v>
      </c>
      <c r="U657" t="str">
        <f t="shared" ca="1" si="150"/>
        <v>OUT</v>
      </c>
      <c r="V657">
        <f t="shared" ca="1" si="151"/>
        <v>0</v>
      </c>
    </row>
    <row r="658" spans="1:22" ht="16.5" x14ac:dyDescent="0.25">
      <c r="A658" s="1">
        <v>41519</v>
      </c>
      <c r="B658" t="s">
        <v>4</v>
      </c>
      <c r="C658" t="s">
        <v>4</v>
      </c>
      <c r="D658">
        <f t="shared" si="154"/>
        <v>14822.85</v>
      </c>
      <c r="E658">
        <f t="shared" si="155"/>
        <v>14822.15</v>
      </c>
      <c r="F658">
        <v>3</v>
      </c>
      <c r="G658">
        <v>0.06</v>
      </c>
      <c r="H658" s="6">
        <f ca="1">SUM(F658:OFFSET(F658,$X$1,0))</f>
        <v>61</v>
      </c>
      <c r="I658" s="6">
        <f ca="1">SUM(G658:OFFSET(G658,$X$1,0))</f>
        <v>1.2762000000000002</v>
      </c>
      <c r="J658" s="7">
        <f t="shared" ca="1" si="142"/>
        <v>271</v>
      </c>
      <c r="K658" s="7">
        <f t="shared" ca="1" si="144"/>
        <v>1</v>
      </c>
      <c r="L658">
        <f t="shared" ca="1" si="152"/>
        <v>372</v>
      </c>
      <c r="M658">
        <f t="shared" ca="1" si="153"/>
        <v>1</v>
      </c>
      <c r="N658">
        <f t="shared" ca="1" si="143"/>
        <v>610</v>
      </c>
      <c r="O658">
        <f t="shared" ca="1" si="145"/>
        <v>382.86000000000007</v>
      </c>
      <c r="P658" s="7">
        <f t="shared" ca="1" si="146"/>
        <v>1</v>
      </c>
      <c r="Q658">
        <f t="shared" ca="1" si="147"/>
        <v>1</v>
      </c>
      <c r="R658">
        <f t="shared" ca="1" si="148"/>
        <v>0</v>
      </c>
      <c r="S658" t="str">
        <f t="shared" ca="1" si="149"/>
        <v>N/A</v>
      </c>
      <c r="T658">
        <f t="shared" ca="1" si="156"/>
        <v>0</v>
      </c>
      <c r="U658" t="str">
        <f t="shared" ca="1" si="150"/>
        <v>OUT</v>
      </c>
      <c r="V658">
        <f t="shared" ca="1" si="151"/>
        <v>0</v>
      </c>
    </row>
    <row r="659" spans="1:22" ht="16.5" x14ac:dyDescent="0.25">
      <c r="A659" s="1">
        <v>41520</v>
      </c>
      <c r="B659">
        <v>14801.6</v>
      </c>
      <c r="C659">
        <v>14834</v>
      </c>
      <c r="D659">
        <f t="shared" si="154"/>
        <v>14801.6</v>
      </c>
      <c r="E659">
        <f t="shared" si="155"/>
        <v>14834</v>
      </c>
      <c r="F659">
        <v>6</v>
      </c>
      <c r="G659">
        <v>0.12770000000000001</v>
      </c>
      <c r="H659" s="6">
        <f ca="1">SUM(F659:OFFSET(F659,$X$1,0))</f>
        <v>65</v>
      </c>
      <c r="I659" s="6">
        <f ca="1">SUM(G659:OFFSET(G659,$X$1,0))</f>
        <v>1.3613</v>
      </c>
      <c r="J659" s="7">
        <f t="shared" ca="1" si="142"/>
        <v>240.20000000000073</v>
      </c>
      <c r="K659" s="7">
        <f t="shared" ca="1" si="144"/>
        <v>1</v>
      </c>
      <c r="L659">
        <f t="shared" ca="1" si="152"/>
        <v>340</v>
      </c>
      <c r="M659">
        <f t="shared" ca="1" si="153"/>
        <v>1</v>
      </c>
      <c r="N659">
        <f t="shared" ca="1" si="143"/>
        <v>650</v>
      </c>
      <c r="O659">
        <f t="shared" ca="1" si="145"/>
        <v>408.39</v>
      </c>
      <c r="P659" s="7">
        <f t="shared" ca="1" si="146"/>
        <v>1</v>
      </c>
      <c r="Q659">
        <f t="shared" ca="1" si="147"/>
        <v>1</v>
      </c>
      <c r="R659">
        <f t="shared" ca="1" si="148"/>
        <v>0</v>
      </c>
      <c r="S659" t="str">
        <f t="shared" ca="1" si="149"/>
        <v>N/A</v>
      </c>
      <c r="T659">
        <f t="shared" ca="1" si="156"/>
        <v>0</v>
      </c>
      <c r="U659" t="str">
        <f t="shared" ca="1" si="150"/>
        <v>OUT</v>
      </c>
      <c r="V659">
        <f t="shared" ca="1" si="151"/>
        <v>0</v>
      </c>
    </row>
    <row r="660" spans="1:22" ht="16.5" x14ac:dyDescent="0.25">
      <c r="A660" s="1">
        <v>41521</v>
      </c>
      <c r="B660">
        <v>14832.4</v>
      </c>
      <c r="C660">
        <v>14930.9</v>
      </c>
      <c r="D660">
        <f t="shared" si="154"/>
        <v>14832.4</v>
      </c>
      <c r="E660">
        <f t="shared" si="155"/>
        <v>14930.9</v>
      </c>
      <c r="F660">
        <v>11</v>
      </c>
      <c r="G660">
        <v>0.23400000000000001</v>
      </c>
      <c r="H660" s="6">
        <f ca="1">SUM(F660:OFFSET(F660,$X$1,0))</f>
        <v>72</v>
      </c>
      <c r="I660" s="6">
        <f ca="1">SUM(G660:OFFSET(G660,$X$1,0))</f>
        <v>1.5137</v>
      </c>
      <c r="J660" s="7">
        <f t="shared" ca="1" si="142"/>
        <v>74.900000000001455</v>
      </c>
      <c r="K660" s="7">
        <f t="shared" ca="1" si="144"/>
        <v>1</v>
      </c>
      <c r="L660">
        <f t="shared" ca="1" si="152"/>
        <v>284</v>
      </c>
      <c r="M660">
        <f t="shared" ca="1" si="153"/>
        <v>1</v>
      </c>
      <c r="N660">
        <f t="shared" ca="1" si="143"/>
        <v>720</v>
      </c>
      <c r="O660">
        <f t="shared" ca="1" si="145"/>
        <v>454.11</v>
      </c>
      <c r="P660" s="7">
        <f t="shared" ca="1" si="146"/>
        <v>1</v>
      </c>
      <c r="Q660">
        <f t="shared" ca="1" si="147"/>
        <v>1</v>
      </c>
      <c r="R660">
        <f t="shared" ca="1" si="148"/>
        <v>0</v>
      </c>
      <c r="S660" t="str">
        <f t="shared" ca="1" si="149"/>
        <v>N/A</v>
      </c>
      <c r="T660">
        <f t="shared" ca="1" si="156"/>
        <v>0</v>
      </c>
      <c r="U660" t="str">
        <f t="shared" ca="1" si="150"/>
        <v>OUT</v>
      </c>
      <c r="V660">
        <f t="shared" ca="1" si="151"/>
        <v>0</v>
      </c>
    </row>
    <row r="661" spans="1:22" ht="16.5" x14ac:dyDescent="0.25">
      <c r="A661" s="1">
        <v>41522</v>
      </c>
      <c r="B661">
        <v>14929.5</v>
      </c>
      <c r="C661">
        <v>14937.5</v>
      </c>
      <c r="D661">
        <f t="shared" si="154"/>
        <v>14929.5</v>
      </c>
      <c r="E661">
        <f t="shared" si="155"/>
        <v>14937.5</v>
      </c>
      <c r="F661">
        <v>7</v>
      </c>
      <c r="G661">
        <v>0.1429</v>
      </c>
      <c r="H661" s="6">
        <f ca="1">SUM(F661:OFFSET(F661,$X$1,0))</f>
        <v>84</v>
      </c>
      <c r="I661" s="6">
        <f ca="1">SUM(G661:OFFSET(G661,$X$1,0))</f>
        <v>1.7629999999999999</v>
      </c>
      <c r="J661" s="7">
        <f t="shared" ca="1" si="142"/>
        <v>-5.3999999999996362</v>
      </c>
      <c r="K661" s="7">
        <f t="shared" ca="1" si="144"/>
        <v>0</v>
      </c>
      <c r="L661">
        <f t="shared" ca="1" si="152"/>
        <v>188</v>
      </c>
      <c r="M661">
        <f t="shared" ca="1" si="153"/>
        <v>0</v>
      </c>
      <c r="N661">
        <f t="shared" ca="1" si="143"/>
        <v>840</v>
      </c>
      <c r="O661">
        <f t="shared" ca="1" si="145"/>
        <v>528.9</v>
      </c>
      <c r="P661" s="7">
        <f t="shared" ca="1" si="146"/>
        <v>1</v>
      </c>
      <c r="Q661">
        <f t="shared" ca="1" si="147"/>
        <v>0</v>
      </c>
      <c r="R661">
        <f t="shared" ca="1" si="148"/>
        <v>1</v>
      </c>
      <c r="S661">
        <f t="shared" ca="1" si="149"/>
        <v>0</v>
      </c>
      <c r="T661">
        <f t="shared" ca="1" si="156"/>
        <v>-5.3999999999996362</v>
      </c>
      <c r="U661" t="str">
        <f t="shared" ca="1" si="150"/>
        <v>SHORT</v>
      </c>
      <c r="V661">
        <f t="shared" ca="1" si="151"/>
        <v>-5.3999999999996362</v>
      </c>
    </row>
    <row r="662" spans="1:22" ht="16.5" x14ac:dyDescent="0.25">
      <c r="A662" s="1">
        <v>41523</v>
      </c>
      <c r="B662">
        <v>14941.6</v>
      </c>
      <c r="C662">
        <v>14922.5</v>
      </c>
      <c r="D662">
        <f t="shared" si="154"/>
        <v>14941.6</v>
      </c>
      <c r="E662">
        <f t="shared" si="155"/>
        <v>14922.5</v>
      </c>
      <c r="F662">
        <v>2</v>
      </c>
      <c r="G662">
        <v>4.2599999999999999E-2</v>
      </c>
      <c r="H662" s="6">
        <f ca="1">SUM(F662:OFFSET(F662,$X$1,0))</f>
        <v>78</v>
      </c>
      <c r="I662" s="6">
        <f ca="1">SUM(G662:OFFSET(G662,$X$1,0))</f>
        <v>1.6354</v>
      </c>
      <c r="J662" s="7">
        <f t="shared" ca="1" si="142"/>
        <v>-165.10000000000036</v>
      </c>
      <c r="K662" s="7">
        <f t="shared" ca="1" si="144"/>
        <v>0</v>
      </c>
      <c r="L662">
        <f t="shared" ca="1" si="152"/>
        <v>236</v>
      </c>
      <c r="M662">
        <f t="shared" ca="1" si="153"/>
        <v>0</v>
      </c>
      <c r="N662">
        <f t="shared" ca="1" si="143"/>
        <v>780</v>
      </c>
      <c r="O662">
        <f t="shared" ca="1" si="145"/>
        <v>490.62</v>
      </c>
      <c r="P662" s="7">
        <f t="shared" ca="1" si="146"/>
        <v>1</v>
      </c>
      <c r="Q662">
        <f t="shared" ca="1" si="147"/>
        <v>0</v>
      </c>
      <c r="R662">
        <f t="shared" ca="1" si="148"/>
        <v>0</v>
      </c>
      <c r="S662" t="str">
        <f t="shared" ca="1" si="149"/>
        <v>N/A</v>
      </c>
      <c r="T662">
        <f t="shared" ca="1" si="156"/>
        <v>0</v>
      </c>
      <c r="U662" t="str">
        <f t="shared" ca="1" si="150"/>
        <v>OUT</v>
      </c>
      <c r="V662">
        <f t="shared" ca="1" si="151"/>
        <v>0</v>
      </c>
    </row>
    <row r="663" spans="1:22" ht="16.5" x14ac:dyDescent="0.25">
      <c r="A663" s="1">
        <v>41524</v>
      </c>
      <c r="B663" t="s">
        <v>4</v>
      </c>
      <c r="C663" t="s">
        <v>4</v>
      </c>
      <c r="D663">
        <f t="shared" si="154"/>
        <v>14941.6</v>
      </c>
      <c r="E663">
        <f t="shared" si="155"/>
        <v>14922.5</v>
      </c>
      <c r="F663">
        <v>9</v>
      </c>
      <c r="G663">
        <v>0.1837</v>
      </c>
      <c r="H663" s="6">
        <f ca="1">SUM(F663:OFFSET(F663,$X$1,0))</f>
        <v>87</v>
      </c>
      <c r="I663" s="6">
        <f ca="1">SUM(G663:OFFSET(G663,$X$1,0))</f>
        <v>1.8190999999999999</v>
      </c>
      <c r="J663" s="7">
        <f t="shared" ca="1" si="142"/>
        <v>-131.40000000000146</v>
      </c>
      <c r="K663" s="7">
        <f t="shared" ca="1" si="144"/>
        <v>0</v>
      </c>
      <c r="L663">
        <f t="shared" ca="1" si="152"/>
        <v>164</v>
      </c>
      <c r="M663">
        <f t="shared" ca="1" si="153"/>
        <v>0</v>
      </c>
      <c r="N663">
        <f t="shared" ca="1" si="143"/>
        <v>870</v>
      </c>
      <c r="O663">
        <f t="shared" ca="1" si="145"/>
        <v>545.73</v>
      </c>
      <c r="P663" s="7">
        <f t="shared" ca="1" si="146"/>
        <v>1</v>
      </c>
      <c r="Q663">
        <f t="shared" ca="1" si="147"/>
        <v>0</v>
      </c>
      <c r="R663">
        <f t="shared" ca="1" si="148"/>
        <v>1</v>
      </c>
      <c r="S663">
        <f t="shared" ca="1" si="149"/>
        <v>0</v>
      </c>
      <c r="T663">
        <f t="shared" ca="1" si="156"/>
        <v>-131.40000000000146</v>
      </c>
      <c r="U663" t="str">
        <f t="shared" ca="1" si="150"/>
        <v>SHORT</v>
      </c>
      <c r="V663">
        <f t="shared" ca="1" si="151"/>
        <v>-131.40000000000146</v>
      </c>
    </row>
    <row r="664" spans="1:22" ht="16.5" x14ac:dyDescent="0.25">
      <c r="A664" s="1">
        <v>41525</v>
      </c>
      <c r="B664" t="s">
        <v>4</v>
      </c>
      <c r="C664" t="s">
        <v>4</v>
      </c>
      <c r="D664">
        <f t="shared" si="154"/>
        <v>14934.400000000001</v>
      </c>
      <c r="E664">
        <f t="shared" si="155"/>
        <v>14992.8</v>
      </c>
      <c r="F664">
        <v>1</v>
      </c>
      <c r="G664">
        <v>2.9399999999999999E-2</v>
      </c>
      <c r="H664" s="6">
        <f ca="1">SUM(F664:OFFSET(F664,$X$1,0))</f>
        <v>84</v>
      </c>
      <c r="I664" s="6">
        <f ca="1">SUM(G664:OFFSET(G664,$X$1,0))</f>
        <v>1.7685</v>
      </c>
      <c r="J664" s="7">
        <f t="shared" ca="1" si="142"/>
        <v>198.89999999999964</v>
      </c>
      <c r="K664" s="7">
        <f t="shared" ca="1" si="144"/>
        <v>1</v>
      </c>
      <c r="L664">
        <f t="shared" ca="1" si="152"/>
        <v>188</v>
      </c>
      <c r="M664">
        <f t="shared" ca="1" si="153"/>
        <v>1</v>
      </c>
      <c r="N664">
        <f t="shared" ca="1" si="143"/>
        <v>840</v>
      </c>
      <c r="O664">
        <f t="shared" ca="1" si="145"/>
        <v>530.54999999999995</v>
      </c>
      <c r="P664" s="7">
        <f t="shared" ca="1" si="146"/>
        <v>1</v>
      </c>
      <c r="Q664">
        <f t="shared" ca="1" si="147"/>
        <v>1</v>
      </c>
      <c r="R664">
        <f t="shared" ca="1" si="148"/>
        <v>1</v>
      </c>
      <c r="S664">
        <f t="shared" ca="1" si="149"/>
        <v>1</v>
      </c>
      <c r="T664">
        <f t="shared" ca="1" si="156"/>
        <v>198.89999999999964</v>
      </c>
      <c r="U664" t="str">
        <f t="shared" ca="1" si="150"/>
        <v>SHORT</v>
      </c>
      <c r="V664">
        <f t="shared" ca="1" si="151"/>
        <v>198.89999999999964</v>
      </c>
    </row>
    <row r="665" spans="1:22" ht="16.5" x14ac:dyDescent="0.25">
      <c r="A665" s="1">
        <v>41526</v>
      </c>
      <c r="B665">
        <v>14927.2</v>
      </c>
      <c r="C665">
        <v>15063.1</v>
      </c>
      <c r="D665">
        <f t="shared" si="154"/>
        <v>14927.2</v>
      </c>
      <c r="E665">
        <f t="shared" si="155"/>
        <v>15063.1</v>
      </c>
      <c r="F665">
        <v>5</v>
      </c>
      <c r="G665">
        <v>0.1515</v>
      </c>
      <c r="H665" s="6">
        <f ca="1">SUM(F665:OFFSET(F665,$X$1,0))</f>
        <v>91</v>
      </c>
      <c r="I665" s="6">
        <f ca="1">SUM(G665:OFFSET(G665,$X$1,0))</f>
        <v>1.9617</v>
      </c>
      <c r="J665" s="7">
        <f t="shared" ca="1" si="142"/>
        <v>169.89999999999964</v>
      </c>
      <c r="K665" s="7">
        <f t="shared" ca="1" si="144"/>
        <v>1</v>
      </c>
      <c r="L665">
        <f t="shared" ca="1" si="152"/>
        <v>132</v>
      </c>
      <c r="M665">
        <f t="shared" ca="1" si="153"/>
        <v>1</v>
      </c>
      <c r="N665">
        <f t="shared" ca="1" si="143"/>
        <v>910</v>
      </c>
      <c r="O665">
        <f t="shared" ca="1" si="145"/>
        <v>588.51</v>
      </c>
      <c r="P665" s="7">
        <f t="shared" ca="1" si="146"/>
        <v>1</v>
      </c>
      <c r="Q665">
        <f t="shared" ca="1" si="147"/>
        <v>1</v>
      </c>
      <c r="R665">
        <f t="shared" ca="1" si="148"/>
        <v>1</v>
      </c>
      <c r="S665">
        <f t="shared" ca="1" si="149"/>
        <v>1</v>
      </c>
      <c r="T665">
        <f t="shared" ca="1" si="156"/>
        <v>169.89999999999964</v>
      </c>
      <c r="U665" t="str">
        <f t="shared" ca="1" si="150"/>
        <v>SHORT</v>
      </c>
      <c r="V665">
        <f t="shared" ca="1" si="151"/>
        <v>169.89999999999964</v>
      </c>
    </row>
    <row r="666" spans="1:22" ht="16.5" x14ac:dyDescent="0.25">
      <c r="A666" s="1">
        <v>41527</v>
      </c>
      <c r="B666">
        <v>15067.2</v>
      </c>
      <c r="C666">
        <v>15191.1</v>
      </c>
      <c r="D666">
        <f t="shared" si="154"/>
        <v>15067.2</v>
      </c>
      <c r="E666">
        <f t="shared" si="155"/>
        <v>15191.1</v>
      </c>
      <c r="F666">
        <v>2</v>
      </c>
      <c r="G666">
        <v>4.5499999999999999E-2</v>
      </c>
      <c r="H666" s="6">
        <f ca="1">SUM(F666:OFFSET(F666,$X$1,0))</f>
        <v>90</v>
      </c>
      <c r="I666" s="6">
        <f ca="1">SUM(G666:OFFSET(G666,$X$1,0))</f>
        <v>1.9374</v>
      </c>
      <c r="J666" s="7">
        <f t="shared" ca="1" si="142"/>
        <v>43</v>
      </c>
      <c r="K666" s="7">
        <f t="shared" ca="1" si="144"/>
        <v>1</v>
      </c>
      <c r="L666">
        <f t="shared" ca="1" si="152"/>
        <v>140</v>
      </c>
      <c r="M666">
        <f t="shared" ca="1" si="153"/>
        <v>1</v>
      </c>
      <c r="N666">
        <f t="shared" ca="1" si="143"/>
        <v>900</v>
      </c>
      <c r="O666">
        <f t="shared" ca="1" si="145"/>
        <v>581.22</v>
      </c>
      <c r="P666" s="7">
        <f t="shared" ca="1" si="146"/>
        <v>1</v>
      </c>
      <c r="Q666">
        <f t="shared" ca="1" si="147"/>
        <v>1</v>
      </c>
      <c r="R666">
        <f t="shared" ca="1" si="148"/>
        <v>1</v>
      </c>
      <c r="S666">
        <f t="shared" ca="1" si="149"/>
        <v>1</v>
      </c>
      <c r="T666">
        <f t="shared" ca="1" si="156"/>
        <v>43</v>
      </c>
      <c r="U666" t="str">
        <f t="shared" ca="1" si="150"/>
        <v>SHORT</v>
      </c>
      <c r="V666">
        <f t="shared" ca="1" si="151"/>
        <v>43</v>
      </c>
    </row>
    <row r="667" spans="1:22" ht="16.5" x14ac:dyDescent="0.25">
      <c r="A667" s="1">
        <v>41528</v>
      </c>
      <c r="B667">
        <v>15194.1</v>
      </c>
      <c r="C667">
        <v>15326.6</v>
      </c>
      <c r="D667">
        <f t="shared" si="154"/>
        <v>15194.1</v>
      </c>
      <c r="E667">
        <f t="shared" si="155"/>
        <v>15326.6</v>
      </c>
      <c r="F667">
        <v>7</v>
      </c>
      <c r="G667">
        <v>0.17069999999999999</v>
      </c>
      <c r="H667" s="6">
        <f ca="1">SUM(F667:OFFSET(F667,$X$1,0))</f>
        <v>95</v>
      </c>
      <c r="I667" s="6">
        <f ca="1">SUM(G667:OFFSET(G667,$X$1,0))</f>
        <v>2.0664000000000002</v>
      </c>
      <c r="J667" s="7">
        <f t="shared" ca="1" si="142"/>
        <v>-57.899999999999636</v>
      </c>
      <c r="K667" s="7">
        <f t="shared" ca="1" si="144"/>
        <v>0</v>
      </c>
      <c r="L667">
        <f t="shared" ca="1" si="152"/>
        <v>100</v>
      </c>
      <c r="M667">
        <f t="shared" ca="1" si="153"/>
        <v>0</v>
      </c>
      <c r="N667">
        <f t="shared" ca="1" si="143"/>
        <v>950</v>
      </c>
      <c r="O667">
        <f t="shared" ca="1" si="145"/>
        <v>619.92000000000007</v>
      </c>
      <c r="P667" s="7">
        <f t="shared" ca="1" si="146"/>
        <v>1</v>
      </c>
      <c r="Q667">
        <f t="shared" ca="1" si="147"/>
        <v>0</v>
      </c>
      <c r="R667">
        <f t="shared" ca="1" si="148"/>
        <v>1</v>
      </c>
      <c r="S667">
        <f t="shared" ca="1" si="149"/>
        <v>0</v>
      </c>
      <c r="T667">
        <f t="shared" ca="1" si="156"/>
        <v>-57.899999999999636</v>
      </c>
      <c r="U667" t="str">
        <f t="shared" ca="1" si="150"/>
        <v>SHORT</v>
      </c>
      <c r="V667">
        <f t="shared" ca="1" si="151"/>
        <v>-57.899999999999636</v>
      </c>
    </row>
    <row r="668" spans="1:22" ht="16.5" x14ac:dyDescent="0.25">
      <c r="A668" s="1">
        <v>41529</v>
      </c>
      <c r="B668">
        <v>15327.1</v>
      </c>
      <c r="C668">
        <v>15300.6</v>
      </c>
      <c r="D668">
        <f t="shared" si="154"/>
        <v>15327.1</v>
      </c>
      <c r="E668">
        <f t="shared" si="155"/>
        <v>15300.6</v>
      </c>
      <c r="F668">
        <v>3</v>
      </c>
      <c r="G668">
        <v>7.3200000000000001E-2</v>
      </c>
      <c r="H668" s="6">
        <f ca="1">SUM(F668:OFFSET(F668,$X$1,0))</f>
        <v>90</v>
      </c>
      <c r="I668" s="6">
        <f ca="1">SUM(G668:OFFSET(G668,$X$1,0))</f>
        <v>1.9694000000000003</v>
      </c>
      <c r="J668" s="7">
        <f t="shared" ca="1" si="142"/>
        <v>-11.600000000000364</v>
      </c>
      <c r="K668" s="7">
        <f t="shared" ca="1" si="144"/>
        <v>0</v>
      </c>
      <c r="L668">
        <f t="shared" ca="1" si="152"/>
        <v>140</v>
      </c>
      <c r="M668">
        <f t="shared" ca="1" si="153"/>
        <v>0</v>
      </c>
      <c r="N668">
        <f t="shared" ca="1" si="143"/>
        <v>900</v>
      </c>
      <c r="O668">
        <f t="shared" ca="1" si="145"/>
        <v>590.82000000000005</v>
      </c>
      <c r="P668" s="7">
        <f t="shared" ca="1" si="146"/>
        <v>1</v>
      </c>
      <c r="Q668">
        <f t="shared" ca="1" si="147"/>
        <v>0</v>
      </c>
      <c r="R668">
        <f t="shared" ca="1" si="148"/>
        <v>1</v>
      </c>
      <c r="S668">
        <f t="shared" ca="1" si="149"/>
        <v>0</v>
      </c>
      <c r="T668">
        <f t="shared" ca="1" si="156"/>
        <v>-11.600000000000364</v>
      </c>
      <c r="U668" t="str">
        <f t="shared" ca="1" si="150"/>
        <v>SHORT</v>
      </c>
      <c r="V668">
        <f t="shared" ca="1" si="151"/>
        <v>-11.600000000000364</v>
      </c>
    </row>
    <row r="669" spans="1:22" ht="16.5" x14ac:dyDescent="0.25">
      <c r="A669" s="1">
        <v>41530</v>
      </c>
      <c r="B669">
        <v>15312.9</v>
      </c>
      <c r="C669">
        <v>15376.1</v>
      </c>
      <c r="D669">
        <f t="shared" si="154"/>
        <v>15312.9</v>
      </c>
      <c r="E669">
        <f t="shared" si="155"/>
        <v>15376.1</v>
      </c>
      <c r="F669">
        <v>7</v>
      </c>
      <c r="G669">
        <v>0.15909999999999999</v>
      </c>
      <c r="H669" s="6">
        <f ca="1">SUM(F669:OFFSET(F669,$X$1,0))</f>
        <v>98</v>
      </c>
      <c r="I669" s="6">
        <f ca="1">SUM(G669:OFFSET(G669,$X$1,0))</f>
        <v>2.1493000000000002</v>
      </c>
      <c r="J669" s="7">
        <f t="shared" ca="1" si="142"/>
        <v>-144.89999999999964</v>
      </c>
      <c r="K669" s="7">
        <f t="shared" ca="1" si="144"/>
        <v>0</v>
      </c>
      <c r="L669">
        <f t="shared" ca="1" si="152"/>
        <v>76</v>
      </c>
      <c r="M669">
        <f t="shared" ca="1" si="153"/>
        <v>0</v>
      </c>
      <c r="N669">
        <f t="shared" ca="1" si="143"/>
        <v>980</v>
      </c>
      <c r="O669">
        <f t="shared" ca="1" si="145"/>
        <v>644.79000000000008</v>
      </c>
      <c r="P669" s="7">
        <f t="shared" ca="1" si="146"/>
        <v>1</v>
      </c>
      <c r="Q669">
        <f t="shared" ca="1" si="147"/>
        <v>0</v>
      </c>
      <c r="R669">
        <f t="shared" ca="1" si="148"/>
        <v>1</v>
      </c>
      <c r="S669">
        <f t="shared" ca="1" si="149"/>
        <v>0</v>
      </c>
      <c r="T669">
        <f t="shared" ca="1" si="156"/>
        <v>-144.89999999999964</v>
      </c>
      <c r="U669" t="str">
        <f t="shared" ca="1" si="150"/>
        <v>SHORT</v>
      </c>
      <c r="V669">
        <f t="shared" ca="1" si="151"/>
        <v>-144.89999999999964</v>
      </c>
    </row>
    <row r="670" spans="1:22" ht="16.5" x14ac:dyDescent="0.25">
      <c r="A670" s="1">
        <v>41531</v>
      </c>
      <c r="B670" t="s">
        <v>4</v>
      </c>
      <c r="C670" t="s">
        <v>4</v>
      </c>
      <c r="D670">
        <f t="shared" si="154"/>
        <v>15312.9</v>
      </c>
      <c r="E670">
        <f t="shared" si="155"/>
        <v>15376.1</v>
      </c>
      <c r="F670">
        <v>1</v>
      </c>
      <c r="G670">
        <v>2.2200000000000001E-2</v>
      </c>
      <c r="H670" s="6">
        <f ca="1">SUM(F670:OFFSET(F670,$X$1,0))</f>
        <v>100</v>
      </c>
      <c r="I670" s="6">
        <f ca="1">SUM(G670:OFFSET(G670,$X$1,0))</f>
        <v>2.1928000000000005</v>
      </c>
      <c r="J670" s="7">
        <f t="shared" ca="1" si="142"/>
        <v>26.649999999999636</v>
      </c>
      <c r="K670" s="7">
        <f t="shared" ca="1" si="144"/>
        <v>1</v>
      </c>
      <c r="L670">
        <f t="shared" ca="1" si="152"/>
        <v>60</v>
      </c>
      <c r="M670">
        <f t="shared" ca="1" si="153"/>
        <v>1</v>
      </c>
      <c r="N670">
        <f t="shared" ca="1" si="143"/>
        <v>1000</v>
      </c>
      <c r="O670">
        <f t="shared" ca="1" si="145"/>
        <v>657.84000000000015</v>
      </c>
      <c r="P670" s="7">
        <f t="shared" ca="1" si="146"/>
        <v>1</v>
      </c>
      <c r="Q670">
        <f t="shared" ca="1" si="147"/>
        <v>1</v>
      </c>
      <c r="R670">
        <f t="shared" ca="1" si="148"/>
        <v>1</v>
      </c>
      <c r="S670">
        <f t="shared" ca="1" si="149"/>
        <v>1</v>
      </c>
      <c r="T670">
        <f t="shared" ca="1" si="156"/>
        <v>26.649999999999636</v>
      </c>
      <c r="U670" t="str">
        <f t="shared" ca="1" si="150"/>
        <v>SHORT</v>
      </c>
      <c r="V670">
        <f t="shared" ca="1" si="151"/>
        <v>26.649999999999636</v>
      </c>
    </row>
    <row r="671" spans="1:22" ht="16.5" x14ac:dyDescent="0.25">
      <c r="A671" s="1">
        <v>41532</v>
      </c>
      <c r="B671" t="s">
        <v>4</v>
      </c>
      <c r="C671" t="s">
        <v>4</v>
      </c>
      <c r="D671">
        <f t="shared" si="154"/>
        <v>15347.15</v>
      </c>
      <c r="E671">
        <f t="shared" si="155"/>
        <v>15435.45</v>
      </c>
      <c r="F671">
        <v>16</v>
      </c>
      <c r="G671">
        <v>0.34039999999999998</v>
      </c>
      <c r="H671" s="6">
        <f ca="1">SUM(F671:OFFSET(F671,$X$1,0))</f>
        <v>110</v>
      </c>
      <c r="I671" s="6">
        <f ca="1">SUM(G671:OFFSET(G671,$X$1,0))</f>
        <v>2.4132000000000002</v>
      </c>
      <c r="J671" s="7">
        <f t="shared" ca="1" si="142"/>
        <v>-9.6999999999989086</v>
      </c>
      <c r="K671" s="7">
        <f t="shared" ca="1" si="144"/>
        <v>0</v>
      </c>
      <c r="L671">
        <f t="shared" ca="1" si="152"/>
        <v>-20</v>
      </c>
      <c r="M671">
        <f t="shared" ca="1" si="153"/>
        <v>1</v>
      </c>
      <c r="N671">
        <f t="shared" ca="1" si="143"/>
        <v>1100</v>
      </c>
      <c r="O671">
        <f t="shared" ca="1" si="145"/>
        <v>723.96</v>
      </c>
      <c r="P671" s="7">
        <f t="shared" ca="1" si="146"/>
        <v>1</v>
      </c>
      <c r="Q671">
        <f t="shared" ca="1" si="147"/>
        <v>0</v>
      </c>
      <c r="R671">
        <f t="shared" ca="1" si="148"/>
        <v>1</v>
      </c>
      <c r="S671">
        <f t="shared" ca="1" si="149"/>
        <v>0</v>
      </c>
      <c r="T671">
        <f t="shared" ca="1" si="156"/>
        <v>-9.6999999999989086</v>
      </c>
      <c r="U671" t="str">
        <f t="shared" ca="1" si="150"/>
        <v>SHORT</v>
      </c>
      <c r="V671">
        <f t="shared" ca="1" si="151"/>
        <v>-9.6999999999989086</v>
      </c>
    </row>
    <row r="672" spans="1:22" ht="16.5" x14ac:dyDescent="0.25">
      <c r="A672" s="1">
        <v>41533</v>
      </c>
      <c r="B672">
        <v>15381.4</v>
      </c>
      <c r="C672">
        <v>15494.8</v>
      </c>
      <c r="D672">
        <f t="shared" si="154"/>
        <v>15381.4</v>
      </c>
      <c r="E672">
        <f t="shared" si="155"/>
        <v>15494.8</v>
      </c>
      <c r="F672">
        <v>11</v>
      </c>
      <c r="G672">
        <v>0.23910000000000001</v>
      </c>
      <c r="H672" s="6">
        <f ca="1">SUM(F672:OFFSET(F672,$X$1,0))</f>
        <v>116</v>
      </c>
      <c r="I672" s="6">
        <f ca="1">SUM(G672:OFFSET(G672,$X$1,0))</f>
        <v>2.5503</v>
      </c>
      <c r="J672" s="7">
        <f t="shared" ca="1" si="142"/>
        <v>-103.5</v>
      </c>
      <c r="K672" s="7">
        <f t="shared" ca="1" si="144"/>
        <v>0</v>
      </c>
      <c r="L672">
        <f t="shared" ca="1" si="152"/>
        <v>-68</v>
      </c>
      <c r="M672">
        <f t="shared" ca="1" si="153"/>
        <v>1</v>
      </c>
      <c r="N672">
        <f t="shared" ca="1" si="143"/>
        <v>1160</v>
      </c>
      <c r="O672">
        <f t="shared" ca="1" si="145"/>
        <v>765.09</v>
      </c>
      <c r="P672" s="7">
        <f t="shared" ca="1" si="146"/>
        <v>1</v>
      </c>
      <c r="Q672">
        <f t="shared" ca="1" si="147"/>
        <v>0</v>
      </c>
      <c r="R672">
        <f t="shared" ca="1" si="148"/>
        <v>1</v>
      </c>
      <c r="S672">
        <f t="shared" ca="1" si="149"/>
        <v>0</v>
      </c>
      <c r="T672">
        <f t="shared" ca="1" si="156"/>
        <v>-103.5</v>
      </c>
      <c r="U672" t="str">
        <f t="shared" ca="1" si="150"/>
        <v>SHORT</v>
      </c>
      <c r="V672">
        <f t="shared" ca="1" si="151"/>
        <v>-103.5</v>
      </c>
    </row>
    <row r="673" spans="1:22" ht="16.5" x14ac:dyDescent="0.25">
      <c r="A673" s="1">
        <v>41534</v>
      </c>
      <c r="B673">
        <v>15503.2</v>
      </c>
      <c r="C673">
        <v>15529.7</v>
      </c>
      <c r="D673">
        <f t="shared" si="154"/>
        <v>15503.2</v>
      </c>
      <c r="E673">
        <f t="shared" si="155"/>
        <v>15529.7</v>
      </c>
      <c r="F673">
        <v>9</v>
      </c>
      <c r="G673">
        <v>0.20930000000000001</v>
      </c>
      <c r="H673" s="6">
        <f ca="1">SUM(F673:OFFSET(F673,$X$1,0))</f>
        <v>124</v>
      </c>
      <c r="I673" s="6">
        <f ca="1">SUM(G673:OFFSET(G673,$X$1,0))</f>
        <v>2.7378999999999998</v>
      </c>
      <c r="J673" s="7">
        <f t="shared" ca="1" si="142"/>
        <v>-133.29999999999927</v>
      </c>
      <c r="K673" s="7">
        <f t="shared" ca="1" si="144"/>
        <v>0</v>
      </c>
      <c r="L673">
        <f t="shared" ca="1" si="152"/>
        <v>-132</v>
      </c>
      <c r="M673">
        <f t="shared" ca="1" si="153"/>
        <v>1</v>
      </c>
      <c r="N673">
        <f t="shared" ca="1" si="143"/>
        <v>1240</v>
      </c>
      <c r="O673">
        <f t="shared" ca="1" si="145"/>
        <v>821.36999999999989</v>
      </c>
      <c r="P673" s="7">
        <f t="shared" ca="1" si="146"/>
        <v>1</v>
      </c>
      <c r="Q673">
        <f t="shared" ca="1" si="147"/>
        <v>0</v>
      </c>
      <c r="R673">
        <f t="shared" ca="1" si="148"/>
        <v>1</v>
      </c>
      <c r="S673">
        <f t="shared" ca="1" si="149"/>
        <v>0</v>
      </c>
      <c r="T673">
        <f t="shared" ca="1" si="156"/>
        <v>-133.29999999999927</v>
      </c>
      <c r="U673" t="str">
        <f t="shared" ca="1" si="150"/>
        <v>SHORT</v>
      </c>
      <c r="V673">
        <f t="shared" ca="1" si="151"/>
        <v>-133.29999999999927</v>
      </c>
    </row>
    <row r="674" spans="1:22" ht="16.5" x14ac:dyDescent="0.25">
      <c r="A674" s="1">
        <v>41535</v>
      </c>
      <c r="B674">
        <v>15533</v>
      </c>
      <c r="C674">
        <v>15676.9</v>
      </c>
      <c r="D674">
        <f t="shared" si="154"/>
        <v>15533</v>
      </c>
      <c r="E674">
        <f t="shared" si="155"/>
        <v>15676.9</v>
      </c>
      <c r="F674">
        <v>11</v>
      </c>
      <c r="G674">
        <v>0.25</v>
      </c>
      <c r="H674" s="6">
        <f ca="1">SUM(F674:OFFSET(F674,$X$1,0))</f>
        <v>129</v>
      </c>
      <c r="I674" s="6">
        <f ca="1">SUM(G674:OFFSET(G674,$X$1,0))</f>
        <v>2.8574999999999999</v>
      </c>
      <c r="J674" s="7">
        <f t="shared" ca="1" si="142"/>
        <v>-281.94999999999891</v>
      </c>
      <c r="K674" s="7">
        <f t="shared" ca="1" si="144"/>
        <v>0</v>
      </c>
      <c r="L674">
        <f t="shared" ca="1" si="152"/>
        <v>-172</v>
      </c>
      <c r="M674">
        <f t="shared" ca="1" si="153"/>
        <v>1</v>
      </c>
      <c r="N674">
        <f t="shared" ca="1" si="143"/>
        <v>1290</v>
      </c>
      <c r="O674">
        <f t="shared" ca="1" si="145"/>
        <v>857.25</v>
      </c>
      <c r="P674" s="7">
        <f t="shared" ca="1" si="146"/>
        <v>1</v>
      </c>
      <c r="Q674">
        <f t="shared" ca="1" si="147"/>
        <v>0</v>
      </c>
      <c r="R674">
        <f t="shared" ca="1" si="148"/>
        <v>1</v>
      </c>
      <c r="S674">
        <f t="shared" ca="1" si="149"/>
        <v>0</v>
      </c>
      <c r="T674">
        <f t="shared" ca="1" si="156"/>
        <v>-281.94999999999891</v>
      </c>
      <c r="U674" t="str">
        <f t="shared" ca="1" si="150"/>
        <v>SHORT</v>
      </c>
      <c r="V674">
        <f t="shared" ca="1" si="151"/>
        <v>-281.94999999999891</v>
      </c>
    </row>
    <row r="675" spans="1:22" ht="16.5" x14ac:dyDescent="0.25">
      <c r="A675" s="1">
        <v>41536</v>
      </c>
      <c r="B675">
        <v>15677.9</v>
      </c>
      <c r="C675">
        <v>15636.6</v>
      </c>
      <c r="D675">
        <f t="shared" si="154"/>
        <v>15677.9</v>
      </c>
      <c r="E675">
        <f t="shared" si="155"/>
        <v>15636.6</v>
      </c>
      <c r="F675">
        <v>5</v>
      </c>
      <c r="G675">
        <v>0.1163</v>
      </c>
      <c r="H675" s="6">
        <f ca="1">SUM(F675:OFFSET(F675,$X$1,0))</f>
        <v>127</v>
      </c>
      <c r="I675" s="6">
        <f ca="1">SUM(G675:OFFSET(G675,$X$1,0))</f>
        <v>2.8308999999999997</v>
      </c>
      <c r="J675" s="7">
        <f t="shared" ref="J675:J738" ca="1" si="157">OFFSET(E676,$X$2,0)-D676</f>
        <v>-242.89999999999964</v>
      </c>
      <c r="K675" s="7">
        <f t="shared" ca="1" si="144"/>
        <v>0</v>
      </c>
      <c r="L675">
        <f t="shared" ca="1" si="152"/>
        <v>-156</v>
      </c>
      <c r="M675">
        <f t="shared" ca="1" si="153"/>
        <v>1</v>
      </c>
      <c r="N675">
        <f t="shared" ref="N675:N738" ca="1" si="158">H675*10</f>
        <v>1270</v>
      </c>
      <c r="O675">
        <f t="shared" ca="1" si="145"/>
        <v>849.27</v>
      </c>
      <c r="P675" s="7">
        <f t="shared" ca="1" si="146"/>
        <v>1</v>
      </c>
      <c r="Q675">
        <f t="shared" ca="1" si="147"/>
        <v>0</v>
      </c>
      <c r="R675">
        <f t="shared" ca="1" si="148"/>
        <v>1</v>
      </c>
      <c r="S675">
        <f t="shared" ca="1" si="149"/>
        <v>0</v>
      </c>
      <c r="T675">
        <f t="shared" ca="1" si="156"/>
        <v>-242.89999999999964</v>
      </c>
      <c r="U675" t="str">
        <f t="shared" ca="1" si="150"/>
        <v>SHORT</v>
      </c>
      <c r="V675">
        <f t="shared" ca="1" si="151"/>
        <v>-242.89999999999964</v>
      </c>
    </row>
    <row r="676" spans="1:22" ht="16.5" x14ac:dyDescent="0.25">
      <c r="A676" s="1">
        <v>41537</v>
      </c>
      <c r="B676">
        <v>15635.1</v>
      </c>
      <c r="C676">
        <v>15451.1</v>
      </c>
      <c r="D676">
        <f t="shared" si="154"/>
        <v>15635.1</v>
      </c>
      <c r="E676">
        <f t="shared" si="155"/>
        <v>15451.1</v>
      </c>
      <c r="F676">
        <v>-2</v>
      </c>
      <c r="G676">
        <v>-5.1299999999999998E-2</v>
      </c>
      <c r="H676" s="6">
        <f ca="1">SUM(F676:OFFSET(F676,$X$1,0))</f>
        <v>118</v>
      </c>
      <c r="I676" s="6">
        <f ca="1">SUM(G676:OFFSET(G676,$X$1,0))</f>
        <v>2.6307</v>
      </c>
      <c r="J676" s="7">
        <f t="shared" ca="1" si="157"/>
        <v>-167.39999999999964</v>
      </c>
      <c r="K676" s="7">
        <f t="shared" ref="K676:K739" ca="1" si="159">IF(J676&gt;=0,1,0)</f>
        <v>0</v>
      </c>
      <c r="L676">
        <f t="shared" ca="1" si="152"/>
        <v>-84</v>
      </c>
      <c r="M676">
        <f t="shared" ca="1" si="153"/>
        <v>1</v>
      </c>
      <c r="N676">
        <f t="shared" ca="1" si="158"/>
        <v>1180</v>
      </c>
      <c r="O676">
        <f t="shared" ref="O676:O729" ca="1" si="160">I676*300</f>
        <v>789.21</v>
      </c>
      <c r="P676" s="7">
        <f t="shared" ref="P676:P729" ca="1" si="161">IF(O676&gt;=0,1,0)</f>
        <v>1</v>
      </c>
      <c r="Q676">
        <f t="shared" ref="Q676:Q729" ca="1" si="162">IF(K676=P676,1,0)</f>
        <v>0</v>
      </c>
      <c r="R676">
        <f t="shared" ref="R676:R729" ca="1" si="163">IF(O676&gt;$AA$1,1,0)</f>
        <v>1</v>
      </c>
      <c r="S676">
        <f t="shared" ref="S676:S729" ca="1" si="164">IF(R676=1,Q676,"N/A")</f>
        <v>0</v>
      </c>
      <c r="T676">
        <f t="shared" ca="1" si="156"/>
        <v>-167.39999999999964</v>
      </c>
      <c r="U676" t="str">
        <f t="shared" ref="U676:U729" ca="1" si="165">IF(O676&gt;$AA$1,"SHORT","OUT")</f>
        <v>SHORT</v>
      </c>
      <c r="V676">
        <f t="shared" ref="V676:V739" ca="1" si="166">IF(U676="SHORT",J676,0)</f>
        <v>-167.39999999999964</v>
      </c>
    </row>
    <row r="677" spans="1:22" ht="16.5" x14ac:dyDescent="0.25">
      <c r="A677" s="1">
        <v>41538</v>
      </c>
      <c r="B677" t="s">
        <v>4</v>
      </c>
      <c r="C677" t="s">
        <v>4</v>
      </c>
      <c r="D677">
        <f t="shared" si="154"/>
        <v>15635.1</v>
      </c>
      <c r="E677">
        <f t="shared" si="155"/>
        <v>15451.1</v>
      </c>
      <c r="F677">
        <v>1</v>
      </c>
      <c r="G677">
        <v>2.2700000000000001E-2</v>
      </c>
      <c r="H677" s="6">
        <f ca="1">SUM(F677:OFFSET(F677,$X$1,0))</f>
        <v>117</v>
      </c>
      <c r="I677" s="6">
        <f ca="1">SUM(G677:OFFSET(G677,$X$1,0))</f>
        <v>2.609</v>
      </c>
      <c r="J677" s="7">
        <f t="shared" ca="1" si="157"/>
        <v>-130.40000000000146</v>
      </c>
      <c r="K677" s="7">
        <f t="shared" ca="1" si="159"/>
        <v>0</v>
      </c>
      <c r="L677">
        <f t="shared" ca="1" si="152"/>
        <v>-76</v>
      </c>
      <c r="M677">
        <f t="shared" ca="1" si="153"/>
        <v>1</v>
      </c>
      <c r="N677">
        <f t="shared" ca="1" si="158"/>
        <v>1170</v>
      </c>
      <c r="O677">
        <f t="shared" ca="1" si="160"/>
        <v>782.7</v>
      </c>
      <c r="P677" s="7">
        <f t="shared" ca="1" si="161"/>
        <v>1</v>
      </c>
      <c r="Q677">
        <f t="shared" ca="1" si="162"/>
        <v>0</v>
      </c>
      <c r="R677">
        <f t="shared" ca="1" si="163"/>
        <v>1</v>
      </c>
      <c r="S677">
        <f t="shared" ca="1" si="164"/>
        <v>0</v>
      </c>
      <c r="T677">
        <f t="shared" ca="1" si="156"/>
        <v>-130.40000000000146</v>
      </c>
      <c r="U677" t="str">
        <f t="shared" ca="1" si="165"/>
        <v>SHORT</v>
      </c>
      <c r="V677">
        <f t="shared" ca="1" si="166"/>
        <v>-130.40000000000146</v>
      </c>
    </row>
    <row r="678" spans="1:22" ht="16.5" x14ac:dyDescent="0.25">
      <c r="A678" s="1">
        <v>41539</v>
      </c>
      <c r="B678" t="s">
        <v>4</v>
      </c>
      <c r="C678" t="s">
        <v>4</v>
      </c>
      <c r="D678">
        <f t="shared" si="154"/>
        <v>15543.7</v>
      </c>
      <c r="E678">
        <f t="shared" si="155"/>
        <v>15426.25</v>
      </c>
      <c r="F678">
        <v>1</v>
      </c>
      <c r="G678">
        <v>2.3800000000000002E-2</v>
      </c>
      <c r="H678" s="6">
        <f ca="1">SUM(F678:OFFSET(F678,$X$1,0))</f>
        <v>112</v>
      </c>
      <c r="I678" s="6">
        <f ca="1">SUM(G678:OFFSET(G678,$X$1,0))</f>
        <v>2.5127999999999999</v>
      </c>
      <c r="J678" s="7">
        <f t="shared" ca="1" si="157"/>
        <v>56.900000000001455</v>
      </c>
      <c r="K678" s="7">
        <f t="shared" ca="1" si="159"/>
        <v>1</v>
      </c>
      <c r="L678">
        <f t="shared" ca="1" si="152"/>
        <v>-36</v>
      </c>
      <c r="M678">
        <f t="shared" ca="1" si="153"/>
        <v>0</v>
      </c>
      <c r="N678">
        <f t="shared" ca="1" si="158"/>
        <v>1120</v>
      </c>
      <c r="O678">
        <f t="shared" ca="1" si="160"/>
        <v>753.84</v>
      </c>
      <c r="P678" s="7">
        <f t="shared" ca="1" si="161"/>
        <v>1</v>
      </c>
      <c r="Q678">
        <f t="shared" ca="1" si="162"/>
        <v>1</v>
      </c>
      <c r="R678">
        <f t="shared" ca="1" si="163"/>
        <v>1</v>
      </c>
      <c r="S678">
        <f t="shared" ca="1" si="164"/>
        <v>1</v>
      </c>
      <c r="T678">
        <f t="shared" ca="1" si="156"/>
        <v>56.900000000001455</v>
      </c>
      <c r="U678" t="str">
        <f t="shared" ca="1" si="165"/>
        <v>SHORT</v>
      </c>
      <c r="V678">
        <f t="shared" ca="1" si="166"/>
        <v>56.900000000001455</v>
      </c>
    </row>
    <row r="679" spans="1:22" ht="16.5" x14ac:dyDescent="0.25">
      <c r="A679" s="1">
        <v>41540</v>
      </c>
      <c r="B679">
        <v>15452.3</v>
      </c>
      <c r="C679">
        <v>15401.4</v>
      </c>
      <c r="D679">
        <f t="shared" si="154"/>
        <v>15452.3</v>
      </c>
      <c r="E679">
        <f t="shared" si="155"/>
        <v>15401.4</v>
      </c>
      <c r="F679">
        <v>1</v>
      </c>
      <c r="G679">
        <v>2.5600000000000001E-2</v>
      </c>
      <c r="H679" s="6">
        <f ca="1">SUM(F679:OFFSET(F679,$X$1,0))</f>
        <v>117</v>
      </c>
      <c r="I679" s="6">
        <f ca="1">SUM(G679:OFFSET(G679,$X$1,0))</f>
        <v>2.6183999999999994</v>
      </c>
      <c r="J679" s="7">
        <f t="shared" ca="1" si="157"/>
        <v>167.79999999999927</v>
      </c>
      <c r="K679" s="7">
        <f t="shared" ca="1" si="159"/>
        <v>1</v>
      </c>
      <c r="L679">
        <f t="shared" ca="1" si="152"/>
        <v>-76</v>
      </c>
      <c r="M679">
        <f t="shared" ca="1" si="153"/>
        <v>0</v>
      </c>
      <c r="N679">
        <f t="shared" ca="1" si="158"/>
        <v>1170</v>
      </c>
      <c r="O679">
        <f t="shared" ca="1" si="160"/>
        <v>785.51999999999987</v>
      </c>
      <c r="P679" s="7">
        <f t="shared" ca="1" si="161"/>
        <v>1</v>
      </c>
      <c r="Q679">
        <f t="shared" ca="1" si="162"/>
        <v>1</v>
      </c>
      <c r="R679">
        <f t="shared" ca="1" si="163"/>
        <v>1</v>
      </c>
      <c r="S679">
        <f t="shared" ca="1" si="164"/>
        <v>1</v>
      </c>
      <c r="T679">
        <f t="shared" ca="1" si="156"/>
        <v>167.79999999999927</v>
      </c>
      <c r="U679" t="str">
        <f t="shared" ca="1" si="165"/>
        <v>SHORT</v>
      </c>
      <c r="V679">
        <f t="shared" ca="1" si="166"/>
        <v>167.79999999999927</v>
      </c>
    </row>
    <row r="680" spans="1:22" ht="16.5" x14ac:dyDescent="0.25">
      <c r="A680" s="1">
        <v>41541</v>
      </c>
      <c r="B680">
        <v>15402.5</v>
      </c>
      <c r="C680">
        <v>15334.6</v>
      </c>
      <c r="D680">
        <f t="shared" si="154"/>
        <v>15402.5</v>
      </c>
      <c r="E680">
        <f t="shared" si="155"/>
        <v>15334.6</v>
      </c>
      <c r="F680">
        <v>3</v>
      </c>
      <c r="G680">
        <v>7.3200000000000001E-2</v>
      </c>
      <c r="H680" s="6">
        <f ca="1">SUM(F680:OFFSET(F680,$X$1,0))</f>
        <v>117</v>
      </c>
      <c r="I680" s="6">
        <f ca="1">SUM(G680:OFFSET(G680,$X$1,0))</f>
        <v>2.6315999999999997</v>
      </c>
      <c r="J680" s="7">
        <f t="shared" ca="1" si="157"/>
        <v>231.29999999999927</v>
      </c>
      <c r="K680" s="7">
        <f t="shared" ca="1" si="159"/>
        <v>1</v>
      </c>
      <c r="L680">
        <f t="shared" ca="1" si="152"/>
        <v>-76</v>
      </c>
      <c r="M680">
        <f t="shared" ca="1" si="153"/>
        <v>0</v>
      </c>
      <c r="N680">
        <f t="shared" ca="1" si="158"/>
        <v>1170</v>
      </c>
      <c r="O680">
        <f t="shared" ca="1" si="160"/>
        <v>789.4799999999999</v>
      </c>
      <c r="P680" s="7">
        <f t="shared" ca="1" si="161"/>
        <v>1</v>
      </c>
      <c r="Q680">
        <f t="shared" ca="1" si="162"/>
        <v>1</v>
      </c>
      <c r="R680">
        <f t="shared" ca="1" si="163"/>
        <v>1</v>
      </c>
      <c r="S680">
        <f t="shared" ca="1" si="164"/>
        <v>1</v>
      </c>
      <c r="T680">
        <f t="shared" ca="1" si="156"/>
        <v>231.29999999999927</v>
      </c>
      <c r="U680" t="str">
        <f t="shared" ca="1" si="165"/>
        <v>SHORT</v>
      </c>
      <c r="V680">
        <f t="shared" ca="1" si="166"/>
        <v>231.29999999999927</v>
      </c>
    </row>
    <row r="681" spans="1:22" ht="16.5" x14ac:dyDescent="0.25">
      <c r="A681" s="1">
        <v>41542</v>
      </c>
      <c r="B681">
        <v>15339</v>
      </c>
      <c r="C681">
        <v>15273.3</v>
      </c>
      <c r="D681">
        <f t="shared" si="154"/>
        <v>15339</v>
      </c>
      <c r="E681">
        <f t="shared" si="155"/>
        <v>15273.3</v>
      </c>
      <c r="F681">
        <v>4</v>
      </c>
      <c r="G681">
        <v>8.8900000000000007E-2</v>
      </c>
      <c r="H681" s="6">
        <f ca="1">SUM(F681:OFFSET(F681,$X$1,0))</f>
        <v>115</v>
      </c>
      <c r="I681" s="6">
        <f ca="1">SUM(G681:OFFSET(G681,$X$1,0))</f>
        <v>2.5928</v>
      </c>
      <c r="J681" s="7">
        <f t="shared" ca="1" si="157"/>
        <v>295.19999999999891</v>
      </c>
      <c r="K681" s="7">
        <f t="shared" ca="1" si="159"/>
        <v>1</v>
      </c>
      <c r="L681">
        <f t="shared" ca="1" si="152"/>
        <v>-60</v>
      </c>
      <c r="M681">
        <f t="shared" ca="1" si="153"/>
        <v>0</v>
      </c>
      <c r="N681">
        <f t="shared" ca="1" si="158"/>
        <v>1150</v>
      </c>
      <c r="O681">
        <f t="shared" ca="1" si="160"/>
        <v>777.84</v>
      </c>
      <c r="P681" s="7">
        <f t="shared" ca="1" si="161"/>
        <v>1</v>
      </c>
      <c r="Q681">
        <f t="shared" ca="1" si="162"/>
        <v>1</v>
      </c>
      <c r="R681">
        <f t="shared" ca="1" si="163"/>
        <v>1</v>
      </c>
      <c r="S681">
        <f t="shared" ca="1" si="164"/>
        <v>1</v>
      </c>
      <c r="T681">
        <f t="shared" ca="1" si="156"/>
        <v>295.19999999999891</v>
      </c>
      <c r="U681" t="str">
        <f t="shared" ca="1" si="165"/>
        <v>SHORT</v>
      </c>
      <c r="V681">
        <f t="shared" ca="1" si="166"/>
        <v>295.19999999999891</v>
      </c>
    </row>
    <row r="682" spans="1:22" ht="16.5" x14ac:dyDescent="0.25">
      <c r="A682" s="1">
        <v>41543</v>
      </c>
      <c r="B682">
        <v>15274.4</v>
      </c>
      <c r="C682">
        <v>15328.3</v>
      </c>
      <c r="D682">
        <f t="shared" si="154"/>
        <v>15274.4</v>
      </c>
      <c r="E682">
        <f t="shared" si="155"/>
        <v>15328.3</v>
      </c>
      <c r="F682">
        <v>3</v>
      </c>
      <c r="G682">
        <v>7.3200000000000001E-2</v>
      </c>
      <c r="H682" s="6">
        <f ca="1">SUM(F682:OFFSET(F682,$X$1,0))</f>
        <v>107</v>
      </c>
      <c r="I682" s="6">
        <f ca="1">SUM(G682:OFFSET(G682,$X$1,0))</f>
        <v>2.4319999999999999</v>
      </c>
      <c r="J682" s="7">
        <f t="shared" ca="1" si="157"/>
        <v>251.39999999999964</v>
      </c>
      <c r="K682" s="7">
        <f t="shared" ca="1" si="159"/>
        <v>1</v>
      </c>
      <c r="L682">
        <f t="shared" ca="1" si="152"/>
        <v>4</v>
      </c>
      <c r="M682">
        <f t="shared" ca="1" si="153"/>
        <v>1</v>
      </c>
      <c r="N682">
        <f t="shared" ca="1" si="158"/>
        <v>1070</v>
      </c>
      <c r="O682">
        <f t="shared" ca="1" si="160"/>
        <v>729.6</v>
      </c>
      <c r="P682" s="7">
        <f t="shared" ca="1" si="161"/>
        <v>1</v>
      </c>
      <c r="Q682">
        <f t="shared" ca="1" si="162"/>
        <v>1</v>
      </c>
      <c r="R682">
        <f t="shared" ca="1" si="163"/>
        <v>1</v>
      </c>
      <c r="S682">
        <f t="shared" ca="1" si="164"/>
        <v>1</v>
      </c>
      <c r="T682">
        <f t="shared" ca="1" si="156"/>
        <v>251.39999999999964</v>
      </c>
      <c r="U682" t="str">
        <f t="shared" ca="1" si="165"/>
        <v>SHORT</v>
      </c>
      <c r="V682">
        <f t="shared" ca="1" si="166"/>
        <v>251.39999999999964</v>
      </c>
    </row>
    <row r="683" spans="1:22" ht="16.5" x14ac:dyDescent="0.25">
      <c r="A683" s="1">
        <v>41544</v>
      </c>
      <c r="B683">
        <v>15317.5</v>
      </c>
      <c r="C683">
        <v>15258.2</v>
      </c>
      <c r="D683">
        <f t="shared" si="154"/>
        <v>15317.5</v>
      </c>
      <c r="E683">
        <f t="shared" si="155"/>
        <v>15258.2</v>
      </c>
      <c r="F683">
        <v>3</v>
      </c>
      <c r="G683">
        <v>6.9800000000000001E-2</v>
      </c>
      <c r="H683" s="6">
        <f ca="1">SUM(F683:OFFSET(F683,$X$1,0))</f>
        <v>103</v>
      </c>
      <c r="I683" s="6">
        <f ca="1">SUM(G683:OFFSET(G683,$X$1,0))</f>
        <v>2.3588999999999998</v>
      </c>
      <c r="J683" s="7">
        <f t="shared" ca="1" si="157"/>
        <v>362.89999999999964</v>
      </c>
      <c r="K683" s="7">
        <f t="shared" ca="1" si="159"/>
        <v>1</v>
      </c>
      <c r="L683">
        <f t="shared" ca="1" si="152"/>
        <v>36</v>
      </c>
      <c r="M683">
        <f t="shared" ca="1" si="153"/>
        <v>1</v>
      </c>
      <c r="N683">
        <f t="shared" ca="1" si="158"/>
        <v>1030</v>
      </c>
      <c r="O683">
        <f t="shared" ca="1" si="160"/>
        <v>707.67</v>
      </c>
      <c r="P683" s="7">
        <f t="shared" ca="1" si="161"/>
        <v>1</v>
      </c>
      <c r="Q683">
        <f t="shared" ca="1" si="162"/>
        <v>1</v>
      </c>
      <c r="R683">
        <f t="shared" ca="1" si="163"/>
        <v>1</v>
      </c>
      <c r="S683">
        <f t="shared" ca="1" si="164"/>
        <v>1</v>
      </c>
      <c r="T683">
        <f t="shared" ca="1" si="156"/>
        <v>362.89999999999964</v>
      </c>
      <c r="U683" t="str">
        <f t="shared" ca="1" si="165"/>
        <v>SHORT</v>
      </c>
      <c r="V683">
        <f t="shared" ca="1" si="166"/>
        <v>362.89999999999964</v>
      </c>
    </row>
    <row r="684" spans="1:22" ht="16.5" x14ac:dyDescent="0.25">
      <c r="A684" s="1">
        <v>41545</v>
      </c>
      <c r="B684" t="s">
        <v>4</v>
      </c>
      <c r="C684" t="s">
        <v>4</v>
      </c>
      <c r="D684">
        <f t="shared" si="154"/>
        <v>15317.5</v>
      </c>
      <c r="E684">
        <f t="shared" si="155"/>
        <v>15258.2</v>
      </c>
      <c r="F684">
        <v>0</v>
      </c>
      <c r="G684">
        <v>0</v>
      </c>
      <c r="H684" s="6">
        <f ca="1">SUM(F684:OFFSET(F684,$X$1,0))</f>
        <v>101</v>
      </c>
      <c r="I684" s="6">
        <f ca="1">SUM(G684:OFFSET(G684,$X$1,0))</f>
        <v>2.3163</v>
      </c>
      <c r="J684" s="7">
        <f t="shared" ca="1" si="157"/>
        <v>335.14999999999964</v>
      </c>
      <c r="K684" s="7">
        <f t="shared" ca="1" si="159"/>
        <v>1</v>
      </c>
      <c r="L684">
        <f t="shared" ca="1" si="152"/>
        <v>52</v>
      </c>
      <c r="M684">
        <f t="shared" ca="1" si="153"/>
        <v>1</v>
      </c>
      <c r="N684">
        <f t="shared" ca="1" si="158"/>
        <v>1010</v>
      </c>
      <c r="O684">
        <f t="shared" ca="1" si="160"/>
        <v>694.89</v>
      </c>
      <c r="P684" s="7">
        <f t="shared" ca="1" si="161"/>
        <v>1</v>
      </c>
      <c r="Q684">
        <f t="shared" ca="1" si="162"/>
        <v>1</v>
      </c>
      <c r="R684">
        <f t="shared" ca="1" si="163"/>
        <v>1</v>
      </c>
      <c r="S684">
        <f t="shared" ca="1" si="164"/>
        <v>1</v>
      </c>
      <c r="T684">
        <f t="shared" ca="1" si="156"/>
        <v>335.14999999999964</v>
      </c>
      <c r="U684" t="str">
        <f t="shared" ca="1" si="165"/>
        <v>SHORT</v>
      </c>
      <c r="V684">
        <f t="shared" ca="1" si="166"/>
        <v>335.14999999999964</v>
      </c>
    </row>
    <row r="685" spans="1:22" ht="16.5" x14ac:dyDescent="0.25">
      <c r="A685" s="1">
        <v>41546</v>
      </c>
      <c r="B685" t="s">
        <v>4</v>
      </c>
      <c r="C685" t="s">
        <v>4</v>
      </c>
      <c r="D685">
        <f t="shared" si="154"/>
        <v>15283.65</v>
      </c>
      <c r="E685">
        <f t="shared" si="155"/>
        <v>15193.95</v>
      </c>
      <c r="F685">
        <v>0</v>
      </c>
      <c r="G685">
        <v>0</v>
      </c>
      <c r="H685" s="6">
        <f ca="1">SUM(F685:OFFSET(F685,$X$1,0))</f>
        <v>92</v>
      </c>
      <c r="I685" s="6">
        <f ca="1">SUM(G685:OFFSET(G685,$X$1,0))</f>
        <v>2.1326000000000001</v>
      </c>
      <c r="J685" s="7">
        <f t="shared" ca="1" si="157"/>
        <v>295.95000000000073</v>
      </c>
      <c r="K685" s="7">
        <f t="shared" ca="1" si="159"/>
        <v>1</v>
      </c>
      <c r="L685">
        <f t="shared" ca="1" si="152"/>
        <v>124</v>
      </c>
      <c r="M685">
        <f t="shared" ca="1" si="153"/>
        <v>1</v>
      </c>
      <c r="N685">
        <f t="shared" ca="1" si="158"/>
        <v>920</v>
      </c>
      <c r="O685">
        <f t="shared" ca="1" si="160"/>
        <v>639.78</v>
      </c>
      <c r="P685" s="7">
        <f t="shared" ca="1" si="161"/>
        <v>1</v>
      </c>
      <c r="Q685">
        <f t="shared" ca="1" si="162"/>
        <v>1</v>
      </c>
      <c r="R685">
        <f t="shared" ca="1" si="163"/>
        <v>1</v>
      </c>
      <c r="S685">
        <f t="shared" ca="1" si="164"/>
        <v>1</v>
      </c>
      <c r="T685">
        <f t="shared" ca="1" si="156"/>
        <v>295.95000000000073</v>
      </c>
      <c r="U685" t="str">
        <f t="shared" ca="1" si="165"/>
        <v>SHORT</v>
      </c>
      <c r="V685">
        <f t="shared" ca="1" si="166"/>
        <v>295.95000000000073</v>
      </c>
    </row>
    <row r="686" spans="1:22" ht="16.5" x14ac:dyDescent="0.25">
      <c r="A686" s="1">
        <v>41547</v>
      </c>
      <c r="B686">
        <v>15249.8</v>
      </c>
      <c r="C686">
        <v>15129.7</v>
      </c>
      <c r="D686">
        <f t="shared" si="154"/>
        <v>15249.8</v>
      </c>
      <c r="E686">
        <f t="shared" si="155"/>
        <v>15129.7</v>
      </c>
      <c r="F686">
        <v>7</v>
      </c>
      <c r="G686">
        <v>0.1429</v>
      </c>
      <c r="H686" s="6">
        <f ca="1">SUM(F686:OFFSET(F686,$X$1,0))</f>
        <v>98</v>
      </c>
      <c r="I686" s="6">
        <f ca="1">SUM(G686:OFFSET(G686,$X$1,0))</f>
        <v>2.2461000000000002</v>
      </c>
      <c r="J686" s="7">
        <f t="shared" ca="1" si="157"/>
        <v>413.25</v>
      </c>
      <c r="K686" s="7">
        <f t="shared" ca="1" si="159"/>
        <v>1</v>
      </c>
      <c r="L686">
        <f t="shared" ca="1" si="152"/>
        <v>76</v>
      </c>
      <c r="M686">
        <f t="shared" ca="1" si="153"/>
        <v>1</v>
      </c>
      <c r="N686">
        <f t="shared" ca="1" si="158"/>
        <v>980</v>
      </c>
      <c r="O686">
        <f t="shared" ca="1" si="160"/>
        <v>673.83</v>
      </c>
      <c r="P686" s="7">
        <f t="shared" ca="1" si="161"/>
        <v>1</v>
      </c>
      <c r="Q686">
        <f t="shared" ca="1" si="162"/>
        <v>1</v>
      </c>
      <c r="R686">
        <f t="shared" ca="1" si="163"/>
        <v>1</v>
      </c>
      <c r="S686">
        <f t="shared" ca="1" si="164"/>
        <v>1</v>
      </c>
      <c r="T686">
        <f t="shared" ca="1" si="156"/>
        <v>413.25</v>
      </c>
      <c r="U686" t="str">
        <f t="shared" ca="1" si="165"/>
        <v>SHORT</v>
      </c>
      <c r="V686">
        <f t="shared" ca="1" si="166"/>
        <v>413.25</v>
      </c>
    </row>
    <row r="687" spans="1:22" ht="16.5" x14ac:dyDescent="0.25">
      <c r="A687" s="1">
        <v>41548</v>
      </c>
      <c r="B687">
        <v>15132.5</v>
      </c>
      <c r="C687">
        <v>15191.7</v>
      </c>
      <c r="D687">
        <f t="shared" si="154"/>
        <v>15132.5</v>
      </c>
      <c r="E687">
        <f t="shared" si="155"/>
        <v>15191.7</v>
      </c>
      <c r="F687">
        <v>5</v>
      </c>
      <c r="G687">
        <v>0.1923</v>
      </c>
      <c r="H687" s="6">
        <f ca="1">SUM(F687:OFFSET(F687,$X$1,0))</f>
        <v>98</v>
      </c>
      <c r="I687" s="6">
        <f ca="1">SUM(G687:OFFSET(G687,$X$1,0))</f>
        <v>2.2869000000000002</v>
      </c>
      <c r="J687" s="7">
        <f t="shared" ca="1" si="157"/>
        <v>409.73500000000058</v>
      </c>
      <c r="K687" s="7">
        <f t="shared" ca="1" si="159"/>
        <v>1</v>
      </c>
      <c r="L687">
        <f t="shared" ca="1" si="152"/>
        <v>76</v>
      </c>
      <c r="M687">
        <f t="shared" ca="1" si="153"/>
        <v>1</v>
      </c>
      <c r="N687">
        <f t="shared" ca="1" si="158"/>
        <v>980</v>
      </c>
      <c r="O687">
        <f t="shared" ca="1" si="160"/>
        <v>686.07</v>
      </c>
      <c r="P687" s="7">
        <f t="shared" ca="1" si="161"/>
        <v>1</v>
      </c>
      <c r="Q687">
        <f t="shared" ca="1" si="162"/>
        <v>1</v>
      </c>
      <c r="R687">
        <f t="shared" ca="1" si="163"/>
        <v>1</v>
      </c>
      <c r="S687">
        <f t="shared" ca="1" si="164"/>
        <v>1</v>
      </c>
      <c r="T687">
        <f t="shared" ca="1" si="156"/>
        <v>409.73500000000058</v>
      </c>
      <c r="U687" t="str">
        <f t="shared" ca="1" si="165"/>
        <v>SHORT</v>
      </c>
      <c r="V687">
        <f t="shared" ca="1" si="166"/>
        <v>409.73500000000058</v>
      </c>
    </row>
    <row r="688" spans="1:22" ht="16.5" x14ac:dyDescent="0.25">
      <c r="A688" s="1">
        <v>41549</v>
      </c>
      <c r="B688">
        <v>15182.7</v>
      </c>
      <c r="C688">
        <v>15133.1</v>
      </c>
      <c r="D688">
        <f t="shared" si="154"/>
        <v>15182.7</v>
      </c>
      <c r="E688">
        <f t="shared" si="155"/>
        <v>15133.1</v>
      </c>
      <c r="F688">
        <v>4</v>
      </c>
      <c r="G688">
        <v>0.2</v>
      </c>
      <c r="H688" s="6">
        <f ca="1">SUM(F688:OFFSET(F688,$X$1,0))</f>
        <v>100</v>
      </c>
      <c r="I688" s="6">
        <f ca="1">SUM(G688:OFFSET(G688,$X$1,0))</f>
        <v>2.4414000000000002</v>
      </c>
      <c r="J688" s="7">
        <f t="shared" ca="1" si="157"/>
        <v>511.92000000000007</v>
      </c>
      <c r="K688" s="7">
        <f t="shared" ca="1" si="159"/>
        <v>1</v>
      </c>
      <c r="L688">
        <f t="shared" ca="1" si="152"/>
        <v>60</v>
      </c>
      <c r="M688">
        <f t="shared" ca="1" si="153"/>
        <v>1</v>
      </c>
      <c r="N688">
        <f t="shared" ca="1" si="158"/>
        <v>1000</v>
      </c>
      <c r="O688">
        <f t="shared" ca="1" si="160"/>
        <v>732.42000000000007</v>
      </c>
      <c r="P688" s="7">
        <f t="shared" ca="1" si="161"/>
        <v>1</v>
      </c>
      <c r="Q688">
        <f t="shared" ca="1" si="162"/>
        <v>1</v>
      </c>
      <c r="R688">
        <f t="shared" ca="1" si="163"/>
        <v>1</v>
      </c>
      <c r="S688">
        <f t="shared" ca="1" si="164"/>
        <v>1</v>
      </c>
      <c r="T688">
        <f t="shared" ca="1" si="156"/>
        <v>511.92000000000007</v>
      </c>
      <c r="U688" t="str">
        <f t="shared" ca="1" si="165"/>
        <v>SHORT</v>
      </c>
      <c r="V688">
        <f t="shared" ca="1" si="166"/>
        <v>511.92000000000007</v>
      </c>
    </row>
    <row r="689" spans="1:22" ht="16.5" x14ac:dyDescent="0.25">
      <c r="A689" s="1">
        <v>41550</v>
      </c>
      <c r="B689">
        <v>15127.2</v>
      </c>
      <c r="C689">
        <v>14996.5</v>
      </c>
      <c r="D689">
        <f t="shared" si="154"/>
        <v>15127.2</v>
      </c>
      <c r="E689">
        <f t="shared" si="155"/>
        <v>14996.5</v>
      </c>
      <c r="F689">
        <v>-10</v>
      </c>
      <c r="G689">
        <v>-0.20830000000000001</v>
      </c>
      <c r="H689" s="6">
        <f ca="1">SUM(F689:OFFSET(F689,$X$1,0))</f>
        <v>83</v>
      </c>
      <c r="I689" s="6">
        <f ca="1">SUM(G689:OFFSET(G689,$X$1,0))</f>
        <v>2.0624000000000002</v>
      </c>
      <c r="J689" s="7">
        <f t="shared" ca="1" si="157"/>
        <v>623.51999999999862</v>
      </c>
      <c r="K689" s="7">
        <f t="shared" ca="1" si="159"/>
        <v>1</v>
      </c>
      <c r="L689">
        <f t="shared" ca="1" si="152"/>
        <v>196</v>
      </c>
      <c r="M689">
        <f t="shared" ca="1" si="153"/>
        <v>1</v>
      </c>
      <c r="N689">
        <f t="shared" ca="1" si="158"/>
        <v>830</v>
      </c>
      <c r="O689">
        <f t="shared" ca="1" si="160"/>
        <v>618.72</v>
      </c>
      <c r="P689" s="7">
        <f t="shared" ca="1" si="161"/>
        <v>1</v>
      </c>
      <c r="Q689">
        <f t="shared" ca="1" si="162"/>
        <v>1</v>
      </c>
      <c r="R689">
        <f t="shared" ca="1" si="163"/>
        <v>1</v>
      </c>
      <c r="S689">
        <f t="shared" ca="1" si="164"/>
        <v>1</v>
      </c>
      <c r="T689">
        <f t="shared" ca="1" si="156"/>
        <v>623.51999999999862</v>
      </c>
      <c r="U689" t="str">
        <f t="shared" ca="1" si="165"/>
        <v>SHORT</v>
      </c>
      <c r="V689">
        <f t="shared" ca="1" si="166"/>
        <v>623.51999999999862</v>
      </c>
    </row>
    <row r="690" spans="1:22" ht="16.5" x14ac:dyDescent="0.25">
      <c r="A690" s="1">
        <v>41551</v>
      </c>
      <c r="B690">
        <v>14994.7</v>
      </c>
      <c r="C690">
        <v>15072.6</v>
      </c>
      <c r="D690">
        <f t="shared" si="154"/>
        <v>14994.7</v>
      </c>
      <c r="E690">
        <f t="shared" si="155"/>
        <v>15072.6</v>
      </c>
      <c r="F690">
        <v>-5</v>
      </c>
      <c r="G690">
        <v>-0.1087</v>
      </c>
      <c r="H690" s="6">
        <f ca="1">SUM(F690:OFFSET(F690,$X$1,0))</f>
        <v>75</v>
      </c>
      <c r="I690" s="6">
        <f ca="1">SUM(G690:OFFSET(G690,$X$1,0))</f>
        <v>1.8805000000000003</v>
      </c>
      <c r="J690" s="7">
        <f t="shared" ca="1" si="157"/>
        <v>752.17999999999847</v>
      </c>
      <c r="K690" s="7">
        <f t="shared" ca="1" si="159"/>
        <v>1</v>
      </c>
      <c r="L690">
        <f t="shared" ca="1" si="152"/>
        <v>260</v>
      </c>
      <c r="M690">
        <f t="shared" ca="1" si="153"/>
        <v>1</v>
      </c>
      <c r="N690">
        <f t="shared" ca="1" si="158"/>
        <v>750</v>
      </c>
      <c r="O690">
        <f t="shared" ca="1" si="160"/>
        <v>564.15000000000009</v>
      </c>
      <c r="P690" s="7">
        <f t="shared" ca="1" si="161"/>
        <v>1</v>
      </c>
      <c r="Q690">
        <f t="shared" ca="1" si="162"/>
        <v>1</v>
      </c>
      <c r="R690">
        <f t="shared" ca="1" si="163"/>
        <v>1</v>
      </c>
      <c r="S690">
        <f t="shared" ca="1" si="164"/>
        <v>1</v>
      </c>
      <c r="T690">
        <f t="shared" ca="1" si="156"/>
        <v>752.17999999999847</v>
      </c>
      <c r="U690" t="str">
        <f t="shared" ca="1" si="165"/>
        <v>SHORT</v>
      </c>
      <c r="V690">
        <f t="shared" ca="1" si="166"/>
        <v>752.17999999999847</v>
      </c>
    </row>
    <row r="691" spans="1:22" ht="16.5" x14ac:dyDescent="0.25">
      <c r="A691" s="1">
        <v>41552</v>
      </c>
      <c r="B691" t="s">
        <v>4</v>
      </c>
      <c r="C691" t="s">
        <v>4</v>
      </c>
      <c r="D691">
        <f t="shared" si="154"/>
        <v>14994.7</v>
      </c>
      <c r="E691">
        <f t="shared" si="155"/>
        <v>15072.6</v>
      </c>
      <c r="F691">
        <v>11</v>
      </c>
      <c r="G691">
        <v>0.22450000000000001</v>
      </c>
      <c r="H691" s="6">
        <f ca="1">SUM(F691:OFFSET(F691,$X$1,0))</f>
        <v>79</v>
      </c>
      <c r="I691" s="6">
        <f ca="1">SUM(G691:OFFSET(G691,$X$1,0))</f>
        <v>1.9459000000000002</v>
      </c>
      <c r="J691" s="7">
        <f t="shared" ca="1" si="157"/>
        <v>561.97999999999956</v>
      </c>
      <c r="K691" s="7">
        <f t="shared" ca="1" si="159"/>
        <v>1</v>
      </c>
      <c r="L691">
        <f t="shared" ca="1" si="152"/>
        <v>228</v>
      </c>
      <c r="M691">
        <f t="shared" ca="1" si="153"/>
        <v>1</v>
      </c>
      <c r="N691">
        <f t="shared" ca="1" si="158"/>
        <v>790</v>
      </c>
      <c r="O691">
        <f t="shared" ca="1" si="160"/>
        <v>583.7700000000001</v>
      </c>
      <c r="P691" s="7">
        <f t="shared" ca="1" si="161"/>
        <v>1</v>
      </c>
      <c r="Q691">
        <f t="shared" ca="1" si="162"/>
        <v>1</v>
      </c>
      <c r="R691">
        <f t="shared" ca="1" si="163"/>
        <v>1</v>
      </c>
      <c r="S691">
        <f t="shared" ca="1" si="164"/>
        <v>1</v>
      </c>
      <c r="T691">
        <f t="shared" ca="1" si="156"/>
        <v>561.97999999999956</v>
      </c>
      <c r="U691" t="str">
        <f t="shared" ca="1" si="165"/>
        <v>SHORT</v>
      </c>
      <c r="V691">
        <f t="shared" ca="1" si="166"/>
        <v>561.97999999999956</v>
      </c>
    </row>
    <row r="692" spans="1:22" ht="16.5" x14ac:dyDescent="0.25">
      <c r="A692" s="1">
        <v>41553</v>
      </c>
      <c r="B692" t="s">
        <v>4</v>
      </c>
      <c r="C692" t="s">
        <v>4</v>
      </c>
      <c r="D692">
        <f t="shared" si="154"/>
        <v>15032</v>
      </c>
      <c r="E692">
        <f t="shared" si="155"/>
        <v>15004.400000000001</v>
      </c>
      <c r="F692">
        <v>-1</v>
      </c>
      <c r="G692">
        <v>-0.02</v>
      </c>
      <c r="H692" s="6">
        <f ca="1">SUM(F692:OFFSET(F692,$X$1,0))</f>
        <v>77</v>
      </c>
      <c r="I692" s="6">
        <f ca="1">SUM(G692:OFFSET(G692,$X$1,0))</f>
        <v>1.9037000000000004</v>
      </c>
      <c r="J692" s="7">
        <f t="shared" ca="1" si="157"/>
        <v>692.48000000000138</v>
      </c>
      <c r="K692" s="7">
        <f t="shared" ca="1" si="159"/>
        <v>1</v>
      </c>
      <c r="L692">
        <f t="shared" ca="1" si="152"/>
        <v>244</v>
      </c>
      <c r="M692">
        <f t="shared" ca="1" si="153"/>
        <v>1</v>
      </c>
      <c r="N692">
        <f t="shared" ca="1" si="158"/>
        <v>770</v>
      </c>
      <c r="O692">
        <f t="shared" ca="1" si="160"/>
        <v>571.11000000000013</v>
      </c>
      <c r="P692" s="7">
        <f t="shared" ca="1" si="161"/>
        <v>1</v>
      </c>
      <c r="Q692">
        <f t="shared" ca="1" si="162"/>
        <v>1</v>
      </c>
      <c r="R692">
        <f t="shared" ca="1" si="163"/>
        <v>1</v>
      </c>
      <c r="S692">
        <f t="shared" ca="1" si="164"/>
        <v>1</v>
      </c>
      <c r="T692">
        <f t="shared" ca="1" si="156"/>
        <v>692.48000000000138</v>
      </c>
      <c r="U692" t="str">
        <f t="shared" ca="1" si="165"/>
        <v>SHORT</v>
      </c>
      <c r="V692">
        <f t="shared" ca="1" si="166"/>
        <v>692.48000000000138</v>
      </c>
    </row>
    <row r="693" spans="1:22" ht="16.5" x14ac:dyDescent="0.25">
      <c r="A693" s="1">
        <v>41554</v>
      </c>
      <c r="B693">
        <v>15069.3</v>
      </c>
      <c r="C693">
        <v>14936.2</v>
      </c>
      <c r="D693">
        <f t="shared" si="154"/>
        <v>15069.3</v>
      </c>
      <c r="E693">
        <f t="shared" si="155"/>
        <v>14936.2</v>
      </c>
      <c r="F693">
        <v>-1</v>
      </c>
      <c r="G693">
        <v>-0.02</v>
      </c>
      <c r="H693" s="6">
        <f ca="1">SUM(F693:OFFSET(F693,$X$1,0))</f>
        <v>60</v>
      </c>
      <c r="I693" s="6">
        <f ca="1">SUM(G693:OFFSET(G693,$X$1,0))</f>
        <v>1.5432999999999999</v>
      </c>
      <c r="J693" s="7">
        <f t="shared" ca="1" si="157"/>
        <v>823.78000000000065</v>
      </c>
      <c r="K693" s="7">
        <f t="shared" ca="1" si="159"/>
        <v>1</v>
      </c>
      <c r="L693">
        <f t="shared" ca="1" si="152"/>
        <v>380</v>
      </c>
      <c r="M693">
        <f t="shared" ca="1" si="153"/>
        <v>1</v>
      </c>
      <c r="N693">
        <f t="shared" ca="1" si="158"/>
        <v>600</v>
      </c>
      <c r="O693">
        <f t="shared" ca="1" si="160"/>
        <v>462.98999999999995</v>
      </c>
      <c r="P693" s="7">
        <f t="shared" ca="1" si="161"/>
        <v>1</v>
      </c>
      <c r="Q693">
        <f t="shared" ca="1" si="162"/>
        <v>1</v>
      </c>
      <c r="R693">
        <f t="shared" ca="1" si="163"/>
        <v>0</v>
      </c>
      <c r="S693" t="str">
        <f t="shared" ca="1" si="164"/>
        <v>N/A</v>
      </c>
      <c r="T693">
        <f t="shared" ca="1" si="156"/>
        <v>0</v>
      </c>
      <c r="U693" t="str">
        <f t="shared" ca="1" si="165"/>
        <v>OUT</v>
      </c>
      <c r="V693">
        <f t="shared" ca="1" si="166"/>
        <v>0</v>
      </c>
    </row>
    <row r="694" spans="1:22" ht="16.5" x14ac:dyDescent="0.25">
      <c r="A694" s="1">
        <v>41555</v>
      </c>
      <c r="B694">
        <v>14938</v>
      </c>
      <c r="C694">
        <v>14776.5</v>
      </c>
      <c r="D694">
        <f t="shared" si="154"/>
        <v>14938</v>
      </c>
      <c r="E694">
        <f t="shared" si="155"/>
        <v>14776.5</v>
      </c>
      <c r="F694">
        <v>-4</v>
      </c>
      <c r="G694">
        <v>-8.5099999999999995E-2</v>
      </c>
      <c r="H694" s="6">
        <f ca="1">SUM(F694:OFFSET(F694,$X$1,0))</f>
        <v>45</v>
      </c>
      <c r="I694" s="6">
        <f ca="1">SUM(G694:OFFSET(G694,$X$1,0))</f>
        <v>1.2190999999999999</v>
      </c>
      <c r="J694" s="7">
        <f t="shared" ca="1" si="157"/>
        <v>994.23999999999978</v>
      </c>
      <c r="K694" s="7">
        <f t="shared" ca="1" si="159"/>
        <v>1</v>
      </c>
      <c r="L694">
        <f t="shared" ca="1" si="152"/>
        <v>500</v>
      </c>
      <c r="M694">
        <f t="shared" ca="1" si="153"/>
        <v>1</v>
      </c>
      <c r="N694">
        <f t="shared" ca="1" si="158"/>
        <v>450</v>
      </c>
      <c r="O694">
        <f t="shared" ca="1" si="160"/>
        <v>365.72999999999996</v>
      </c>
      <c r="P694" s="7">
        <f t="shared" ca="1" si="161"/>
        <v>1</v>
      </c>
      <c r="Q694">
        <f t="shared" ca="1" si="162"/>
        <v>1</v>
      </c>
      <c r="R694">
        <f t="shared" ca="1" si="163"/>
        <v>0</v>
      </c>
      <c r="S694" t="str">
        <f t="shared" ca="1" si="164"/>
        <v>N/A</v>
      </c>
      <c r="T694">
        <f t="shared" ca="1" si="156"/>
        <v>0</v>
      </c>
      <c r="U694" t="str">
        <f t="shared" ca="1" si="165"/>
        <v>OUT</v>
      </c>
      <c r="V694">
        <f t="shared" ca="1" si="166"/>
        <v>0</v>
      </c>
    </row>
    <row r="695" spans="1:22" ht="16.5" x14ac:dyDescent="0.25">
      <c r="A695" s="1">
        <v>41556</v>
      </c>
      <c r="B695">
        <v>14778.2</v>
      </c>
      <c r="C695">
        <v>14803</v>
      </c>
      <c r="D695">
        <f t="shared" si="154"/>
        <v>14778.2</v>
      </c>
      <c r="E695">
        <f t="shared" si="155"/>
        <v>14803</v>
      </c>
      <c r="F695">
        <v>-7</v>
      </c>
      <c r="G695">
        <v>-0.1489</v>
      </c>
      <c r="H695" s="6">
        <f ca="1">SUM(F695:OFFSET(F695,$X$1,0))</f>
        <v>29</v>
      </c>
      <c r="I695" s="6">
        <f ca="1">SUM(G695:OFFSET(G695,$X$1,0))</f>
        <v>0.8609</v>
      </c>
      <c r="J695" s="7">
        <f t="shared" ca="1" si="157"/>
        <v>976.70000000000073</v>
      </c>
      <c r="K695" s="7">
        <f t="shared" ca="1" si="159"/>
        <v>1</v>
      </c>
      <c r="L695">
        <f t="shared" ca="1" si="152"/>
        <v>628</v>
      </c>
      <c r="M695">
        <f t="shared" ca="1" si="153"/>
        <v>1</v>
      </c>
      <c r="N695">
        <f t="shared" ca="1" si="158"/>
        <v>290</v>
      </c>
      <c r="O695">
        <f t="shared" ca="1" si="160"/>
        <v>258.27</v>
      </c>
      <c r="P695" s="7">
        <f t="shared" ca="1" si="161"/>
        <v>1</v>
      </c>
      <c r="Q695">
        <f t="shared" ca="1" si="162"/>
        <v>1</v>
      </c>
      <c r="R695">
        <f t="shared" ca="1" si="163"/>
        <v>0</v>
      </c>
      <c r="S695" t="str">
        <f t="shared" ca="1" si="164"/>
        <v>N/A</v>
      </c>
      <c r="T695">
        <f t="shared" ca="1" si="156"/>
        <v>0</v>
      </c>
      <c r="U695" t="str">
        <f t="shared" ca="1" si="165"/>
        <v>OUT</v>
      </c>
      <c r="V695">
        <f t="shared" ca="1" si="166"/>
        <v>0</v>
      </c>
    </row>
    <row r="696" spans="1:22" ht="16.5" x14ac:dyDescent="0.25">
      <c r="A696" s="1">
        <v>41557</v>
      </c>
      <c r="B696">
        <v>14806.4</v>
      </c>
      <c r="C696">
        <v>15126.1</v>
      </c>
      <c r="D696">
        <f t="shared" si="154"/>
        <v>14806.4</v>
      </c>
      <c r="E696">
        <f t="shared" si="155"/>
        <v>15126.1</v>
      </c>
      <c r="F696">
        <v>5</v>
      </c>
      <c r="G696">
        <v>0.1042</v>
      </c>
      <c r="H696" s="6">
        <f ca="1">SUM(F696:OFFSET(F696,$X$1,0))</f>
        <v>23</v>
      </c>
      <c r="I696" s="6">
        <f ca="1">SUM(G696:OFFSET(G696,$X$1,0))</f>
        <v>0.71509999999999996</v>
      </c>
      <c r="J696" s="7">
        <f t="shared" ca="1" si="157"/>
        <v>624.17000000000007</v>
      </c>
      <c r="K696" s="7">
        <f t="shared" ca="1" si="159"/>
        <v>1</v>
      </c>
      <c r="L696">
        <f t="shared" ca="1" si="152"/>
        <v>676</v>
      </c>
      <c r="M696">
        <f t="shared" ca="1" si="153"/>
        <v>1</v>
      </c>
      <c r="N696">
        <f t="shared" ca="1" si="158"/>
        <v>230</v>
      </c>
      <c r="O696">
        <f t="shared" ca="1" si="160"/>
        <v>214.53</v>
      </c>
      <c r="P696" s="7">
        <f t="shared" ca="1" si="161"/>
        <v>1</v>
      </c>
      <c r="Q696">
        <f t="shared" ca="1" si="162"/>
        <v>1</v>
      </c>
      <c r="R696">
        <f t="shared" ca="1" si="163"/>
        <v>0</v>
      </c>
      <c r="S696" t="str">
        <f t="shared" ca="1" si="164"/>
        <v>N/A</v>
      </c>
      <c r="T696">
        <f t="shared" ca="1" si="156"/>
        <v>0</v>
      </c>
      <c r="U696" t="str">
        <f t="shared" ca="1" si="165"/>
        <v>OUT</v>
      </c>
      <c r="V696">
        <f t="shared" ca="1" si="166"/>
        <v>0</v>
      </c>
    </row>
    <row r="697" spans="1:22" ht="16.5" x14ac:dyDescent="0.25">
      <c r="A697" s="1">
        <v>41558</v>
      </c>
      <c r="B697">
        <v>15126.5</v>
      </c>
      <c r="C697">
        <v>15237.1</v>
      </c>
      <c r="D697">
        <f t="shared" si="154"/>
        <v>15126.5</v>
      </c>
      <c r="E697">
        <f t="shared" si="155"/>
        <v>15237.1</v>
      </c>
      <c r="F697">
        <v>3</v>
      </c>
      <c r="G697">
        <v>6.3799999999999996E-2</v>
      </c>
      <c r="H697" s="6">
        <f ca="1">SUM(F697:OFFSET(F697,$X$1,0))</f>
        <v>21</v>
      </c>
      <c r="I697" s="6">
        <f ca="1">SUM(G697:OFFSET(G697,$X$1,0))</f>
        <v>0.66259999999999986</v>
      </c>
      <c r="J697" s="7">
        <f t="shared" ca="1" si="157"/>
        <v>695.1299999999992</v>
      </c>
      <c r="K697" s="7">
        <f t="shared" ca="1" si="159"/>
        <v>1</v>
      </c>
      <c r="L697">
        <f t="shared" ca="1" si="152"/>
        <v>692</v>
      </c>
      <c r="M697">
        <f t="shared" ca="1" si="153"/>
        <v>1</v>
      </c>
      <c r="N697">
        <f t="shared" ca="1" si="158"/>
        <v>210</v>
      </c>
      <c r="O697">
        <f t="shared" ca="1" si="160"/>
        <v>198.77999999999994</v>
      </c>
      <c r="P697" s="7">
        <f t="shared" ca="1" si="161"/>
        <v>1</v>
      </c>
      <c r="Q697">
        <f t="shared" ca="1" si="162"/>
        <v>1</v>
      </c>
      <c r="R697">
        <f t="shared" ca="1" si="163"/>
        <v>0</v>
      </c>
      <c r="S697" t="str">
        <f t="shared" ca="1" si="164"/>
        <v>N/A</v>
      </c>
      <c r="T697">
        <f t="shared" ca="1" si="156"/>
        <v>0</v>
      </c>
      <c r="U697" t="str">
        <f t="shared" ca="1" si="165"/>
        <v>OUT</v>
      </c>
      <c r="V697">
        <f t="shared" ca="1" si="166"/>
        <v>0</v>
      </c>
    </row>
    <row r="698" spans="1:22" ht="16.5" x14ac:dyDescent="0.25">
      <c r="A698" s="1">
        <v>41559</v>
      </c>
      <c r="B698" t="s">
        <v>4</v>
      </c>
      <c r="C698" t="s">
        <v>4</v>
      </c>
      <c r="D698">
        <f t="shared" si="154"/>
        <v>15126.5</v>
      </c>
      <c r="E698">
        <f t="shared" si="155"/>
        <v>15237.1</v>
      </c>
      <c r="F698">
        <v>5</v>
      </c>
      <c r="G698">
        <v>9.8000000000000004E-2</v>
      </c>
      <c r="H698" s="6">
        <f ca="1">SUM(F698:OFFSET(F698,$X$1,0))</f>
        <v>28</v>
      </c>
      <c r="I698" s="6">
        <f ca="1">SUM(G698:OFFSET(G698,$X$1,0))</f>
        <v>0.81189999999999996</v>
      </c>
      <c r="J698" s="7">
        <f t="shared" ca="1" si="157"/>
        <v>697.31999999999971</v>
      </c>
      <c r="K698" s="7">
        <f t="shared" ca="1" si="159"/>
        <v>1</v>
      </c>
      <c r="L698">
        <f t="shared" ca="1" si="152"/>
        <v>636</v>
      </c>
      <c r="M698">
        <f t="shared" ca="1" si="153"/>
        <v>1</v>
      </c>
      <c r="N698">
        <f t="shared" ca="1" si="158"/>
        <v>280</v>
      </c>
      <c r="O698">
        <f t="shared" ca="1" si="160"/>
        <v>243.57</v>
      </c>
      <c r="P698" s="7">
        <f t="shared" ca="1" si="161"/>
        <v>1</v>
      </c>
      <c r="Q698">
        <f t="shared" ca="1" si="162"/>
        <v>1</v>
      </c>
      <c r="R698">
        <f t="shared" ca="1" si="163"/>
        <v>0</v>
      </c>
      <c r="S698" t="str">
        <f t="shared" ca="1" si="164"/>
        <v>N/A</v>
      </c>
      <c r="T698">
        <f t="shared" ca="1" si="156"/>
        <v>0</v>
      </c>
      <c r="U698" t="str">
        <f t="shared" ca="1" si="165"/>
        <v>OUT</v>
      </c>
      <c r="V698">
        <f t="shared" ca="1" si="166"/>
        <v>0</v>
      </c>
    </row>
    <row r="699" spans="1:22" ht="16.5" x14ac:dyDescent="0.25">
      <c r="A699" s="1">
        <v>41560</v>
      </c>
      <c r="B699" t="s">
        <v>4</v>
      </c>
      <c r="C699" t="s">
        <v>4</v>
      </c>
      <c r="D699">
        <f t="shared" si="154"/>
        <v>15178.9</v>
      </c>
      <c r="E699">
        <f t="shared" si="155"/>
        <v>15269.2</v>
      </c>
      <c r="F699">
        <v>1</v>
      </c>
      <c r="G699">
        <v>1.5599999999999999E-2</v>
      </c>
      <c r="H699" s="6">
        <f ca="1">SUM(F699:OFFSET(F699,$X$1,0))</f>
        <v>28</v>
      </c>
      <c r="I699" s="6">
        <f ca="1">SUM(G699:OFFSET(G699,$X$1,0))</f>
        <v>0.80479999999999996</v>
      </c>
      <c r="J699" s="7">
        <f t="shared" ca="1" si="157"/>
        <v>730.40000000000146</v>
      </c>
      <c r="K699" s="7">
        <f t="shared" ca="1" si="159"/>
        <v>1</v>
      </c>
      <c r="L699">
        <f t="shared" ca="1" si="152"/>
        <v>636</v>
      </c>
      <c r="M699">
        <f t="shared" ca="1" si="153"/>
        <v>1</v>
      </c>
      <c r="N699">
        <f t="shared" ca="1" si="158"/>
        <v>280</v>
      </c>
      <c r="O699">
        <f t="shared" ca="1" si="160"/>
        <v>241.44</v>
      </c>
      <c r="P699" s="7">
        <f t="shared" ca="1" si="161"/>
        <v>1</v>
      </c>
      <c r="Q699">
        <f t="shared" ca="1" si="162"/>
        <v>1</v>
      </c>
      <c r="R699">
        <f t="shared" ca="1" si="163"/>
        <v>0</v>
      </c>
      <c r="S699" t="str">
        <f t="shared" ca="1" si="164"/>
        <v>N/A</v>
      </c>
      <c r="T699">
        <f t="shared" ca="1" si="156"/>
        <v>0</v>
      </c>
      <c r="U699" t="str">
        <f t="shared" ca="1" si="165"/>
        <v>OUT</v>
      </c>
      <c r="V699">
        <f t="shared" ca="1" si="166"/>
        <v>0</v>
      </c>
    </row>
    <row r="700" spans="1:22" ht="16.5" x14ac:dyDescent="0.25">
      <c r="A700" s="1">
        <v>41561</v>
      </c>
      <c r="B700">
        <v>15231.3</v>
      </c>
      <c r="C700">
        <v>15301.3</v>
      </c>
      <c r="D700">
        <f t="shared" si="154"/>
        <v>15231.3</v>
      </c>
      <c r="E700">
        <f t="shared" si="155"/>
        <v>15301.3</v>
      </c>
      <c r="F700">
        <v>9</v>
      </c>
      <c r="G700">
        <v>0.1875</v>
      </c>
      <c r="H700" s="6">
        <f ca="1">SUM(F700:OFFSET(F700,$X$1,0))</f>
        <v>36</v>
      </c>
      <c r="I700" s="6">
        <f ca="1">SUM(G700:OFFSET(G700,$X$1,0))</f>
        <v>0.96849999999999992</v>
      </c>
      <c r="J700" s="7">
        <f t="shared" ca="1" si="157"/>
        <v>661.40000000000146</v>
      </c>
      <c r="K700" s="7">
        <f t="shared" ca="1" si="159"/>
        <v>1</v>
      </c>
      <c r="L700">
        <f t="shared" ca="1" si="152"/>
        <v>572</v>
      </c>
      <c r="M700">
        <f t="shared" ca="1" si="153"/>
        <v>1</v>
      </c>
      <c r="N700">
        <f t="shared" ca="1" si="158"/>
        <v>360</v>
      </c>
      <c r="O700">
        <f t="shared" ca="1" si="160"/>
        <v>290.54999999999995</v>
      </c>
      <c r="P700" s="7">
        <f t="shared" ca="1" si="161"/>
        <v>1</v>
      </c>
      <c r="Q700">
        <f t="shared" ca="1" si="162"/>
        <v>1</v>
      </c>
      <c r="R700">
        <f t="shared" ca="1" si="163"/>
        <v>0</v>
      </c>
      <c r="S700" t="str">
        <f t="shared" ca="1" si="164"/>
        <v>N/A</v>
      </c>
      <c r="T700">
        <f t="shared" ca="1" si="156"/>
        <v>0</v>
      </c>
      <c r="U700" t="str">
        <f t="shared" ca="1" si="165"/>
        <v>OUT</v>
      </c>
      <c r="V700">
        <f t="shared" ca="1" si="166"/>
        <v>0</v>
      </c>
    </row>
    <row r="701" spans="1:22" ht="16.5" x14ac:dyDescent="0.25">
      <c r="A701" s="1">
        <v>41562</v>
      </c>
      <c r="B701">
        <v>15300.3</v>
      </c>
      <c r="C701">
        <v>15168</v>
      </c>
      <c r="D701">
        <f t="shared" si="154"/>
        <v>15300.3</v>
      </c>
      <c r="E701">
        <f t="shared" si="155"/>
        <v>15168</v>
      </c>
      <c r="F701">
        <v>16</v>
      </c>
      <c r="G701">
        <v>0.33329999999999999</v>
      </c>
      <c r="H701" s="6">
        <f ca="1">SUM(F701:OFFSET(F701,$X$1,0))</f>
        <v>51</v>
      </c>
      <c r="I701" s="6">
        <f ca="1">SUM(G701:OFFSET(G701,$X$1,0))</f>
        <v>1.2761999999999998</v>
      </c>
      <c r="J701" s="7">
        <f t="shared" ca="1" si="157"/>
        <v>798.15999999999985</v>
      </c>
      <c r="K701" s="7">
        <f t="shared" ca="1" si="159"/>
        <v>1</v>
      </c>
      <c r="L701">
        <f t="shared" ca="1" si="152"/>
        <v>452</v>
      </c>
      <c r="M701">
        <f t="shared" ca="1" si="153"/>
        <v>1</v>
      </c>
      <c r="N701">
        <f t="shared" ca="1" si="158"/>
        <v>510</v>
      </c>
      <c r="O701">
        <f t="shared" ca="1" si="160"/>
        <v>382.85999999999996</v>
      </c>
      <c r="P701" s="7">
        <f t="shared" ca="1" si="161"/>
        <v>1</v>
      </c>
      <c r="Q701">
        <f t="shared" ca="1" si="162"/>
        <v>1</v>
      </c>
      <c r="R701">
        <f t="shared" ca="1" si="163"/>
        <v>0</v>
      </c>
      <c r="S701" t="str">
        <f t="shared" ca="1" si="164"/>
        <v>N/A</v>
      </c>
      <c r="T701">
        <f t="shared" ca="1" si="156"/>
        <v>0</v>
      </c>
      <c r="U701" t="str">
        <f t="shared" ca="1" si="165"/>
        <v>OUT</v>
      </c>
      <c r="V701">
        <f t="shared" ca="1" si="166"/>
        <v>0</v>
      </c>
    </row>
    <row r="702" spans="1:22" ht="16.5" x14ac:dyDescent="0.25">
      <c r="A702" s="1">
        <v>41563</v>
      </c>
      <c r="B702">
        <v>15170.7</v>
      </c>
      <c r="C702">
        <v>15373.8</v>
      </c>
      <c r="D702">
        <f t="shared" si="154"/>
        <v>15170.7</v>
      </c>
      <c r="E702">
        <f t="shared" si="155"/>
        <v>15373.8</v>
      </c>
      <c r="F702">
        <v>-4</v>
      </c>
      <c r="G702">
        <v>-8.5099999999999995E-2</v>
      </c>
      <c r="H702" s="6">
        <f ca="1">SUM(F702:OFFSET(F702,$X$1,0))</f>
        <v>44</v>
      </c>
      <c r="I702" s="6">
        <f ca="1">SUM(G702:OFFSET(G702,$X$1,0))</f>
        <v>1.1178999999999999</v>
      </c>
      <c r="J702" s="7">
        <f t="shared" ca="1" si="157"/>
        <v>606.52000000000044</v>
      </c>
      <c r="K702" s="7">
        <f t="shared" ca="1" si="159"/>
        <v>1</v>
      </c>
      <c r="L702">
        <f t="shared" ca="1" si="152"/>
        <v>508</v>
      </c>
      <c r="M702">
        <f t="shared" ca="1" si="153"/>
        <v>1</v>
      </c>
      <c r="N702">
        <f t="shared" ca="1" si="158"/>
        <v>440</v>
      </c>
      <c r="O702">
        <f t="shared" ca="1" si="160"/>
        <v>335.36999999999995</v>
      </c>
      <c r="P702" s="7">
        <f t="shared" ca="1" si="161"/>
        <v>1</v>
      </c>
      <c r="Q702">
        <f t="shared" ca="1" si="162"/>
        <v>1</v>
      </c>
      <c r="R702">
        <f t="shared" ca="1" si="163"/>
        <v>0</v>
      </c>
      <c r="S702" t="str">
        <f t="shared" ca="1" si="164"/>
        <v>N/A</v>
      </c>
      <c r="T702">
        <f t="shared" ca="1" si="156"/>
        <v>0</v>
      </c>
      <c r="U702" t="str">
        <f t="shared" ca="1" si="165"/>
        <v>OUT</v>
      </c>
      <c r="V702">
        <f t="shared" ca="1" si="166"/>
        <v>0</v>
      </c>
    </row>
    <row r="703" spans="1:22" ht="16.5" x14ac:dyDescent="0.25">
      <c r="A703" s="1">
        <v>41564</v>
      </c>
      <c r="B703">
        <v>15369.5</v>
      </c>
      <c r="C703">
        <v>15371.7</v>
      </c>
      <c r="D703">
        <f t="shared" si="154"/>
        <v>15369.5</v>
      </c>
      <c r="E703">
        <f t="shared" si="155"/>
        <v>15371.7</v>
      </c>
      <c r="F703">
        <v>2</v>
      </c>
      <c r="G703">
        <v>4.1700000000000001E-2</v>
      </c>
      <c r="H703" s="6">
        <f ca="1">SUM(F703:OFFSET(F703,$X$1,0))</f>
        <v>42</v>
      </c>
      <c r="I703" s="6">
        <f ca="1">SUM(G703:OFFSET(G703,$X$1,0))</f>
        <v>1.0707000000000002</v>
      </c>
      <c r="J703" s="7">
        <f t="shared" ca="1" si="157"/>
        <v>595.32999999999993</v>
      </c>
      <c r="K703" s="7">
        <f t="shared" ca="1" si="159"/>
        <v>1</v>
      </c>
      <c r="L703">
        <f t="shared" ca="1" si="152"/>
        <v>524</v>
      </c>
      <c r="M703">
        <f t="shared" ca="1" si="153"/>
        <v>1</v>
      </c>
      <c r="N703">
        <f t="shared" ca="1" si="158"/>
        <v>420</v>
      </c>
      <c r="O703">
        <f t="shared" ca="1" si="160"/>
        <v>321.21000000000004</v>
      </c>
      <c r="P703" s="7">
        <f t="shared" ca="1" si="161"/>
        <v>1</v>
      </c>
      <c r="Q703">
        <f t="shared" ca="1" si="162"/>
        <v>1</v>
      </c>
      <c r="R703">
        <f t="shared" ca="1" si="163"/>
        <v>0</v>
      </c>
      <c r="S703" t="str">
        <f t="shared" ca="1" si="164"/>
        <v>N/A</v>
      </c>
      <c r="T703">
        <f t="shared" ca="1" si="156"/>
        <v>0</v>
      </c>
      <c r="U703" t="str">
        <f t="shared" ca="1" si="165"/>
        <v>OUT</v>
      </c>
      <c r="V703">
        <f t="shared" ca="1" si="166"/>
        <v>0</v>
      </c>
    </row>
    <row r="704" spans="1:22" ht="16.5" x14ac:dyDescent="0.25">
      <c r="A704" s="1">
        <v>41565</v>
      </c>
      <c r="B704">
        <v>15371.7</v>
      </c>
      <c r="C704">
        <v>15399.7</v>
      </c>
      <c r="D704">
        <f t="shared" si="154"/>
        <v>15371.7</v>
      </c>
      <c r="E704">
        <f t="shared" si="155"/>
        <v>15399.7</v>
      </c>
      <c r="F704">
        <v>11</v>
      </c>
      <c r="G704">
        <v>0.23400000000000001</v>
      </c>
      <c r="H704" s="6">
        <f ca="1">SUM(F704:OFFSET(F704,$X$1,0))</f>
        <v>50</v>
      </c>
      <c r="I704" s="6">
        <f ca="1">SUM(G704:OFFSET(G704,$X$1,0))</f>
        <v>1.2314999999999998</v>
      </c>
      <c r="J704" s="7">
        <f t="shared" ca="1" si="157"/>
        <v>529.11999999999898</v>
      </c>
      <c r="K704" s="7">
        <f t="shared" ca="1" si="159"/>
        <v>1</v>
      </c>
      <c r="L704">
        <f t="shared" ca="1" si="152"/>
        <v>460</v>
      </c>
      <c r="M704">
        <f t="shared" ca="1" si="153"/>
        <v>1</v>
      </c>
      <c r="N704">
        <f t="shared" ca="1" si="158"/>
        <v>500</v>
      </c>
      <c r="O704">
        <f t="shared" ca="1" si="160"/>
        <v>369.44999999999993</v>
      </c>
      <c r="P704" s="7">
        <f t="shared" ca="1" si="161"/>
        <v>1</v>
      </c>
      <c r="Q704">
        <f t="shared" ca="1" si="162"/>
        <v>1</v>
      </c>
      <c r="R704">
        <f t="shared" ca="1" si="163"/>
        <v>0</v>
      </c>
      <c r="S704" t="str">
        <f t="shared" ca="1" si="164"/>
        <v>N/A</v>
      </c>
      <c r="T704">
        <f t="shared" ca="1" si="156"/>
        <v>0</v>
      </c>
      <c r="U704" t="str">
        <f t="shared" ca="1" si="165"/>
        <v>OUT</v>
      </c>
      <c r="V704">
        <f t="shared" ca="1" si="166"/>
        <v>0</v>
      </c>
    </row>
    <row r="705" spans="1:22" ht="16.5" x14ac:dyDescent="0.25">
      <c r="A705" s="1">
        <v>41566</v>
      </c>
      <c r="B705" t="s">
        <v>4</v>
      </c>
      <c r="C705" t="s">
        <v>4</v>
      </c>
      <c r="D705">
        <f t="shared" si="154"/>
        <v>15371.7</v>
      </c>
      <c r="E705">
        <f t="shared" si="155"/>
        <v>15399.7</v>
      </c>
      <c r="F705">
        <v>6</v>
      </c>
      <c r="G705">
        <v>0.12</v>
      </c>
      <c r="H705" s="6">
        <f ca="1">SUM(F705:OFFSET(F705,$X$1,0))</f>
        <v>53</v>
      </c>
      <c r="I705" s="6">
        <f ca="1">SUM(G705:OFFSET(G705,$X$1,0))</f>
        <v>1.2816999999999998</v>
      </c>
      <c r="J705" s="7">
        <f t="shared" ca="1" si="157"/>
        <v>623.48999999999978</v>
      </c>
      <c r="K705" s="7">
        <f t="shared" ca="1" si="159"/>
        <v>1</v>
      </c>
      <c r="L705">
        <f t="shared" ca="1" si="152"/>
        <v>436</v>
      </c>
      <c r="M705">
        <f t="shared" ca="1" si="153"/>
        <v>1</v>
      </c>
      <c r="N705">
        <f t="shared" ca="1" si="158"/>
        <v>530</v>
      </c>
      <c r="O705">
        <f t="shared" ca="1" si="160"/>
        <v>384.50999999999993</v>
      </c>
      <c r="P705" s="7">
        <f t="shared" ca="1" si="161"/>
        <v>1</v>
      </c>
      <c r="Q705">
        <f t="shared" ca="1" si="162"/>
        <v>1</v>
      </c>
      <c r="R705">
        <f t="shared" ca="1" si="163"/>
        <v>0</v>
      </c>
      <c r="S705" t="str">
        <f t="shared" ca="1" si="164"/>
        <v>N/A</v>
      </c>
      <c r="T705">
        <f t="shared" ca="1" si="156"/>
        <v>0</v>
      </c>
      <c r="U705" t="str">
        <f t="shared" ca="1" si="165"/>
        <v>OUT</v>
      </c>
      <c r="V705">
        <f t="shared" ca="1" si="166"/>
        <v>0</v>
      </c>
    </row>
    <row r="706" spans="1:22" ht="16.5" x14ac:dyDescent="0.25">
      <c r="A706" s="1">
        <v>41567</v>
      </c>
      <c r="B706" t="s">
        <v>4</v>
      </c>
      <c r="C706" t="s">
        <v>4</v>
      </c>
      <c r="D706">
        <f t="shared" si="154"/>
        <v>15386.5</v>
      </c>
      <c r="E706">
        <f t="shared" si="155"/>
        <v>15395.95</v>
      </c>
      <c r="F706">
        <v>5</v>
      </c>
      <c r="G706">
        <v>0.10639999999999999</v>
      </c>
      <c r="H706" s="6">
        <f ca="1">SUM(F706:OFFSET(F706,$X$1,0))</f>
        <v>58</v>
      </c>
      <c r="I706" s="6">
        <f ca="1">SUM(G706:OFFSET(G706,$X$1,0))</f>
        <v>1.3880999999999999</v>
      </c>
      <c r="J706" s="7">
        <f t="shared" ca="1" si="157"/>
        <v>663.47000000000116</v>
      </c>
      <c r="K706" s="7">
        <f t="shared" ca="1" si="159"/>
        <v>1</v>
      </c>
      <c r="L706">
        <f t="shared" ref="L706:L746" ca="1" si="167">-8*H706+860</f>
        <v>396</v>
      </c>
      <c r="M706">
        <f t="shared" ca="1" si="153"/>
        <v>1</v>
      </c>
      <c r="N706">
        <f t="shared" ca="1" si="158"/>
        <v>580</v>
      </c>
      <c r="O706">
        <f t="shared" ca="1" si="160"/>
        <v>416.42999999999995</v>
      </c>
      <c r="P706" s="7">
        <f t="shared" ca="1" si="161"/>
        <v>1</v>
      </c>
      <c r="Q706">
        <f t="shared" ca="1" si="162"/>
        <v>1</v>
      </c>
      <c r="R706">
        <f t="shared" ca="1" si="163"/>
        <v>0</v>
      </c>
      <c r="S706" t="str">
        <f t="shared" ca="1" si="164"/>
        <v>N/A</v>
      </c>
      <c r="T706">
        <f t="shared" ca="1" si="156"/>
        <v>0</v>
      </c>
      <c r="U706" t="str">
        <f t="shared" ca="1" si="165"/>
        <v>OUT</v>
      </c>
      <c r="V706">
        <f t="shared" ca="1" si="166"/>
        <v>0</v>
      </c>
    </row>
    <row r="707" spans="1:22" ht="16.5" x14ac:dyDescent="0.25">
      <c r="A707" s="1">
        <v>41568</v>
      </c>
      <c r="B707">
        <v>15401.3</v>
      </c>
      <c r="C707">
        <v>15392.2</v>
      </c>
      <c r="D707">
        <f t="shared" si="154"/>
        <v>15401.3</v>
      </c>
      <c r="E707">
        <f t="shared" si="155"/>
        <v>15392.2</v>
      </c>
      <c r="F707">
        <v>1</v>
      </c>
      <c r="G707">
        <v>2.0799999999999999E-2</v>
      </c>
      <c r="H707" s="6">
        <f ca="1">SUM(F707:OFFSET(F707,$X$1,0))</f>
        <v>59</v>
      </c>
      <c r="I707" s="6">
        <f ca="1">SUM(G707:OFFSET(G707,$X$1,0))</f>
        <v>1.4088999999999998</v>
      </c>
      <c r="J707" s="7">
        <f t="shared" ca="1" si="157"/>
        <v>670.56999999999971</v>
      </c>
      <c r="K707" s="7">
        <f t="shared" ca="1" si="159"/>
        <v>1</v>
      </c>
      <c r="L707">
        <f t="shared" ca="1" si="167"/>
        <v>388</v>
      </c>
      <c r="M707">
        <f t="shared" ref="M707:M746" ca="1" si="168">IF(SIGN(J707)=SIGN(L707), 1, 0)</f>
        <v>1</v>
      </c>
      <c r="N707">
        <f t="shared" ca="1" si="158"/>
        <v>590</v>
      </c>
      <c r="O707">
        <f t="shared" ca="1" si="160"/>
        <v>422.66999999999996</v>
      </c>
      <c r="P707" s="7">
        <f t="shared" ca="1" si="161"/>
        <v>1</v>
      </c>
      <c r="Q707">
        <f t="shared" ca="1" si="162"/>
        <v>1</v>
      </c>
      <c r="R707">
        <f t="shared" ca="1" si="163"/>
        <v>0</v>
      </c>
      <c r="S707" t="str">
        <f t="shared" ca="1" si="164"/>
        <v>N/A</v>
      </c>
      <c r="T707">
        <f t="shared" ca="1" si="156"/>
        <v>0</v>
      </c>
      <c r="U707" t="str">
        <f t="shared" ca="1" si="165"/>
        <v>OUT</v>
      </c>
      <c r="V707">
        <f t="shared" ca="1" si="166"/>
        <v>0</v>
      </c>
    </row>
    <row r="708" spans="1:22" ht="16.5" x14ac:dyDescent="0.25">
      <c r="A708" s="1">
        <v>41569</v>
      </c>
      <c r="B708">
        <v>15394.2</v>
      </c>
      <c r="C708">
        <v>15467.7</v>
      </c>
      <c r="D708">
        <f t="shared" ref="D708:D762" si="169">IF(B708="NULL", AVERAGE(D707,B709), B708)</f>
        <v>15394.2</v>
      </c>
      <c r="E708">
        <f t="shared" ref="E708:E758" si="170">IF(C708="NULL", AVERAGE(E707,C709), C708)</f>
        <v>15467.7</v>
      </c>
      <c r="F708">
        <v>8</v>
      </c>
      <c r="G708">
        <v>0.16669999999999999</v>
      </c>
      <c r="H708" s="6">
        <f ca="1">SUM(F708:OFFSET(F708,$X$1,0))</f>
        <v>60</v>
      </c>
      <c r="I708" s="6">
        <f ca="1">SUM(G708:OFFSET(G708,$X$1,0))</f>
        <v>1.4326999999999999</v>
      </c>
      <c r="J708" s="7">
        <f t="shared" ca="1" si="157"/>
        <v>603.35500000000138</v>
      </c>
      <c r="K708" s="7">
        <f t="shared" ca="1" si="159"/>
        <v>1</v>
      </c>
      <c r="L708">
        <f t="shared" ca="1" si="167"/>
        <v>380</v>
      </c>
      <c r="M708">
        <f t="shared" ca="1" si="168"/>
        <v>1</v>
      </c>
      <c r="N708">
        <f t="shared" ca="1" si="158"/>
        <v>600</v>
      </c>
      <c r="O708">
        <f t="shared" ca="1" si="160"/>
        <v>429.80999999999995</v>
      </c>
      <c r="P708" s="7">
        <f t="shared" ca="1" si="161"/>
        <v>1</v>
      </c>
      <c r="Q708">
        <f t="shared" ca="1" si="162"/>
        <v>1</v>
      </c>
      <c r="R708">
        <f t="shared" ca="1" si="163"/>
        <v>0</v>
      </c>
      <c r="S708" t="str">
        <f t="shared" ca="1" si="164"/>
        <v>N/A</v>
      </c>
      <c r="T708">
        <f t="shared" ca="1" si="156"/>
        <v>0</v>
      </c>
      <c r="U708" t="str">
        <f t="shared" ca="1" si="165"/>
        <v>OUT</v>
      </c>
      <c r="V708">
        <f t="shared" ca="1" si="166"/>
        <v>0</v>
      </c>
    </row>
    <row r="709" spans="1:22" ht="16.5" x14ac:dyDescent="0.25">
      <c r="A709" s="1">
        <v>41570</v>
      </c>
      <c r="B709">
        <v>15465.3</v>
      </c>
      <c r="C709">
        <v>15413.3</v>
      </c>
      <c r="D709">
        <f t="shared" si="169"/>
        <v>15465.3</v>
      </c>
      <c r="E709">
        <f t="shared" si="170"/>
        <v>15413.3</v>
      </c>
      <c r="F709">
        <v>1</v>
      </c>
      <c r="G709">
        <v>2.3800000000000002E-2</v>
      </c>
      <c r="H709" s="6">
        <f ca="1">SUM(F709:OFFSET(F709,$X$1,0))</f>
        <v>56</v>
      </c>
      <c r="I709" s="6">
        <f ca="1">SUM(G709:OFFSET(G709,$X$1,0))</f>
        <v>1.2642</v>
      </c>
      <c r="J709" s="7">
        <f t="shared" ca="1" si="157"/>
        <v>657.64000000000124</v>
      </c>
      <c r="K709" s="7">
        <f t="shared" ca="1" si="159"/>
        <v>1</v>
      </c>
      <c r="L709">
        <f t="shared" ca="1" si="167"/>
        <v>412</v>
      </c>
      <c r="M709">
        <f t="shared" ca="1" si="168"/>
        <v>1</v>
      </c>
      <c r="N709">
        <f t="shared" ca="1" si="158"/>
        <v>560</v>
      </c>
      <c r="O709">
        <f t="shared" ca="1" si="160"/>
        <v>379.26</v>
      </c>
      <c r="P709" s="7">
        <f t="shared" ca="1" si="161"/>
        <v>1</v>
      </c>
      <c r="Q709">
        <f t="shared" ca="1" si="162"/>
        <v>1</v>
      </c>
      <c r="R709">
        <f t="shared" ca="1" si="163"/>
        <v>0</v>
      </c>
      <c r="S709" t="str">
        <f t="shared" ca="1" si="164"/>
        <v>N/A</v>
      </c>
      <c r="T709">
        <f t="shared" ca="1" si="156"/>
        <v>0</v>
      </c>
      <c r="U709" t="str">
        <f t="shared" ca="1" si="165"/>
        <v>OUT</v>
      </c>
      <c r="V709">
        <f t="shared" ca="1" si="166"/>
        <v>0</v>
      </c>
    </row>
    <row r="710" spans="1:22" ht="16.5" x14ac:dyDescent="0.25">
      <c r="A710" s="1">
        <v>41571</v>
      </c>
      <c r="B710">
        <v>15414.9</v>
      </c>
      <c r="C710">
        <v>15509.2</v>
      </c>
      <c r="D710">
        <f t="shared" si="169"/>
        <v>15414.9</v>
      </c>
      <c r="E710">
        <f t="shared" si="170"/>
        <v>15509.2</v>
      </c>
      <c r="F710">
        <v>6</v>
      </c>
      <c r="G710">
        <v>0.13039999999999999</v>
      </c>
      <c r="H710" s="6">
        <f ca="1">SUM(F710:OFFSET(F710,$X$1,0))</f>
        <v>58</v>
      </c>
      <c r="I710" s="6">
        <f ca="1">SUM(G710:OFFSET(G710,$X$1,0))</f>
        <v>1.1946000000000001</v>
      </c>
      <c r="J710" s="7">
        <f t="shared" ca="1" si="157"/>
        <v>549.09999999999854</v>
      </c>
      <c r="K710" s="7">
        <f t="shared" ca="1" si="159"/>
        <v>1</v>
      </c>
      <c r="L710">
        <f t="shared" ca="1" si="167"/>
        <v>396</v>
      </c>
      <c r="M710">
        <f t="shared" ca="1" si="168"/>
        <v>1</v>
      </c>
      <c r="N710">
        <f t="shared" ca="1" si="158"/>
        <v>580</v>
      </c>
      <c r="O710">
        <f t="shared" ca="1" si="160"/>
        <v>358.38000000000005</v>
      </c>
      <c r="P710" s="7">
        <f t="shared" ca="1" si="161"/>
        <v>1</v>
      </c>
      <c r="Q710">
        <f t="shared" ca="1" si="162"/>
        <v>1</v>
      </c>
      <c r="R710">
        <f t="shared" ca="1" si="163"/>
        <v>0</v>
      </c>
      <c r="S710" t="str">
        <f t="shared" ca="1" si="164"/>
        <v>N/A</v>
      </c>
      <c r="T710">
        <f t="shared" ca="1" si="156"/>
        <v>0</v>
      </c>
      <c r="U710" t="str">
        <f t="shared" ca="1" si="165"/>
        <v>OUT</v>
      </c>
      <c r="V710">
        <f t="shared" ca="1" si="166"/>
        <v>0</v>
      </c>
    </row>
    <row r="711" spans="1:22" ht="16.5" x14ac:dyDescent="0.25">
      <c r="A711" s="1">
        <v>41572</v>
      </c>
      <c r="B711">
        <v>15523.7</v>
      </c>
      <c r="C711">
        <v>15570.3</v>
      </c>
      <c r="D711">
        <f t="shared" si="169"/>
        <v>15523.7</v>
      </c>
      <c r="E711">
        <f t="shared" si="170"/>
        <v>15570.3</v>
      </c>
      <c r="F711">
        <v>15</v>
      </c>
      <c r="G711">
        <v>0.3261</v>
      </c>
      <c r="H711" s="6">
        <f ca="1">SUM(F711:OFFSET(F711,$X$1,0))</f>
        <v>83</v>
      </c>
      <c r="I711" s="6">
        <f ca="1">SUM(G711:OFFSET(G711,$X$1,0))</f>
        <v>1.7290000000000001</v>
      </c>
      <c r="J711" s="7">
        <f t="shared" ca="1" si="157"/>
        <v>573.6299999999992</v>
      </c>
      <c r="K711" s="7">
        <f t="shared" ca="1" si="159"/>
        <v>1</v>
      </c>
      <c r="L711">
        <f t="shared" ca="1" si="167"/>
        <v>196</v>
      </c>
      <c r="M711">
        <f t="shared" ca="1" si="168"/>
        <v>1</v>
      </c>
      <c r="N711">
        <f t="shared" ca="1" si="158"/>
        <v>830</v>
      </c>
      <c r="O711">
        <f t="shared" ca="1" si="160"/>
        <v>518.70000000000005</v>
      </c>
      <c r="P711" s="7">
        <f t="shared" ca="1" si="161"/>
        <v>1</v>
      </c>
      <c r="Q711">
        <f t="shared" ca="1" si="162"/>
        <v>1</v>
      </c>
      <c r="R711">
        <f t="shared" ca="1" si="163"/>
        <v>1</v>
      </c>
      <c r="S711">
        <f t="shared" ca="1" si="164"/>
        <v>1</v>
      </c>
      <c r="T711">
        <f t="shared" ca="1" si="156"/>
        <v>573.6299999999992</v>
      </c>
      <c r="U711" t="str">
        <f t="shared" ca="1" si="165"/>
        <v>SHORT</v>
      </c>
      <c r="V711">
        <f t="shared" ca="1" si="166"/>
        <v>573.6299999999992</v>
      </c>
    </row>
    <row r="712" spans="1:22" ht="16.5" x14ac:dyDescent="0.25">
      <c r="A712" s="1">
        <v>41573</v>
      </c>
      <c r="B712" t="s">
        <v>4</v>
      </c>
      <c r="C712" t="s">
        <v>4</v>
      </c>
      <c r="D712">
        <f t="shared" si="169"/>
        <v>15523.7</v>
      </c>
      <c r="E712">
        <f t="shared" si="170"/>
        <v>15570.3</v>
      </c>
      <c r="F712">
        <v>1</v>
      </c>
      <c r="G712">
        <v>2.0400000000000001E-2</v>
      </c>
      <c r="H712" s="6">
        <f ca="1">SUM(F712:OFFSET(F712,$X$1,0))</f>
        <v>89</v>
      </c>
      <c r="I712" s="6">
        <f ca="1">SUM(G712:OFFSET(G712,$X$1,0))</f>
        <v>1.8581000000000001</v>
      </c>
      <c r="J712" s="7">
        <f t="shared" ca="1" si="157"/>
        <v>545.41999999999825</v>
      </c>
      <c r="K712" s="7">
        <f t="shared" ca="1" si="159"/>
        <v>1</v>
      </c>
      <c r="L712">
        <f t="shared" ca="1" si="167"/>
        <v>148</v>
      </c>
      <c r="M712">
        <f t="shared" ca="1" si="168"/>
        <v>1</v>
      </c>
      <c r="N712">
        <f t="shared" ca="1" si="158"/>
        <v>890</v>
      </c>
      <c r="O712">
        <f t="shared" ca="1" si="160"/>
        <v>557.43000000000006</v>
      </c>
      <c r="P712" s="7">
        <f t="shared" ca="1" si="161"/>
        <v>1</v>
      </c>
      <c r="Q712">
        <f t="shared" ca="1" si="162"/>
        <v>1</v>
      </c>
      <c r="R712">
        <f t="shared" ca="1" si="163"/>
        <v>1</v>
      </c>
      <c r="S712">
        <f t="shared" ca="1" si="164"/>
        <v>1</v>
      </c>
      <c r="T712">
        <f t="shared" ca="1" si="156"/>
        <v>545.41999999999825</v>
      </c>
      <c r="U712" t="str">
        <f t="shared" ca="1" si="165"/>
        <v>SHORT</v>
      </c>
      <c r="V712">
        <f t="shared" ca="1" si="166"/>
        <v>545.41999999999825</v>
      </c>
    </row>
    <row r="713" spans="1:22" ht="16.5" x14ac:dyDescent="0.25">
      <c r="A713" s="1">
        <v>41574</v>
      </c>
      <c r="B713" t="s">
        <v>4</v>
      </c>
      <c r="C713" t="s">
        <v>4</v>
      </c>
      <c r="D713">
        <f t="shared" si="169"/>
        <v>15546.45</v>
      </c>
      <c r="E713">
        <f t="shared" si="170"/>
        <v>15569.599999999999</v>
      </c>
      <c r="F713">
        <v>2</v>
      </c>
      <c r="G713">
        <v>0.04</v>
      </c>
      <c r="H713" s="6">
        <f ca="1">SUM(F713:OFFSET(F713,$X$1,0))</f>
        <v>80</v>
      </c>
      <c r="I713" s="6">
        <f ca="1">SUM(G713:OFFSET(G713,$X$1,0))</f>
        <v>1.6736000000000002</v>
      </c>
      <c r="J713" s="7">
        <f t="shared" ca="1" si="157"/>
        <v>517.20999999999913</v>
      </c>
      <c r="K713" s="7">
        <f t="shared" ca="1" si="159"/>
        <v>1</v>
      </c>
      <c r="L713">
        <f t="shared" ca="1" si="167"/>
        <v>220</v>
      </c>
      <c r="M713">
        <f t="shared" ca="1" si="168"/>
        <v>1</v>
      </c>
      <c r="N713">
        <f t="shared" ca="1" si="158"/>
        <v>800</v>
      </c>
      <c r="O713">
        <f t="shared" ca="1" si="160"/>
        <v>502.08000000000004</v>
      </c>
      <c r="P713" s="7">
        <f t="shared" ca="1" si="161"/>
        <v>1</v>
      </c>
      <c r="Q713">
        <f t="shared" ca="1" si="162"/>
        <v>1</v>
      </c>
      <c r="R713">
        <f t="shared" ca="1" si="163"/>
        <v>1</v>
      </c>
      <c r="S713">
        <f t="shared" ca="1" si="164"/>
        <v>1</v>
      </c>
      <c r="T713">
        <f t="shared" ca="1" si="156"/>
        <v>517.20999999999913</v>
      </c>
      <c r="U713" t="str">
        <f t="shared" ca="1" si="165"/>
        <v>SHORT</v>
      </c>
      <c r="V713">
        <f t="shared" ca="1" si="166"/>
        <v>517.20999999999913</v>
      </c>
    </row>
    <row r="714" spans="1:22" ht="16.5" x14ac:dyDescent="0.25">
      <c r="A714" s="1">
        <v>41575</v>
      </c>
      <c r="B714">
        <v>15569.2</v>
      </c>
      <c r="C714">
        <v>15568.9</v>
      </c>
      <c r="D714">
        <f t="shared" si="169"/>
        <v>15569.2</v>
      </c>
      <c r="E714">
        <f t="shared" si="170"/>
        <v>15568.9</v>
      </c>
      <c r="F714">
        <v>11</v>
      </c>
      <c r="G714">
        <v>0.22450000000000001</v>
      </c>
      <c r="H714" s="6">
        <f ca="1">SUM(F714:OFFSET(F714,$X$1,0))</f>
        <v>92</v>
      </c>
      <c r="I714" s="6">
        <f ca="1">SUM(G714:OFFSET(G714,$X$1,0))</f>
        <v>1.9181000000000001</v>
      </c>
      <c r="J714" s="7">
        <f t="shared" ca="1" si="157"/>
        <v>514.20999999999913</v>
      </c>
      <c r="K714" s="7">
        <f t="shared" ca="1" si="159"/>
        <v>1</v>
      </c>
      <c r="L714">
        <f t="shared" ca="1" si="167"/>
        <v>124</v>
      </c>
      <c r="M714">
        <f t="shared" ca="1" si="168"/>
        <v>1</v>
      </c>
      <c r="N714">
        <f t="shared" ca="1" si="158"/>
        <v>920</v>
      </c>
      <c r="O714">
        <f t="shared" ca="1" si="160"/>
        <v>575.43000000000006</v>
      </c>
      <c r="P714" s="7">
        <f t="shared" ca="1" si="161"/>
        <v>1</v>
      </c>
      <c r="Q714">
        <f t="shared" ca="1" si="162"/>
        <v>1</v>
      </c>
      <c r="R714">
        <f t="shared" ca="1" si="163"/>
        <v>1</v>
      </c>
      <c r="S714">
        <f t="shared" ca="1" si="164"/>
        <v>1</v>
      </c>
      <c r="T714">
        <f t="shared" ca="1" si="156"/>
        <v>514.20999999999913</v>
      </c>
      <c r="U714" t="str">
        <f t="shared" ca="1" si="165"/>
        <v>SHORT</v>
      </c>
      <c r="V714">
        <f t="shared" ca="1" si="166"/>
        <v>514.20999999999913</v>
      </c>
    </row>
    <row r="715" spans="1:22" ht="16.5" x14ac:dyDescent="0.25">
      <c r="A715" s="1">
        <v>41576</v>
      </c>
      <c r="B715">
        <v>15572.2</v>
      </c>
      <c r="C715">
        <v>15680.4</v>
      </c>
      <c r="D715">
        <f t="shared" si="169"/>
        <v>15572.2</v>
      </c>
      <c r="E715">
        <f t="shared" si="170"/>
        <v>15680.4</v>
      </c>
      <c r="F715">
        <v>2</v>
      </c>
      <c r="G715">
        <v>4.2599999999999999E-2</v>
      </c>
      <c r="H715" s="6">
        <f ca="1">SUM(F715:OFFSET(F715,$X$1,0))</f>
        <v>95</v>
      </c>
      <c r="I715" s="6">
        <f ca="1">SUM(G715:OFFSET(G715,$X$1,0))</f>
        <v>1.9807000000000001</v>
      </c>
      <c r="J715" s="7">
        <f t="shared" ca="1" si="157"/>
        <v>366.88999999999942</v>
      </c>
      <c r="K715" s="7">
        <f t="shared" ca="1" si="159"/>
        <v>1</v>
      </c>
      <c r="L715">
        <f t="shared" ca="1" si="167"/>
        <v>100</v>
      </c>
      <c r="M715">
        <f t="shared" ca="1" si="168"/>
        <v>1</v>
      </c>
      <c r="N715">
        <f t="shared" ca="1" si="158"/>
        <v>950</v>
      </c>
      <c r="O715">
        <f t="shared" ca="1" si="160"/>
        <v>594.21</v>
      </c>
      <c r="P715" s="7">
        <f t="shared" ca="1" si="161"/>
        <v>1</v>
      </c>
      <c r="Q715">
        <f t="shared" ca="1" si="162"/>
        <v>1</v>
      </c>
      <c r="R715">
        <f t="shared" ca="1" si="163"/>
        <v>1</v>
      </c>
      <c r="S715">
        <f t="shared" ca="1" si="164"/>
        <v>1</v>
      </c>
      <c r="T715">
        <f t="shared" ca="1" si="156"/>
        <v>366.88999999999942</v>
      </c>
      <c r="U715" t="str">
        <f t="shared" ca="1" si="165"/>
        <v>SHORT</v>
      </c>
      <c r="V715">
        <f t="shared" ca="1" si="166"/>
        <v>366.88999999999942</v>
      </c>
    </row>
    <row r="716" spans="1:22" ht="16.5" x14ac:dyDescent="0.25">
      <c r="A716" s="1">
        <v>41577</v>
      </c>
      <c r="B716">
        <v>15680.7</v>
      </c>
      <c r="C716">
        <v>15618.8</v>
      </c>
      <c r="D716">
        <f t="shared" si="169"/>
        <v>15680.7</v>
      </c>
      <c r="E716">
        <f t="shared" si="170"/>
        <v>15618.8</v>
      </c>
      <c r="F716">
        <v>5</v>
      </c>
      <c r="G716">
        <v>5.5599999999999997E-2</v>
      </c>
      <c r="H716" s="6">
        <f ca="1">SUM(F716:OFFSET(F716,$X$1,0))</f>
        <v>104</v>
      </c>
      <c r="I716" s="6">
        <f ca="1">SUM(G716:OFFSET(G716,$X$1,0))</f>
        <v>2.1214000000000004</v>
      </c>
      <c r="J716" s="7">
        <f t="shared" ca="1" si="157"/>
        <v>388.85000000000036</v>
      </c>
      <c r="K716" s="7">
        <f t="shared" ca="1" si="159"/>
        <v>1</v>
      </c>
      <c r="L716">
        <f t="shared" ca="1" si="167"/>
        <v>28</v>
      </c>
      <c r="M716">
        <f t="shared" ca="1" si="168"/>
        <v>1</v>
      </c>
      <c r="N716">
        <f t="shared" ca="1" si="158"/>
        <v>1040</v>
      </c>
      <c r="O716">
        <f t="shared" ca="1" si="160"/>
        <v>636.42000000000007</v>
      </c>
      <c r="P716" s="7">
        <f t="shared" ca="1" si="161"/>
        <v>1</v>
      </c>
      <c r="Q716">
        <f t="shared" ca="1" si="162"/>
        <v>1</v>
      </c>
      <c r="R716">
        <f t="shared" ca="1" si="163"/>
        <v>1</v>
      </c>
      <c r="S716">
        <f t="shared" ca="1" si="164"/>
        <v>1</v>
      </c>
      <c r="T716">
        <f t="shared" ca="1" si="156"/>
        <v>388.85000000000036</v>
      </c>
      <c r="U716" t="str">
        <f t="shared" ca="1" si="165"/>
        <v>SHORT</v>
      </c>
      <c r="V716">
        <f t="shared" ca="1" si="166"/>
        <v>388.85000000000036</v>
      </c>
    </row>
    <row r="717" spans="1:22" ht="16.5" x14ac:dyDescent="0.25">
      <c r="A717" s="1">
        <v>41578</v>
      </c>
      <c r="B717">
        <v>15619.92</v>
      </c>
      <c r="C717">
        <v>15545.75</v>
      </c>
      <c r="D717">
        <f t="shared" si="169"/>
        <v>15619.92</v>
      </c>
      <c r="E717">
        <f t="shared" si="170"/>
        <v>15545.75</v>
      </c>
      <c r="F717">
        <v>2</v>
      </c>
      <c r="G717">
        <v>2.41E-2</v>
      </c>
      <c r="H717" s="6">
        <f ca="1">SUM(F717:OFFSET(F717,$X$1,0))</f>
        <v>113</v>
      </c>
      <c r="I717" s="6">
        <f ca="1">SUM(G717:OFFSET(G717,$X$1,0))</f>
        <v>2.2944000000000004</v>
      </c>
      <c r="J717" s="7">
        <f t="shared" ca="1" si="157"/>
        <v>294.70000000000073</v>
      </c>
      <c r="K717" s="7">
        <f t="shared" ca="1" si="159"/>
        <v>1</v>
      </c>
      <c r="L717">
        <f t="shared" ca="1" si="167"/>
        <v>-44</v>
      </c>
      <c r="M717">
        <f t="shared" ca="1" si="168"/>
        <v>0</v>
      </c>
      <c r="N717">
        <f t="shared" ca="1" si="158"/>
        <v>1130</v>
      </c>
      <c r="O717">
        <f t="shared" ca="1" si="160"/>
        <v>688.32000000000016</v>
      </c>
      <c r="P717" s="7">
        <f t="shared" ca="1" si="161"/>
        <v>1</v>
      </c>
      <c r="Q717">
        <f t="shared" ca="1" si="162"/>
        <v>1</v>
      </c>
      <c r="R717">
        <f t="shared" ca="1" si="163"/>
        <v>1</v>
      </c>
      <c r="S717">
        <f t="shared" ca="1" si="164"/>
        <v>1</v>
      </c>
      <c r="T717">
        <f t="shared" ca="1" si="156"/>
        <v>294.70000000000073</v>
      </c>
      <c r="U717" t="str">
        <f t="shared" ca="1" si="165"/>
        <v>SHORT</v>
      </c>
      <c r="V717">
        <f t="shared" ca="1" si="166"/>
        <v>294.70000000000073</v>
      </c>
    </row>
    <row r="718" spans="1:22" ht="16.5" x14ac:dyDescent="0.25">
      <c r="A718" s="1">
        <v>41580</v>
      </c>
      <c r="B718" t="s">
        <v>4</v>
      </c>
      <c r="C718" t="s">
        <v>4</v>
      </c>
      <c r="D718">
        <f t="shared" si="169"/>
        <v>15619.92</v>
      </c>
      <c r="E718">
        <f t="shared" si="170"/>
        <v>15545.75</v>
      </c>
      <c r="F718">
        <v>1</v>
      </c>
      <c r="G718">
        <v>1.9199999999999998E-2</v>
      </c>
      <c r="H718" s="6">
        <f ca="1">SUM(F718:OFFSET(F718,$X$1,0))</f>
        <v>109</v>
      </c>
      <c r="I718" s="6">
        <f ca="1">SUM(G718:OFFSET(G718,$X$1,0))</f>
        <v>2.2094000000000005</v>
      </c>
      <c r="J718" s="7">
        <f t="shared" ca="1" si="157"/>
        <v>269.20999999999913</v>
      </c>
      <c r="K718" s="7">
        <f t="shared" ca="1" si="159"/>
        <v>1</v>
      </c>
      <c r="L718">
        <f t="shared" ca="1" si="167"/>
        <v>-12</v>
      </c>
      <c r="M718">
        <f t="shared" ca="1" si="168"/>
        <v>0</v>
      </c>
      <c r="N718">
        <f t="shared" ca="1" si="158"/>
        <v>1090</v>
      </c>
      <c r="O718">
        <f t="shared" ca="1" si="160"/>
        <v>662.82000000000016</v>
      </c>
      <c r="P718" s="7">
        <f t="shared" ca="1" si="161"/>
        <v>1</v>
      </c>
      <c r="Q718">
        <f t="shared" ca="1" si="162"/>
        <v>1</v>
      </c>
      <c r="R718">
        <f t="shared" ca="1" si="163"/>
        <v>1</v>
      </c>
      <c r="S718">
        <f t="shared" ca="1" si="164"/>
        <v>1</v>
      </c>
      <c r="T718">
        <f t="shared" ca="1" si="156"/>
        <v>269.20999999999913</v>
      </c>
      <c r="U718" t="str">
        <f t="shared" ca="1" si="165"/>
        <v>SHORT</v>
      </c>
      <c r="V718">
        <f t="shared" ca="1" si="166"/>
        <v>269.20999999999913</v>
      </c>
    </row>
    <row r="719" spans="1:22" ht="16.5" x14ac:dyDescent="0.25">
      <c r="A719" s="1">
        <v>41581</v>
      </c>
      <c r="B719" t="s">
        <v>4</v>
      </c>
      <c r="C719" t="s">
        <v>4</v>
      </c>
      <c r="D719">
        <f t="shared" si="169"/>
        <v>15620.560000000001</v>
      </c>
      <c r="E719">
        <f t="shared" si="170"/>
        <v>15592.435000000001</v>
      </c>
      <c r="F719">
        <v>1</v>
      </c>
      <c r="G719">
        <v>2.1299999999999999E-2</v>
      </c>
      <c r="H719" s="6">
        <f ca="1">SUM(F719:OFFSET(F719,$X$1,0))</f>
        <v>107</v>
      </c>
      <c r="I719" s="6">
        <f ca="1">SUM(G719:OFFSET(G719,$X$1,0))</f>
        <v>2.1669000000000005</v>
      </c>
      <c r="J719" s="7">
        <f t="shared" ca="1" si="157"/>
        <v>200.30999999999949</v>
      </c>
      <c r="K719" s="7">
        <f t="shared" ca="1" si="159"/>
        <v>1</v>
      </c>
      <c r="L719">
        <f t="shared" ca="1" si="167"/>
        <v>4</v>
      </c>
      <c r="M719">
        <f t="shared" ca="1" si="168"/>
        <v>1</v>
      </c>
      <c r="N719">
        <f t="shared" ca="1" si="158"/>
        <v>1070</v>
      </c>
      <c r="O719">
        <f t="shared" ca="1" si="160"/>
        <v>650.07000000000016</v>
      </c>
      <c r="P719" s="7">
        <f t="shared" ca="1" si="161"/>
        <v>1</v>
      </c>
      <c r="Q719">
        <f t="shared" ca="1" si="162"/>
        <v>1</v>
      </c>
      <c r="R719">
        <f t="shared" ca="1" si="163"/>
        <v>1</v>
      </c>
      <c r="S719">
        <f t="shared" ca="1" si="164"/>
        <v>1</v>
      </c>
      <c r="T719">
        <f t="shared" ca="1" si="156"/>
        <v>200.30999999999949</v>
      </c>
      <c r="U719" t="str">
        <f t="shared" ca="1" si="165"/>
        <v>SHORT</v>
      </c>
      <c r="V719">
        <f t="shared" ca="1" si="166"/>
        <v>200.30999999999949</v>
      </c>
    </row>
    <row r="720" spans="1:22" ht="16.5" x14ac:dyDescent="0.25">
      <c r="A720" s="1">
        <v>41582</v>
      </c>
      <c r="B720">
        <v>15621.2</v>
      </c>
      <c r="C720">
        <v>15639.12</v>
      </c>
      <c r="D720">
        <f t="shared" si="169"/>
        <v>15621.2</v>
      </c>
      <c r="E720">
        <f t="shared" si="170"/>
        <v>15639.12</v>
      </c>
      <c r="F720">
        <v>8</v>
      </c>
      <c r="G720">
        <v>0.17780000000000001</v>
      </c>
      <c r="H720" s="6">
        <f ca="1">SUM(F720:OFFSET(F720,$X$1,0))</f>
        <v>110</v>
      </c>
      <c r="I720" s="6">
        <f ca="1">SUM(G720:OFFSET(G720,$X$1,0))</f>
        <v>2.2467000000000001</v>
      </c>
      <c r="J720" s="7">
        <f t="shared" ca="1" si="157"/>
        <v>388.98000000000138</v>
      </c>
      <c r="K720" s="7">
        <f t="shared" ca="1" si="159"/>
        <v>1</v>
      </c>
      <c r="L720">
        <f t="shared" ca="1" si="167"/>
        <v>-20</v>
      </c>
      <c r="M720">
        <f t="shared" ca="1" si="168"/>
        <v>0</v>
      </c>
      <c r="N720">
        <f t="shared" ca="1" si="158"/>
        <v>1100</v>
      </c>
      <c r="O720">
        <f t="shared" ca="1" si="160"/>
        <v>674.01</v>
      </c>
      <c r="P720" s="7">
        <f t="shared" ca="1" si="161"/>
        <v>1</v>
      </c>
      <c r="Q720">
        <f t="shared" ca="1" si="162"/>
        <v>1</v>
      </c>
      <c r="R720">
        <f t="shared" ca="1" si="163"/>
        <v>1</v>
      </c>
      <c r="S720">
        <f t="shared" ca="1" si="164"/>
        <v>1</v>
      </c>
      <c r="T720">
        <f t="shared" ca="1" si="156"/>
        <v>388.98000000000138</v>
      </c>
      <c r="U720" t="str">
        <f t="shared" ca="1" si="165"/>
        <v>SHORT</v>
      </c>
      <c r="V720">
        <f t="shared" ca="1" si="166"/>
        <v>388.98000000000138</v>
      </c>
    </row>
    <row r="721" spans="1:22" ht="16.5" x14ac:dyDescent="0.25">
      <c r="A721" s="1">
        <v>41583</v>
      </c>
      <c r="B721">
        <v>15631.22</v>
      </c>
      <c r="C721">
        <v>15618.22</v>
      </c>
      <c r="D721">
        <f t="shared" si="169"/>
        <v>15631.22</v>
      </c>
      <c r="E721">
        <f t="shared" si="170"/>
        <v>15618.22</v>
      </c>
      <c r="F721">
        <v>8</v>
      </c>
      <c r="G721">
        <v>0.16669999999999999</v>
      </c>
      <c r="H721" s="6">
        <f ca="1">SUM(F721:OFFSET(F721,$X$1,0))</f>
        <v>117</v>
      </c>
      <c r="I721" s="6">
        <f ca="1">SUM(G721:OFFSET(G721,$X$1,0))</f>
        <v>2.3978000000000002</v>
      </c>
      <c r="J721" s="7">
        <f t="shared" ca="1" si="157"/>
        <v>391.48000000000138</v>
      </c>
      <c r="K721" s="7">
        <f t="shared" ca="1" si="159"/>
        <v>1</v>
      </c>
      <c r="L721">
        <f t="shared" ca="1" si="167"/>
        <v>-76</v>
      </c>
      <c r="M721">
        <f t="shared" ca="1" si="168"/>
        <v>0</v>
      </c>
      <c r="N721">
        <f t="shared" ca="1" si="158"/>
        <v>1170</v>
      </c>
      <c r="O721">
        <f t="shared" ca="1" si="160"/>
        <v>719.34</v>
      </c>
      <c r="P721" s="7">
        <f t="shared" ca="1" si="161"/>
        <v>1</v>
      </c>
      <c r="Q721">
        <f t="shared" ca="1" si="162"/>
        <v>1</v>
      </c>
      <c r="R721">
        <f t="shared" ca="1" si="163"/>
        <v>1</v>
      </c>
      <c r="S721">
        <f t="shared" ca="1" si="164"/>
        <v>1</v>
      </c>
      <c r="T721">
        <f t="shared" ref="T721:T729" ca="1" si="171">IF(S721&lt;&gt;"N/A",J721,0)</f>
        <v>391.48000000000138</v>
      </c>
      <c r="U721" t="str">
        <f t="shared" ca="1" si="165"/>
        <v>SHORT</v>
      </c>
      <c r="V721">
        <f t="shared" ca="1" si="166"/>
        <v>391.48000000000138</v>
      </c>
    </row>
    <row r="722" spans="1:22" ht="16.5" x14ac:dyDescent="0.25">
      <c r="A722" s="1">
        <v>41584</v>
      </c>
      <c r="B722">
        <v>15628.72</v>
      </c>
      <c r="C722">
        <v>15746.88</v>
      </c>
      <c r="D722">
        <f t="shared" si="169"/>
        <v>15628.72</v>
      </c>
      <c r="E722">
        <f t="shared" si="170"/>
        <v>15746.88</v>
      </c>
      <c r="F722">
        <v>0</v>
      </c>
      <c r="G722">
        <v>0</v>
      </c>
      <c r="H722" s="6">
        <f ca="1">SUM(F722:OFFSET(F722,$X$1,0))</f>
        <v>108</v>
      </c>
      <c r="I722" s="6">
        <f ca="1">SUM(G722:OFFSET(G722,$X$1,0))</f>
        <v>2.2103000000000006</v>
      </c>
      <c r="J722" s="7">
        <f t="shared" ca="1" si="157"/>
        <v>271.55500000000211</v>
      </c>
      <c r="K722" s="7">
        <f t="shared" ca="1" si="159"/>
        <v>1</v>
      </c>
      <c r="L722">
        <f t="shared" ca="1" si="167"/>
        <v>-4</v>
      </c>
      <c r="M722">
        <f t="shared" ca="1" si="168"/>
        <v>0</v>
      </c>
      <c r="N722">
        <f t="shared" ca="1" si="158"/>
        <v>1080</v>
      </c>
      <c r="O722">
        <f t="shared" ca="1" si="160"/>
        <v>663.09000000000015</v>
      </c>
      <c r="P722" s="7">
        <f t="shared" ca="1" si="161"/>
        <v>1</v>
      </c>
      <c r="Q722">
        <f t="shared" ca="1" si="162"/>
        <v>1</v>
      </c>
      <c r="R722">
        <f t="shared" ca="1" si="163"/>
        <v>1</v>
      </c>
      <c r="S722">
        <f t="shared" ca="1" si="164"/>
        <v>1</v>
      </c>
      <c r="T722">
        <f t="shared" ca="1" si="171"/>
        <v>271.55500000000211</v>
      </c>
      <c r="U722" t="str">
        <f t="shared" ca="1" si="165"/>
        <v>SHORT</v>
      </c>
      <c r="V722">
        <f t="shared" ca="1" si="166"/>
        <v>271.55500000000211</v>
      </c>
    </row>
    <row r="723" spans="1:22" ht="16.5" x14ac:dyDescent="0.25">
      <c r="A723" s="1">
        <v>41585</v>
      </c>
      <c r="B723">
        <v>15751.31</v>
      </c>
      <c r="C723">
        <v>15593.98</v>
      </c>
      <c r="D723">
        <f t="shared" si="169"/>
        <v>15751.31</v>
      </c>
      <c r="E723">
        <f t="shared" si="170"/>
        <v>15593.98</v>
      </c>
      <c r="F723">
        <v>2</v>
      </c>
      <c r="G723">
        <v>0.04</v>
      </c>
      <c r="H723" s="6">
        <f ca="1">SUM(F723:OFFSET(F723,$X$1,0))</f>
        <v>94</v>
      </c>
      <c r="I723" s="6">
        <f ca="1">SUM(G723:OFFSET(G723,$X$1,0))</f>
        <v>1.9170000000000003</v>
      </c>
      <c r="J723" s="7">
        <f t="shared" ca="1" si="157"/>
        <v>433.98999999999978</v>
      </c>
      <c r="K723" s="7">
        <f t="shared" ca="1" si="159"/>
        <v>1</v>
      </c>
      <c r="L723">
        <f t="shared" ca="1" si="167"/>
        <v>108</v>
      </c>
      <c r="M723">
        <f t="shared" ca="1" si="168"/>
        <v>1</v>
      </c>
      <c r="N723">
        <f t="shared" ca="1" si="158"/>
        <v>940</v>
      </c>
      <c r="O723">
        <f t="shared" ca="1" si="160"/>
        <v>575.1</v>
      </c>
      <c r="P723" s="7">
        <f t="shared" ca="1" si="161"/>
        <v>1</v>
      </c>
      <c r="Q723">
        <f t="shared" ca="1" si="162"/>
        <v>1</v>
      </c>
      <c r="R723">
        <f t="shared" ca="1" si="163"/>
        <v>1</v>
      </c>
      <c r="S723">
        <f t="shared" ca="1" si="164"/>
        <v>1</v>
      </c>
      <c r="T723">
        <f t="shared" ca="1" si="171"/>
        <v>433.98999999999978</v>
      </c>
      <c r="U723" t="str">
        <f t="shared" ca="1" si="165"/>
        <v>SHORT</v>
      </c>
      <c r="V723">
        <f t="shared" ca="1" si="166"/>
        <v>433.98999999999978</v>
      </c>
    </row>
    <row r="724" spans="1:22" ht="16.5" x14ac:dyDescent="0.25">
      <c r="A724" s="1">
        <v>41586</v>
      </c>
      <c r="B724">
        <v>15591.54</v>
      </c>
      <c r="C724">
        <v>15761.78</v>
      </c>
      <c r="D724">
        <f t="shared" si="169"/>
        <v>15591.54</v>
      </c>
      <c r="E724">
        <f t="shared" si="170"/>
        <v>15761.78</v>
      </c>
      <c r="F724">
        <v>3</v>
      </c>
      <c r="G724">
        <v>6.25E-2</v>
      </c>
      <c r="H724" s="6">
        <f ca="1">SUM(F724:OFFSET(F724,$X$1,0))</f>
        <v>101</v>
      </c>
      <c r="I724" s="6">
        <f ca="1">SUM(G724:OFFSET(G724,$X$1,0))</f>
        <v>2.0646</v>
      </c>
      <c r="J724" s="7">
        <f t="shared" ca="1" si="157"/>
        <v>381.58999999999833</v>
      </c>
      <c r="K724" s="7">
        <f t="shared" ca="1" si="159"/>
        <v>1</v>
      </c>
      <c r="L724">
        <f t="shared" ca="1" si="167"/>
        <v>52</v>
      </c>
      <c r="M724">
        <f t="shared" ca="1" si="168"/>
        <v>1</v>
      </c>
      <c r="N724">
        <f t="shared" ca="1" si="158"/>
        <v>1010</v>
      </c>
      <c r="O724">
        <f t="shared" ca="1" si="160"/>
        <v>619.38</v>
      </c>
      <c r="P724" s="7">
        <f t="shared" ca="1" si="161"/>
        <v>1</v>
      </c>
      <c r="Q724">
        <f t="shared" ca="1" si="162"/>
        <v>1</v>
      </c>
      <c r="R724">
        <f t="shared" ca="1" si="163"/>
        <v>1</v>
      </c>
      <c r="S724">
        <f t="shared" ca="1" si="164"/>
        <v>1</v>
      </c>
      <c r="T724">
        <f t="shared" ca="1" si="171"/>
        <v>381.58999999999833</v>
      </c>
      <c r="U724" t="str">
        <f t="shared" ca="1" si="165"/>
        <v>SHORT</v>
      </c>
      <c r="V724">
        <f t="shared" ca="1" si="166"/>
        <v>381.58999999999833</v>
      </c>
    </row>
    <row r="725" spans="1:22" ht="16.5" x14ac:dyDescent="0.25">
      <c r="A725" s="1">
        <v>41587</v>
      </c>
      <c r="B725" t="s">
        <v>4</v>
      </c>
      <c r="C725" t="s">
        <v>4</v>
      </c>
      <c r="D725">
        <f t="shared" si="169"/>
        <v>15591.54</v>
      </c>
      <c r="E725">
        <f t="shared" si="170"/>
        <v>15761.78</v>
      </c>
      <c r="F725">
        <v>2</v>
      </c>
      <c r="G725">
        <v>0.04</v>
      </c>
      <c r="H725" s="6">
        <f ca="1">SUM(F725:OFFSET(F725,$X$1,0))</f>
        <v>101</v>
      </c>
      <c r="I725" s="6">
        <f ca="1">SUM(G725:OFFSET(G725,$X$1,0))</f>
        <v>2.0629</v>
      </c>
      <c r="J725" s="7">
        <f t="shared" ca="1" si="157"/>
        <v>168.1200000000008</v>
      </c>
      <c r="K725" s="7">
        <f t="shared" ca="1" si="159"/>
        <v>1</v>
      </c>
      <c r="L725">
        <f t="shared" ca="1" si="167"/>
        <v>52</v>
      </c>
      <c r="M725">
        <f t="shared" ca="1" si="168"/>
        <v>1</v>
      </c>
      <c r="N725">
        <f t="shared" ca="1" si="158"/>
        <v>1010</v>
      </c>
      <c r="O725">
        <f t="shared" ca="1" si="160"/>
        <v>618.87</v>
      </c>
      <c r="P725" s="7">
        <f t="shared" ca="1" si="161"/>
        <v>1</v>
      </c>
      <c r="Q725">
        <f t="shared" ca="1" si="162"/>
        <v>1</v>
      </c>
      <c r="R725">
        <f t="shared" ca="1" si="163"/>
        <v>1</v>
      </c>
      <c r="S725">
        <f t="shared" ca="1" si="164"/>
        <v>1</v>
      </c>
      <c r="T725">
        <f t="shared" ca="1" si="171"/>
        <v>168.1200000000008</v>
      </c>
      <c r="U725" t="str">
        <f t="shared" ca="1" si="165"/>
        <v>SHORT</v>
      </c>
      <c r="V725">
        <f t="shared" ca="1" si="166"/>
        <v>168.1200000000008</v>
      </c>
    </row>
    <row r="726" spans="1:22" ht="16.5" x14ac:dyDescent="0.25">
      <c r="A726" s="1">
        <v>41588</v>
      </c>
      <c r="B726" t="s">
        <v>4</v>
      </c>
      <c r="C726" t="s">
        <v>4</v>
      </c>
      <c r="D726">
        <f t="shared" si="169"/>
        <v>15675.41</v>
      </c>
      <c r="E726">
        <f t="shared" si="170"/>
        <v>15772.44</v>
      </c>
      <c r="F726">
        <v>1</v>
      </c>
      <c r="G726">
        <v>2.0799999999999999E-2</v>
      </c>
      <c r="H726" s="6">
        <f ca="1">SUM(F726:OFFSET(F726,$X$1,0))</f>
        <v>91</v>
      </c>
      <c r="I726" s="6">
        <f ca="1">SUM(G726:OFFSET(G726,$X$1,0))</f>
        <v>1.8497000000000001</v>
      </c>
      <c r="J726" s="7">
        <f t="shared" ca="1" si="157"/>
        <v>-19.850000000000364</v>
      </c>
      <c r="K726" s="7">
        <f t="shared" ca="1" si="159"/>
        <v>0</v>
      </c>
      <c r="L726">
        <f t="shared" ca="1" si="167"/>
        <v>132</v>
      </c>
      <c r="M726">
        <f t="shared" ca="1" si="168"/>
        <v>0</v>
      </c>
      <c r="N726">
        <f t="shared" ca="1" si="158"/>
        <v>910</v>
      </c>
      <c r="O726">
        <f t="shared" ca="1" si="160"/>
        <v>554.91000000000008</v>
      </c>
      <c r="P726" s="7">
        <f t="shared" ca="1" si="161"/>
        <v>1</v>
      </c>
      <c r="Q726">
        <f t="shared" ca="1" si="162"/>
        <v>0</v>
      </c>
      <c r="R726">
        <f t="shared" ca="1" si="163"/>
        <v>1</v>
      </c>
      <c r="S726">
        <f t="shared" ca="1" si="164"/>
        <v>0</v>
      </c>
      <c r="T726">
        <f t="shared" ca="1" si="171"/>
        <v>-19.850000000000364</v>
      </c>
      <c r="U726" t="str">
        <f t="shared" ca="1" si="165"/>
        <v>SHORT</v>
      </c>
      <c r="V726">
        <f t="shared" ca="1" si="166"/>
        <v>-19.850000000000364</v>
      </c>
    </row>
    <row r="727" spans="1:22" ht="16.5" x14ac:dyDescent="0.25">
      <c r="A727" s="1">
        <v>41589</v>
      </c>
      <c r="B727">
        <v>15759.28</v>
      </c>
      <c r="C727">
        <v>15783.1</v>
      </c>
      <c r="D727">
        <f t="shared" si="169"/>
        <v>15759.28</v>
      </c>
      <c r="E727">
        <f t="shared" si="170"/>
        <v>15783.1</v>
      </c>
      <c r="F727">
        <v>4</v>
      </c>
      <c r="G727">
        <v>8.6999999999999994E-2</v>
      </c>
      <c r="H727" s="6">
        <f ca="1">SUM(F727:OFFSET(F727,$X$1,0))</f>
        <v>89</v>
      </c>
      <c r="I727" s="6">
        <f ca="1">SUM(G727:OFFSET(G727,$X$1,0))</f>
        <v>1.8167000000000002</v>
      </c>
      <c r="J727" s="7">
        <f t="shared" ca="1" si="157"/>
        <v>-17.789999999999054</v>
      </c>
      <c r="K727" s="7">
        <f t="shared" ca="1" si="159"/>
        <v>0</v>
      </c>
      <c r="L727">
        <f t="shared" ca="1" si="167"/>
        <v>148</v>
      </c>
      <c r="M727">
        <f t="shared" ca="1" si="168"/>
        <v>0</v>
      </c>
      <c r="N727">
        <f t="shared" ca="1" si="158"/>
        <v>890</v>
      </c>
      <c r="O727">
        <f t="shared" ca="1" si="160"/>
        <v>545.0100000000001</v>
      </c>
      <c r="P727" s="7">
        <f t="shared" ca="1" si="161"/>
        <v>1</v>
      </c>
      <c r="Q727">
        <f t="shared" ca="1" si="162"/>
        <v>0</v>
      </c>
      <c r="R727">
        <f t="shared" ca="1" si="163"/>
        <v>1</v>
      </c>
      <c r="S727">
        <f t="shared" ca="1" si="164"/>
        <v>0</v>
      </c>
      <c r="T727">
        <f t="shared" ca="1" si="171"/>
        <v>-17.789999999999054</v>
      </c>
      <c r="U727" t="str">
        <f t="shared" ca="1" si="165"/>
        <v>SHORT</v>
      </c>
      <c r="V727">
        <f t="shared" ca="1" si="166"/>
        <v>-17.789999999999054</v>
      </c>
    </row>
    <row r="728" spans="1:22" ht="16.5" x14ac:dyDescent="0.25">
      <c r="A728" s="1">
        <v>41590</v>
      </c>
      <c r="B728">
        <v>15773.15</v>
      </c>
      <c r="C728">
        <v>15750.67</v>
      </c>
      <c r="D728">
        <f t="shared" si="169"/>
        <v>15773.15</v>
      </c>
      <c r="E728">
        <f t="shared" si="170"/>
        <v>15750.67</v>
      </c>
      <c r="F728">
        <v>25</v>
      </c>
      <c r="G728">
        <v>0.52080000000000004</v>
      </c>
      <c r="H728" s="6">
        <f ca="1">SUM(F728:OFFSET(F728,$X$1,0))</f>
        <v>109</v>
      </c>
      <c r="I728" s="6">
        <f ca="1">SUM(G728:OFFSET(G728,$X$1,0))</f>
        <v>2.2311000000000001</v>
      </c>
      <c r="J728" s="7">
        <f t="shared" ca="1" si="157"/>
        <v>15.860000000000582</v>
      </c>
      <c r="K728" s="7">
        <f t="shared" ca="1" si="159"/>
        <v>1</v>
      </c>
      <c r="L728">
        <f t="shared" ca="1" si="167"/>
        <v>-12</v>
      </c>
      <c r="M728">
        <f t="shared" ca="1" si="168"/>
        <v>0</v>
      </c>
      <c r="N728">
        <f t="shared" ca="1" si="158"/>
        <v>1090</v>
      </c>
      <c r="O728">
        <f t="shared" ca="1" si="160"/>
        <v>669.33</v>
      </c>
      <c r="P728" s="7">
        <f t="shared" ca="1" si="161"/>
        <v>1</v>
      </c>
      <c r="Q728">
        <f t="shared" ca="1" si="162"/>
        <v>1</v>
      </c>
      <c r="R728">
        <f t="shared" ca="1" si="163"/>
        <v>1</v>
      </c>
      <c r="S728">
        <f t="shared" ca="1" si="164"/>
        <v>1</v>
      </c>
      <c r="T728">
        <f t="shared" ca="1" si="171"/>
        <v>15.860000000000582</v>
      </c>
      <c r="U728" t="str">
        <f t="shared" ca="1" si="165"/>
        <v>SHORT</v>
      </c>
      <c r="V728">
        <f t="shared" ca="1" si="166"/>
        <v>15.860000000000582</v>
      </c>
    </row>
    <row r="729" spans="1:22" ht="16.5" x14ac:dyDescent="0.25">
      <c r="A729" s="1">
        <v>41591</v>
      </c>
      <c r="B729">
        <v>15739.5</v>
      </c>
      <c r="C729">
        <v>15821.63</v>
      </c>
      <c r="D729">
        <f t="shared" si="169"/>
        <v>15739.5</v>
      </c>
      <c r="E729">
        <f t="shared" si="170"/>
        <v>15821.63</v>
      </c>
      <c r="F729">
        <v>12</v>
      </c>
      <c r="G729">
        <v>0.25530000000000003</v>
      </c>
      <c r="H729" s="6">
        <f ca="1">SUM(F729:OFFSET(F729,$X$1,0))</f>
        <v>120</v>
      </c>
      <c r="I729" s="6">
        <f ca="1">SUM(G729:OFFSET(G729,$X$1,0))</f>
        <v>2.4656000000000002</v>
      </c>
      <c r="J729" s="7">
        <f t="shared" ca="1" si="157"/>
        <v>13.7450000000008</v>
      </c>
      <c r="K729" s="7">
        <f t="shared" ca="1" si="159"/>
        <v>1</v>
      </c>
      <c r="L729">
        <f t="shared" ca="1" si="167"/>
        <v>-100</v>
      </c>
      <c r="M729">
        <f t="shared" ca="1" si="168"/>
        <v>0</v>
      </c>
      <c r="N729">
        <f t="shared" ca="1" si="158"/>
        <v>1200</v>
      </c>
      <c r="O729">
        <f t="shared" ca="1" si="160"/>
        <v>739.68000000000006</v>
      </c>
      <c r="P729" s="7">
        <f t="shared" ca="1" si="161"/>
        <v>1</v>
      </c>
      <c r="Q729">
        <f t="shared" ca="1" si="162"/>
        <v>1</v>
      </c>
      <c r="R729">
        <f t="shared" ca="1" si="163"/>
        <v>1</v>
      </c>
      <c r="S729">
        <f t="shared" ca="1" si="164"/>
        <v>1</v>
      </c>
      <c r="T729">
        <f t="shared" ca="1" si="171"/>
        <v>13.7450000000008</v>
      </c>
      <c r="U729" t="str">
        <f t="shared" ca="1" si="165"/>
        <v>SHORT</v>
      </c>
      <c r="V729">
        <f t="shared" ca="1" si="166"/>
        <v>13.7450000000008</v>
      </c>
    </row>
    <row r="730" spans="1:22" ht="16.5" x14ac:dyDescent="0.25">
      <c r="A730" s="14">
        <v>41592</v>
      </c>
      <c r="B730" s="15">
        <v>15806.22</v>
      </c>
      <c r="C730" s="15">
        <v>15876.22</v>
      </c>
      <c r="D730" s="15">
        <f t="shared" si="169"/>
        <v>15806.22</v>
      </c>
      <c r="E730" s="15">
        <f t="shared" si="170"/>
        <v>15876.22</v>
      </c>
      <c r="F730" s="15">
        <v>2</v>
      </c>
      <c r="G730" s="15">
        <v>5.4100000000000002E-2</v>
      </c>
      <c r="H730" s="16">
        <f ca="1">SUM(F730:OFFSET(F730,$X$1,0))</f>
        <v>114</v>
      </c>
      <c r="I730" s="16">
        <f ca="1">SUM(G730:OFFSET(G730,$X$1,0))</f>
        <v>2.3530000000000002</v>
      </c>
      <c r="J730" s="17">
        <f t="shared" ca="1" si="157"/>
        <v>8.4099999999998545</v>
      </c>
      <c r="K730" s="17">
        <f t="shared" ca="1" si="159"/>
        <v>1</v>
      </c>
      <c r="L730" s="15">
        <f t="shared" ca="1" si="167"/>
        <v>-52</v>
      </c>
      <c r="M730" s="15">
        <f t="shared" ca="1" si="168"/>
        <v>0</v>
      </c>
      <c r="N730" s="15">
        <f t="shared" ca="1" si="158"/>
        <v>1140</v>
      </c>
      <c r="O730" s="15"/>
      <c r="P730" s="15"/>
    </row>
    <row r="731" spans="1:22" ht="16.5" x14ac:dyDescent="0.25">
      <c r="A731" s="14">
        <v>41593</v>
      </c>
      <c r="B731" s="15">
        <v>15876.16</v>
      </c>
      <c r="C731" s="15">
        <v>15961.7</v>
      </c>
      <c r="D731" s="15">
        <f t="shared" si="169"/>
        <v>15876.16</v>
      </c>
      <c r="E731" s="15">
        <f t="shared" si="170"/>
        <v>15961.7</v>
      </c>
      <c r="F731" s="15">
        <v>-1</v>
      </c>
      <c r="G731" s="15">
        <v>-3.3300000000000003E-2</v>
      </c>
      <c r="H731" s="16">
        <f ca="1">SUM(F731:OFFSET(F731,$X$1,0))</f>
        <v>112</v>
      </c>
      <c r="I731" s="16">
        <f ca="1">SUM(G731:OFFSET(G731,$X$1,0))</f>
        <v>2.2959000000000001</v>
      </c>
      <c r="J731" s="17">
        <f t="shared" ca="1" si="157"/>
        <v>-15876.16</v>
      </c>
      <c r="K731" s="17">
        <f t="shared" ca="1" si="159"/>
        <v>0</v>
      </c>
      <c r="L731" s="15">
        <f t="shared" ca="1" si="167"/>
        <v>-36</v>
      </c>
      <c r="M731" s="15">
        <f t="shared" ca="1" si="168"/>
        <v>1</v>
      </c>
      <c r="N731" s="15">
        <f t="shared" ca="1" si="158"/>
        <v>1120</v>
      </c>
      <c r="O731" s="15"/>
      <c r="P731" s="15"/>
    </row>
    <row r="732" spans="1:22" ht="16.5" x14ac:dyDescent="0.25">
      <c r="A732" s="14">
        <v>41594</v>
      </c>
      <c r="B732" s="15" t="s">
        <v>4</v>
      </c>
      <c r="C732" s="15" t="s">
        <v>4</v>
      </c>
      <c r="D732" s="15">
        <f t="shared" si="169"/>
        <v>15876.16</v>
      </c>
      <c r="E732" s="15">
        <f t="shared" si="170"/>
        <v>15961.7</v>
      </c>
      <c r="F732" s="15">
        <v>-4</v>
      </c>
      <c r="G732" s="15">
        <v>-8.5099999999999995E-2</v>
      </c>
      <c r="H732" s="16">
        <f ca="1">SUM(F732:OFFSET(F732,$X$1,0))</f>
        <v>102</v>
      </c>
      <c r="I732" s="16">
        <f ca="1">SUM(G732:OFFSET(G732,$X$1,0))</f>
        <v>2.0804</v>
      </c>
      <c r="J732" s="17">
        <f t="shared" ca="1" si="157"/>
        <v>-15919.439999999999</v>
      </c>
      <c r="K732" s="17">
        <f t="shared" ca="1" si="159"/>
        <v>0</v>
      </c>
      <c r="L732" s="15">
        <f t="shared" ca="1" si="167"/>
        <v>44</v>
      </c>
      <c r="M732" s="15">
        <f t="shared" ca="1" si="168"/>
        <v>0</v>
      </c>
      <c r="N732" s="15">
        <f t="shared" ca="1" si="158"/>
        <v>1020</v>
      </c>
      <c r="O732" s="15"/>
      <c r="P732" s="15"/>
    </row>
    <row r="733" spans="1:22" ht="16.5" x14ac:dyDescent="0.25">
      <c r="A733" s="14">
        <v>41595</v>
      </c>
      <c r="B733" s="15" t="s">
        <v>4</v>
      </c>
      <c r="C733" s="15" t="s">
        <v>4</v>
      </c>
      <c r="D733" s="15">
        <f t="shared" si="169"/>
        <v>15919.439999999999</v>
      </c>
      <c r="E733" s="15">
        <f t="shared" si="170"/>
        <v>15968.86</v>
      </c>
      <c r="F733" s="15">
        <v>0</v>
      </c>
      <c r="G733" s="15">
        <v>0</v>
      </c>
      <c r="H733" s="16">
        <f ca="1">SUM(F733:OFFSET(F733,$X$1,0))</f>
        <v>87</v>
      </c>
      <c r="I733" s="16">
        <f ca="1">SUM(G733:OFFSET(G733,$X$1,0))</f>
        <v>1.7543</v>
      </c>
      <c r="J733" s="17">
        <f t="shared" ca="1" si="157"/>
        <v>-15962.72</v>
      </c>
      <c r="K733" s="17">
        <f t="shared" ca="1" si="159"/>
        <v>0</v>
      </c>
      <c r="L733" s="15">
        <f t="shared" ca="1" si="167"/>
        <v>164</v>
      </c>
      <c r="M733" s="15">
        <f t="shared" ca="1" si="168"/>
        <v>0</v>
      </c>
      <c r="N733" s="15">
        <f t="shared" ca="1" si="158"/>
        <v>870</v>
      </c>
      <c r="O733" s="15"/>
      <c r="P733" s="15"/>
    </row>
    <row r="734" spans="1:22" ht="16.5" x14ac:dyDescent="0.25">
      <c r="A734" s="14">
        <v>41596</v>
      </c>
      <c r="B734" s="15">
        <v>15962.72</v>
      </c>
      <c r="C734" s="15">
        <v>15976.02</v>
      </c>
      <c r="D734" s="15">
        <f t="shared" si="169"/>
        <v>15962.72</v>
      </c>
      <c r="E734" s="15">
        <f t="shared" si="170"/>
        <v>15976.02</v>
      </c>
      <c r="F734" s="15">
        <v>9</v>
      </c>
      <c r="G734" s="15">
        <v>0.1875</v>
      </c>
      <c r="H734" s="16">
        <f ca="1">SUM(F734:OFFSET(F734,$X$1,0))</f>
        <v>95</v>
      </c>
      <c r="I734" s="16">
        <f ca="1">SUM(G734:OFFSET(G734,$X$1,0))</f>
        <v>1.9214</v>
      </c>
      <c r="J734" s="17">
        <f t="shared" ca="1" si="157"/>
        <v>-15974.06</v>
      </c>
      <c r="K734" s="17">
        <f t="shared" ca="1" si="159"/>
        <v>0</v>
      </c>
      <c r="L734" s="15">
        <f t="shared" ca="1" si="167"/>
        <v>100</v>
      </c>
      <c r="M734" s="15">
        <f t="shared" ca="1" si="168"/>
        <v>0</v>
      </c>
      <c r="N734" s="15">
        <f t="shared" ca="1" si="158"/>
        <v>950</v>
      </c>
      <c r="O734" s="15"/>
      <c r="P734" s="15"/>
    </row>
    <row r="735" spans="1:22" ht="16.5" x14ac:dyDescent="0.25">
      <c r="A735" s="14">
        <v>41597</v>
      </c>
      <c r="B735" s="15">
        <v>15974.06</v>
      </c>
      <c r="C735" s="15">
        <v>15967.03</v>
      </c>
      <c r="D735" s="15">
        <f t="shared" si="169"/>
        <v>15974.06</v>
      </c>
      <c r="E735" s="15">
        <f t="shared" si="170"/>
        <v>15967.03</v>
      </c>
      <c r="F735" s="15">
        <v>12</v>
      </c>
      <c r="G735" s="15">
        <v>0.24</v>
      </c>
      <c r="H735" s="16">
        <f ca="1">SUM(F735:OFFSET(F735,$X$1,0))</f>
        <v>105</v>
      </c>
      <c r="I735" s="16">
        <f ca="1">SUM(G735:OFFSET(G735,$X$1,0))</f>
        <v>2.1214</v>
      </c>
      <c r="J735" s="17">
        <f t="shared" ca="1" si="157"/>
        <v>-15971.2</v>
      </c>
      <c r="K735" s="17">
        <f t="shared" ca="1" si="159"/>
        <v>0</v>
      </c>
      <c r="L735" s="15">
        <f t="shared" ca="1" si="167"/>
        <v>20</v>
      </c>
      <c r="M735" s="15">
        <f t="shared" ca="1" si="168"/>
        <v>0</v>
      </c>
      <c r="N735" s="15">
        <f t="shared" ca="1" si="158"/>
        <v>1050</v>
      </c>
      <c r="O735" s="15"/>
      <c r="P735" s="15"/>
    </row>
    <row r="736" spans="1:22" ht="16.5" x14ac:dyDescent="0.25">
      <c r="A736" s="14">
        <v>41598</v>
      </c>
      <c r="B736" s="15">
        <v>15971.2</v>
      </c>
      <c r="C736" s="15">
        <v>15900.82</v>
      </c>
      <c r="D736" s="15">
        <f t="shared" si="169"/>
        <v>15971.2</v>
      </c>
      <c r="E736" s="15">
        <f t="shared" si="170"/>
        <v>15900.82</v>
      </c>
      <c r="F736" s="15">
        <v>-3</v>
      </c>
      <c r="G736" s="15">
        <v>-6.1199999999999997E-2</v>
      </c>
      <c r="H736" s="16">
        <f ca="1">SUM(F736:OFFSET(F736,$X$1,0))</f>
        <v>91</v>
      </c>
      <c r="I736" s="16">
        <f ca="1">SUM(G736:OFFSET(G736,$X$1,0))</f>
        <v>1.8357000000000001</v>
      </c>
      <c r="J736" s="17">
        <f t="shared" ca="1" si="157"/>
        <v>-15908.07</v>
      </c>
      <c r="K736" s="17">
        <f t="shared" ca="1" si="159"/>
        <v>0</v>
      </c>
      <c r="L736" s="15">
        <f t="shared" ca="1" si="167"/>
        <v>132</v>
      </c>
      <c r="M736" s="15">
        <f t="shared" ca="1" si="168"/>
        <v>0</v>
      </c>
      <c r="N736" s="15">
        <f t="shared" ca="1" si="158"/>
        <v>910</v>
      </c>
      <c r="O736" s="15"/>
      <c r="P736" s="15"/>
    </row>
    <row r="737" spans="1:16" ht="16.5" x14ac:dyDescent="0.25">
      <c r="A737" s="14">
        <v>41599</v>
      </c>
      <c r="B737" s="15">
        <v>15908.07</v>
      </c>
      <c r="C737" s="15">
        <v>16009.99</v>
      </c>
      <c r="D737" s="15">
        <f t="shared" si="169"/>
        <v>15908.07</v>
      </c>
      <c r="E737" s="15">
        <f t="shared" si="170"/>
        <v>16009.99</v>
      </c>
      <c r="F737" s="15">
        <v>9</v>
      </c>
      <c r="G737" s="15">
        <v>0.18</v>
      </c>
      <c r="H737" s="16">
        <f ca="1">SUM(F737:OFFSET(F737,$X$1,0))</f>
        <v>98</v>
      </c>
      <c r="I737" s="16">
        <f ca="1">SUM(G737:OFFSET(G737,$X$1,0))</f>
        <v>1.9731000000000003</v>
      </c>
      <c r="J737" s="17">
        <f t="shared" ca="1" si="157"/>
        <v>-16008.71</v>
      </c>
      <c r="K737" s="17">
        <f t="shared" ca="1" si="159"/>
        <v>0</v>
      </c>
      <c r="L737" s="15">
        <f t="shared" ca="1" si="167"/>
        <v>76</v>
      </c>
      <c r="M737" s="15">
        <f t="shared" ca="1" si="168"/>
        <v>0</v>
      </c>
      <c r="N737" s="15">
        <f t="shared" ca="1" si="158"/>
        <v>980</v>
      </c>
      <c r="O737" s="15"/>
      <c r="P737" s="15"/>
    </row>
    <row r="738" spans="1:16" ht="16.5" x14ac:dyDescent="0.25">
      <c r="A738" s="14">
        <v>41600</v>
      </c>
      <c r="B738" s="15">
        <v>16008.71</v>
      </c>
      <c r="C738" s="15">
        <v>16064.77</v>
      </c>
      <c r="D738" s="15">
        <f t="shared" si="169"/>
        <v>16008.71</v>
      </c>
      <c r="E738" s="15">
        <f t="shared" si="170"/>
        <v>16064.77</v>
      </c>
      <c r="F738" s="15">
        <v>2</v>
      </c>
      <c r="G738" s="15">
        <v>0.04</v>
      </c>
      <c r="H738" s="16">
        <f ca="1">SUM(F738:OFFSET(F738,$X$1,0))</f>
        <v>95</v>
      </c>
      <c r="I738" s="16">
        <f ca="1">SUM(G738:OFFSET(G738,$X$1,0))</f>
        <v>1.9575000000000002</v>
      </c>
      <c r="J738" s="17">
        <f t="shared" ca="1" si="157"/>
        <v>-16008.71</v>
      </c>
      <c r="K738" s="17">
        <f t="shared" ca="1" si="159"/>
        <v>0</v>
      </c>
      <c r="L738" s="15">
        <f t="shared" ca="1" si="167"/>
        <v>100</v>
      </c>
      <c r="M738" s="15">
        <f t="shared" ca="1" si="168"/>
        <v>0</v>
      </c>
      <c r="N738" s="15">
        <f t="shared" ca="1" si="158"/>
        <v>950</v>
      </c>
      <c r="O738" s="15"/>
      <c r="P738" s="15"/>
    </row>
    <row r="739" spans="1:16" ht="16.5" x14ac:dyDescent="0.25">
      <c r="A739" s="14">
        <v>41601</v>
      </c>
      <c r="B739" s="15" t="s">
        <v>4</v>
      </c>
      <c r="C739" s="15" t="s">
        <v>4</v>
      </c>
      <c r="D739" s="15">
        <f t="shared" si="169"/>
        <v>16008.71</v>
      </c>
      <c r="E739" s="15">
        <f t="shared" si="170"/>
        <v>16064.77</v>
      </c>
      <c r="F739" s="15">
        <v>6</v>
      </c>
      <c r="G739" s="15">
        <v>0.12770000000000001</v>
      </c>
      <c r="H739" s="16">
        <f ca="1">SUM(F739:OFFSET(F739,$X$1,0))</f>
        <v>99</v>
      </c>
      <c r="I739" s="16">
        <f ca="1">SUM(G739:OFFSET(G739,$X$1,0))</f>
        <v>2.0611000000000002</v>
      </c>
      <c r="J739" s="17">
        <f t="shared" ref="J739:J746" ca="1" si="172">OFFSET(E740,$X$2,0)-D740</f>
        <v>-16040.4</v>
      </c>
      <c r="K739" s="17">
        <f t="shared" ca="1" si="159"/>
        <v>0</v>
      </c>
      <c r="L739" s="15">
        <f t="shared" ca="1" si="167"/>
        <v>68</v>
      </c>
      <c r="M739" s="15">
        <f t="shared" ca="1" si="168"/>
        <v>0</v>
      </c>
      <c r="N739" s="15">
        <f t="shared" ref="N739:N746" ca="1" si="173">H739*10</f>
        <v>990</v>
      </c>
      <c r="O739" s="15"/>
      <c r="P739" s="15"/>
    </row>
    <row r="740" spans="1:16" ht="16.5" x14ac:dyDescent="0.25">
      <c r="A740" s="14">
        <v>41602</v>
      </c>
      <c r="B740" s="15" t="s">
        <v>4</v>
      </c>
      <c r="C740" s="15" t="s">
        <v>4</v>
      </c>
      <c r="D740" s="15">
        <f t="shared" si="169"/>
        <v>16040.4</v>
      </c>
      <c r="E740" s="15">
        <f t="shared" si="170"/>
        <v>16068.655000000001</v>
      </c>
      <c r="F740" s="15">
        <v>4</v>
      </c>
      <c r="G740" s="15">
        <v>8.3299999999999999E-2</v>
      </c>
      <c r="H740" s="16">
        <f ca="1">SUM(F740:OFFSET(F740,$X$1,0))</f>
        <v>102</v>
      </c>
      <c r="I740" s="16">
        <f ca="1">SUM(G740:OFFSET(G740,$X$1,0))</f>
        <v>2.1252</v>
      </c>
      <c r="J740" s="17">
        <f t="shared" ca="1" si="172"/>
        <v>-16072.09</v>
      </c>
      <c r="K740" s="17">
        <f t="shared" ref="K740:K746" ca="1" si="174">IF(J740&gt;=0,1,0)</f>
        <v>0</v>
      </c>
      <c r="L740" s="15">
        <f t="shared" ca="1" si="167"/>
        <v>44</v>
      </c>
      <c r="M740" s="15">
        <f t="shared" ca="1" si="168"/>
        <v>0</v>
      </c>
      <c r="N740" s="15">
        <f t="shared" ca="1" si="173"/>
        <v>1020</v>
      </c>
      <c r="O740" s="15"/>
      <c r="P740" s="15"/>
    </row>
    <row r="741" spans="1:16" ht="16.5" x14ac:dyDescent="0.25">
      <c r="A741" s="14">
        <v>41603</v>
      </c>
      <c r="B741" s="15">
        <v>16072.09</v>
      </c>
      <c r="C741" s="15">
        <v>16072.54</v>
      </c>
      <c r="D741" s="15">
        <f t="shared" si="169"/>
        <v>16072.09</v>
      </c>
      <c r="E741" s="15">
        <f t="shared" si="170"/>
        <v>16072.54</v>
      </c>
      <c r="F741" s="15">
        <v>11</v>
      </c>
      <c r="G741" s="15">
        <v>0.23400000000000001</v>
      </c>
      <c r="H741" s="16">
        <f ca="1">SUM(F741:OFFSET(F741,$X$1,0))</f>
        <v>112</v>
      </c>
      <c r="I741" s="16">
        <f ca="1">SUM(G741:OFFSET(G741,$X$1,0))</f>
        <v>2.3379000000000003</v>
      </c>
      <c r="J741" s="17">
        <f t="shared" ca="1" si="172"/>
        <v>-16070.93</v>
      </c>
      <c r="K741" s="17">
        <f t="shared" ca="1" si="174"/>
        <v>0</v>
      </c>
      <c r="L741" s="15">
        <f t="shared" ca="1" si="167"/>
        <v>-36</v>
      </c>
      <c r="M741" s="15">
        <f t="shared" ca="1" si="168"/>
        <v>1</v>
      </c>
      <c r="N741" s="15">
        <f t="shared" ca="1" si="173"/>
        <v>1120</v>
      </c>
      <c r="O741" s="15"/>
      <c r="P741" s="15"/>
    </row>
    <row r="742" spans="1:16" ht="16.5" x14ac:dyDescent="0.25">
      <c r="A742" s="14">
        <v>41604</v>
      </c>
      <c r="B742" s="15">
        <v>16070.93</v>
      </c>
      <c r="C742" s="15">
        <v>16072.8</v>
      </c>
      <c r="D742" s="15">
        <f t="shared" si="169"/>
        <v>16070.93</v>
      </c>
      <c r="E742" s="15">
        <f t="shared" si="170"/>
        <v>16072.8</v>
      </c>
      <c r="F742" s="15">
        <v>13</v>
      </c>
      <c r="G742" s="15">
        <v>0.26</v>
      </c>
      <c r="H742" s="16">
        <f ca="1">SUM(F742:OFFSET(F742,$X$1,0))</f>
        <v>117</v>
      </c>
      <c r="I742" s="16">
        <f ca="1">SUM(G742:OFFSET(G742,$X$1,0))</f>
        <v>2.4200999999999997</v>
      </c>
      <c r="J742" s="17">
        <f t="shared" ca="1" si="172"/>
        <v>-16073.37</v>
      </c>
      <c r="K742" s="17">
        <f t="shared" ca="1" si="174"/>
        <v>0</v>
      </c>
      <c r="L742" s="15">
        <f t="shared" ca="1" si="167"/>
        <v>-76</v>
      </c>
      <c r="M742" s="15">
        <f t="shared" ca="1" si="168"/>
        <v>1</v>
      </c>
      <c r="N742" s="15">
        <f t="shared" ca="1" si="173"/>
        <v>1170</v>
      </c>
      <c r="O742" s="15"/>
      <c r="P742" s="15"/>
    </row>
    <row r="743" spans="1:16" ht="16.5" x14ac:dyDescent="0.25">
      <c r="A743" s="14">
        <v>41605</v>
      </c>
      <c r="B743" s="15">
        <v>16073.37</v>
      </c>
      <c r="C743" s="15">
        <v>16097.33</v>
      </c>
      <c r="D743" s="15">
        <f t="shared" si="169"/>
        <v>16073.37</v>
      </c>
      <c r="E743" s="15">
        <f t="shared" si="170"/>
        <v>16097.33</v>
      </c>
      <c r="F743" s="15">
        <v>12</v>
      </c>
      <c r="G743" s="15">
        <v>0.24490000000000001</v>
      </c>
      <c r="H743" s="16">
        <f ca="1">SUM(F743:OFFSET(F743,$X$1,0))</f>
        <v>121</v>
      </c>
      <c r="I743" s="16">
        <f ca="1">SUM(G743:OFFSET(G743,$X$1,0))</f>
        <v>2.4983</v>
      </c>
      <c r="J743" s="17">
        <f t="shared" ca="1" si="172"/>
        <v>-16089.264999999999</v>
      </c>
      <c r="K743" s="17">
        <f t="shared" ca="1" si="174"/>
        <v>0</v>
      </c>
      <c r="L743" s="15">
        <f t="shared" ca="1" si="167"/>
        <v>-108</v>
      </c>
      <c r="M743" s="15">
        <f t="shared" ca="1" si="168"/>
        <v>1</v>
      </c>
      <c r="N743" s="15">
        <f t="shared" ca="1" si="173"/>
        <v>1210</v>
      </c>
      <c r="O743" s="15"/>
      <c r="P743" s="15"/>
    </row>
    <row r="744" spans="1:16" ht="16.5" x14ac:dyDescent="0.25">
      <c r="A744" s="14">
        <v>41606</v>
      </c>
      <c r="B744" s="15" t="s">
        <v>4</v>
      </c>
      <c r="C744" s="15" t="s">
        <v>4</v>
      </c>
      <c r="D744" s="15">
        <f t="shared" si="169"/>
        <v>16089.264999999999</v>
      </c>
      <c r="E744" s="15">
        <f t="shared" si="170"/>
        <v>16091.869999999999</v>
      </c>
      <c r="F744" s="15">
        <v>8</v>
      </c>
      <c r="G744" s="15">
        <v>0.17019999999999999</v>
      </c>
      <c r="H744" s="16">
        <f ca="1">SUM(F744:OFFSET(F744,$X$1,0))</f>
        <v>129</v>
      </c>
      <c r="I744" s="16">
        <f ca="1">SUM(G744:OFFSET(G744,$X$1,0))</f>
        <v>2.6684999999999999</v>
      </c>
      <c r="J744" s="17">
        <f t="shared" ca="1" si="172"/>
        <v>-16105.16</v>
      </c>
      <c r="K744" s="17">
        <f t="shared" ca="1" si="174"/>
        <v>0</v>
      </c>
      <c r="L744" s="15">
        <f t="shared" ca="1" si="167"/>
        <v>-172</v>
      </c>
      <c r="M744" s="15">
        <f t="shared" ca="1" si="168"/>
        <v>1</v>
      </c>
      <c r="N744" s="15">
        <f t="shared" ca="1" si="173"/>
        <v>1290</v>
      </c>
      <c r="O744" s="15"/>
      <c r="P744" s="15"/>
    </row>
    <row r="745" spans="1:16" ht="16.5" x14ac:dyDescent="0.25">
      <c r="A745" s="14">
        <v>41607</v>
      </c>
      <c r="B745" s="15">
        <v>16105.16</v>
      </c>
      <c r="C745" s="15">
        <v>16086.41</v>
      </c>
      <c r="D745" s="15">
        <f t="shared" si="169"/>
        <v>16105.16</v>
      </c>
      <c r="E745" s="15">
        <f t="shared" si="170"/>
        <v>16086.41</v>
      </c>
      <c r="F745" s="15">
        <v>6</v>
      </c>
      <c r="G745" s="15">
        <v>0.12239999999999999</v>
      </c>
      <c r="H745" s="16">
        <f ca="1">SUM(F745:OFFSET(F745,$X$1,0))</f>
        <v>133</v>
      </c>
      <c r="I745" s="16">
        <f ca="1">SUM(G745:OFFSET(G745,$X$1,0))</f>
        <v>2.7508999999999997</v>
      </c>
      <c r="J745" s="17">
        <f t="shared" ca="1" si="172"/>
        <v>-16105.16</v>
      </c>
      <c r="K745" s="17">
        <f t="shared" ca="1" si="174"/>
        <v>0</v>
      </c>
      <c r="L745" s="15">
        <f t="shared" ca="1" si="167"/>
        <v>-204</v>
      </c>
      <c r="M745" s="15">
        <f t="shared" ca="1" si="168"/>
        <v>1</v>
      </c>
      <c r="N745" s="15">
        <f t="shared" ca="1" si="173"/>
        <v>1330</v>
      </c>
      <c r="O745" s="15"/>
      <c r="P745" s="15"/>
    </row>
    <row r="746" spans="1:16" ht="16.5" x14ac:dyDescent="0.25">
      <c r="A746" s="14">
        <v>41608</v>
      </c>
      <c r="B746" s="15" t="s">
        <v>4</v>
      </c>
      <c r="C746" s="15" t="s">
        <v>4</v>
      </c>
      <c r="D746" s="15">
        <f t="shared" si="169"/>
        <v>16105.16</v>
      </c>
      <c r="E746" s="15">
        <f t="shared" si="170"/>
        <v>16086.41</v>
      </c>
      <c r="F746" s="15">
        <v>7</v>
      </c>
      <c r="G746" s="15">
        <v>0.1429</v>
      </c>
      <c r="H746" s="16">
        <f ca="1">SUM(F746:OFFSET(F746,$X$1,0))</f>
        <v>137</v>
      </c>
      <c r="I746" s="16">
        <f ca="1">SUM(G746:OFFSET(G746,$X$1,0))</f>
        <v>2.8312999999999997</v>
      </c>
      <c r="J746" s="17">
        <f t="shared" ca="1" si="172"/>
        <v>-16096.14</v>
      </c>
      <c r="K746" s="17">
        <f t="shared" ca="1" si="174"/>
        <v>0</v>
      </c>
      <c r="L746" s="15">
        <f t="shared" ca="1" si="167"/>
        <v>-236</v>
      </c>
      <c r="M746" s="15">
        <f t="shared" ca="1" si="168"/>
        <v>1</v>
      </c>
      <c r="N746" s="15">
        <f t="shared" ca="1" si="173"/>
        <v>1370</v>
      </c>
      <c r="O746" s="15"/>
      <c r="P746" s="15"/>
    </row>
    <row r="747" spans="1:16" x14ac:dyDescent="0.25">
      <c r="A747" s="14">
        <v>41609</v>
      </c>
      <c r="B747" s="18" t="s">
        <v>4</v>
      </c>
      <c r="C747" s="18" t="s">
        <v>4</v>
      </c>
      <c r="D747" s="15">
        <f t="shared" si="169"/>
        <v>16096.14</v>
      </c>
      <c r="E747" s="15">
        <f t="shared" si="170"/>
        <v>16047.59</v>
      </c>
      <c r="F747" s="15">
        <v>3</v>
      </c>
      <c r="G747" s="15">
        <v>0.06</v>
      </c>
      <c r="H747" s="15"/>
      <c r="I747" s="15"/>
      <c r="J747" s="15"/>
      <c r="K747" s="15"/>
      <c r="L747" s="15"/>
      <c r="M747" s="15"/>
      <c r="N747" s="15"/>
      <c r="O747" s="15"/>
      <c r="P747" s="15"/>
    </row>
    <row r="748" spans="1:16" ht="16.5" x14ac:dyDescent="0.25">
      <c r="A748" s="14">
        <v>41610</v>
      </c>
      <c r="B748" s="16">
        <v>16087.12</v>
      </c>
      <c r="C748" s="16">
        <v>16008.77</v>
      </c>
      <c r="D748" s="15">
        <f t="shared" si="169"/>
        <v>16087.12</v>
      </c>
      <c r="E748" s="15">
        <f t="shared" si="170"/>
        <v>16008.77</v>
      </c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</row>
    <row r="749" spans="1:16" ht="16.5" x14ac:dyDescent="0.25">
      <c r="A749" s="14">
        <v>41611</v>
      </c>
      <c r="B749" s="16">
        <v>16004.72</v>
      </c>
      <c r="C749" s="16">
        <v>15914.62</v>
      </c>
      <c r="D749" s="15">
        <f t="shared" si="169"/>
        <v>16004.72</v>
      </c>
      <c r="E749" s="15">
        <f t="shared" si="170"/>
        <v>15914.62</v>
      </c>
      <c r="F749" s="15"/>
      <c r="G749" s="15"/>
      <c r="H749" s="16"/>
      <c r="I749" s="15"/>
      <c r="J749" s="15"/>
      <c r="K749" s="15"/>
      <c r="L749" s="17"/>
      <c r="M749" s="15"/>
      <c r="N749" s="15"/>
      <c r="O749" s="15"/>
      <c r="P749" s="15"/>
    </row>
    <row r="750" spans="1:16" ht="16.5" x14ac:dyDescent="0.25">
      <c r="A750" s="14">
        <v>41612</v>
      </c>
      <c r="B750" s="16">
        <v>15910.51</v>
      </c>
      <c r="C750" s="16">
        <v>15889.77</v>
      </c>
      <c r="D750" s="15">
        <f t="shared" si="169"/>
        <v>15910.51</v>
      </c>
      <c r="E750" s="15">
        <f t="shared" si="170"/>
        <v>15889.77</v>
      </c>
      <c r="F750" s="15"/>
      <c r="G750" s="15"/>
      <c r="H750" s="16"/>
      <c r="I750" s="15"/>
      <c r="J750" s="15"/>
      <c r="K750" s="15"/>
      <c r="L750" s="17"/>
      <c r="M750" s="15"/>
      <c r="N750" s="15"/>
      <c r="O750" s="15"/>
      <c r="P750" s="15"/>
    </row>
    <row r="751" spans="1:16" ht="16.5" x14ac:dyDescent="0.25">
      <c r="A751" s="14">
        <v>41613</v>
      </c>
      <c r="B751" s="16">
        <v>15886.5</v>
      </c>
      <c r="C751" s="16">
        <v>15821.51</v>
      </c>
      <c r="D751" s="15">
        <f t="shared" si="169"/>
        <v>15886.5</v>
      </c>
      <c r="E751" s="15">
        <f t="shared" si="170"/>
        <v>15821.51</v>
      </c>
      <c r="F751" s="15"/>
      <c r="G751" s="15"/>
      <c r="H751" s="16"/>
      <c r="I751" s="15"/>
      <c r="J751" s="15"/>
      <c r="K751" s="15"/>
      <c r="L751" s="17"/>
      <c r="M751" s="15"/>
      <c r="N751" s="15"/>
      <c r="O751" s="15"/>
      <c r="P751" s="15"/>
    </row>
    <row r="752" spans="1:16" ht="16.5" x14ac:dyDescent="0.25">
      <c r="A752" s="14">
        <v>41614</v>
      </c>
      <c r="B752" s="16">
        <v>15825.55</v>
      </c>
      <c r="C752" s="16">
        <v>16020.2</v>
      </c>
      <c r="D752" s="15">
        <f t="shared" si="169"/>
        <v>15825.55</v>
      </c>
      <c r="E752" s="15">
        <f t="shared" si="170"/>
        <v>16020.2</v>
      </c>
      <c r="F752" s="15"/>
      <c r="G752" s="15"/>
      <c r="H752" s="16"/>
      <c r="I752" s="15"/>
      <c r="J752" s="15"/>
      <c r="K752" s="15"/>
      <c r="L752" s="17"/>
      <c r="M752" s="15"/>
      <c r="N752" s="15"/>
      <c r="O752" s="15"/>
      <c r="P752" s="15"/>
    </row>
    <row r="753" spans="1:22" ht="16.5" x14ac:dyDescent="0.25">
      <c r="A753" s="14">
        <v>41615</v>
      </c>
      <c r="B753" s="18" t="s">
        <v>4</v>
      </c>
      <c r="C753" s="18" t="s">
        <v>4</v>
      </c>
      <c r="D753" s="15">
        <f t="shared" si="169"/>
        <v>15825.55</v>
      </c>
      <c r="E753" s="15">
        <f t="shared" si="170"/>
        <v>16020.2</v>
      </c>
      <c r="F753" s="15"/>
      <c r="G753" s="15"/>
      <c r="H753" s="16"/>
      <c r="I753" s="15"/>
      <c r="J753" s="15"/>
      <c r="K753" s="15"/>
      <c r="L753" s="17"/>
      <c r="M753" s="15"/>
      <c r="N753" s="15"/>
      <c r="O753" s="15"/>
      <c r="P753" s="15"/>
    </row>
    <row r="754" spans="1:22" ht="16.5" x14ac:dyDescent="0.25">
      <c r="A754" s="14">
        <v>41616</v>
      </c>
      <c r="B754" s="18" t="s">
        <v>4</v>
      </c>
      <c r="C754" s="18" t="s">
        <v>4</v>
      </c>
      <c r="D754" s="15">
        <f t="shared" si="169"/>
        <v>15922.52</v>
      </c>
      <c r="E754" s="15">
        <f t="shared" si="170"/>
        <v>16022.865000000002</v>
      </c>
      <c r="F754" s="15"/>
      <c r="G754" s="15"/>
      <c r="H754" s="16"/>
      <c r="I754" s="15"/>
      <c r="J754" s="15"/>
      <c r="K754" s="15"/>
      <c r="L754" s="17"/>
      <c r="M754" s="15"/>
      <c r="N754" s="15"/>
      <c r="O754" s="15"/>
      <c r="P754" s="15"/>
    </row>
    <row r="755" spans="1:22" ht="16.5" x14ac:dyDescent="0.25">
      <c r="A755" s="14">
        <v>41617</v>
      </c>
      <c r="B755" s="16">
        <v>16019.49</v>
      </c>
      <c r="C755" s="16">
        <v>16025.53</v>
      </c>
      <c r="D755" s="15">
        <f t="shared" si="169"/>
        <v>16019.49</v>
      </c>
      <c r="E755" s="15">
        <f t="shared" si="170"/>
        <v>16025.53</v>
      </c>
      <c r="F755" s="15"/>
      <c r="G755" s="15"/>
      <c r="H755" s="16"/>
      <c r="I755" s="15"/>
      <c r="J755" s="15"/>
      <c r="K755" s="15"/>
      <c r="L755" s="17"/>
      <c r="M755" s="15"/>
      <c r="N755" s="15"/>
      <c r="O755" s="15"/>
      <c r="P755" s="15"/>
    </row>
    <row r="756" spans="1:22" ht="16.5" x14ac:dyDescent="0.25">
      <c r="A756" s="14">
        <v>41618</v>
      </c>
      <c r="B756" s="16">
        <v>16024.12</v>
      </c>
      <c r="C756" s="16">
        <v>15973.13</v>
      </c>
      <c r="D756" s="15">
        <f t="shared" si="169"/>
        <v>16024.12</v>
      </c>
      <c r="E756" s="15">
        <f t="shared" si="170"/>
        <v>15973.13</v>
      </c>
      <c r="F756" s="15"/>
      <c r="G756" s="15"/>
      <c r="H756" s="16"/>
      <c r="I756" s="15"/>
      <c r="J756" s="15"/>
      <c r="K756" s="15"/>
      <c r="L756" s="17"/>
      <c r="M756" s="15"/>
      <c r="N756" s="15"/>
      <c r="O756" s="15"/>
      <c r="P756" s="15"/>
    </row>
    <row r="757" spans="1:22" ht="16.5" x14ac:dyDescent="0.25">
      <c r="A757" s="14">
        <v>41619</v>
      </c>
      <c r="B757" s="16">
        <v>15970.75</v>
      </c>
      <c r="C757" s="16">
        <v>15843.53</v>
      </c>
      <c r="D757" s="15">
        <f t="shared" si="169"/>
        <v>15970.75</v>
      </c>
      <c r="E757" s="15">
        <f t="shared" si="170"/>
        <v>15843.53</v>
      </c>
      <c r="F757" s="15"/>
      <c r="G757" s="15"/>
      <c r="H757" s="16"/>
      <c r="I757" s="15"/>
      <c r="J757" s="15"/>
      <c r="K757" s="15"/>
      <c r="L757" s="17"/>
      <c r="M757" s="15"/>
      <c r="N757" s="15"/>
      <c r="O757" s="15"/>
      <c r="P757" s="15"/>
    </row>
    <row r="758" spans="1:22" ht="16.5" x14ac:dyDescent="0.25">
      <c r="A758" s="14">
        <v>41620</v>
      </c>
      <c r="B758" s="16">
        <v>15844.82</v>
      </c>
      <c r="C758" s="16">
        <v>15739.43</v>
      </c>
      <c r="D758" s="15">
        <f t="shared" si="169"/>
        <v>15844.82</v>
      </c>
      <c r="E758" s="15">
        <f t="shared" si="170"/>
        <v>15739.43</v>
      </c>
      <c r="F758" s="15"/>
      <c r="G758" s="15"/>
      <c r="H758" s="16"/>
      <c r="I758" s="15"/>
      <c r="J758" s="15"/>
      <c r="K758" s="15"/>
      <c r="L758" s="17"/>
      <c r="M758" s="15"/>
      <c r="N758" s="15"/>
      <c r="O758" s="15"/>
      <c r="P758" s="15"/>
    </row>
    <row r="759" spans="1:22" ht="16.5" x14ac:dyDescent="0.25">
      <c r="A759" s="14">
        <v>41621</v>
      </c>
      <c r="B759" s="16">
        <v>15745.66</v>
      </c>
      <c r="C759" s="16">
        <v>15755.36</v>
      </c>
      <c r="D759" s="15">
        <f t="shared" si="169"/>
        <v>15745.66</v>
      </c>
      <c r="E759" s="15">
        <f>IF(C759="NULL", AVERAGE(E758,C760), C759)</f>
        <v>15755.36</v>
      </c>
      <c r="F759" s="15"/>
      <c r="G759" s="15"/>
      <c r="H759" s="16"/>
      <c r="I759" s="15"/>
      <c r="J759" s="15"/>
      <c r="K759" s="15"/>
      <c r="L759" s="17"/>
      <c r="M759" s="15"/>
      <c r="N759" s="15"/>
      <c r="O759" s="15"/>
      <c r="P759" s="15"/>
    </row>
    <row r="760" spans="1:22" x14ac:dyDescent="0.25">
      <c r="A760" s="14">
        <v>41622</v>
      </c>
      <c r="B760" s="18" t="s">
        <v>4</v>
      </c>
      <c r="C760" s="18" t="s">
        <v>4</v>
      </c>
      <c r="D760" s="15">
        <f t="shared" si="169"/>
        <v>15745.66</v>
      </c>
      <c r="E760" s="15">
        <f t="shared" ref="E760:E762" si="175">IF(C760="NULL", AVERAGE(E759,C761), C760)</f>
        <v>15755.36</v>
      </c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</row>
    <row r="761" spans="1:22" x14ac:dyDescent="0.25">
      <c r="A761" s="14">
        <v>41623</v>
      </c>
      <c r="B761" s="18" t="s">
        <v>4</v>
      </c>
      <c r="C761" s="18" t="s">
        <v>4</v>
      </c>
      <c r="D761" s="15">
        <f t="shared" si="169"/>
        <v>15752.630000000001</v>
      </c>
      <c r="E761" s="15">
        <f t="shared" si="175"/>
        <v>15819.965</v>
      </c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</row>
    <row r="762" spans="1:22" ht="16.5" x14ac:dyDescent="0.25">
      <c r="A762" s="14">
        <v>41624</v>
      </c>
      <c r="B762" s="16">
        <v>15759.6</v>
      </c>
      <c r="C762" s="16">
        <v>15884.57</v>
      </c>
      <c r="D762" s="15">
        <f t="shared" si="169"/>
        <v>15759.6</v>
      </c>
      <c r="E762" s="15">
        <f t="shared" si="175"/>
        <v>15884.57</v>
      </c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</row>
    <row r="763" spans="1:22" x14ac:dyDescent="0.25">
      <c r="A763" s="9"/>
      <c r="B763" s="8"/>
      <c r="C763" s="8"/>
    </row>
    <row r="764" spans="1:22" x14ac:dyDescent="0.25">
      <c r="A764" s="9"/>
      <c r="B764" s="8"/>
      <c r="C764" s="8"/>
      <c r="Q764">
        <f ca="1">COUNTIF(Q35:Q729,1)</f>
        <v>427</v>
      </c>
      <c r="S764">
        <f ca="1">COUNTIF(S35:S729,1)</f>
        <v>57</v>
      </c>
    </row>
    <row r="765" spans="1:22" x14ac:dyDescent="0.25">
      <c r="A765" s="9"/>
      <c r="B765" s="8"/>
      <c r="C765" s="8"/>
      <c r="Q765">
        <f ca="1">COUNTA(Q35:Q729)</f>
        <v>695</v>
      </c>
      <c r="S765">
        <f ca="1">695-COUNTIF(S35:S729,"N/A")</f>
        <v>105</v>
      </c>
    </row>
    <row r="766" spans="1:22" x14ac:dyDescent="0.25">
      <c r="A766" s="9"/>
      <c r="B766" s="8"/>
      <c r="C766" s="8"/>
      <c r="Q766" s="19">
        <f ca="1">Q764/Q765</f>
        <v>0.61438848920863309</v>
      </c>
      <c r="R766" s="19"/>
      <c r="S766" s="20">
        <f ca="1">S764/S765</f>
        <v>0.54285714285714282</v>
      </c>
      <c r="T766" s="21">
        <f ca="1">SUM(T35:T729)</f>
        <v>2993.9449999999997</v>
      </c>
      <c r="U766" s="21"/>
      <c r="V766" s="21">
        <f ca="1">SUM(V35:V729)</f>
        <v>2993.9449999999997</v>
      </c>
    </row>
    <row r="767" spans="1:22" x14ac:dyDescent="0.25">
      <c r="A767" s="9"/>
      <c r="B767" s="8"/>
      <c r="C767" s="8"/>
    </row>
    <row r="768" spans="1:22" x14ac:dyDescent="0.25">
      <c r="A768" s="9"/>
      <c r="B768" s="8"/>
      <c r="C768" s="8"/>
    </row>
    <row r="769" spans="1:3" x14ac:dyDescent="0.25">
      <c r="A769" s="9"/>
      <c r="B769" s="8"/>
      <c r="C769" s="8"/>
    </row>
    <row r="770" spans="1:3" x14ac:dyDescent="0.25">
      <c r="A770" s="9"/>
      <c r="B770" s="8"/>
      <c r="C770" s="8"/>
    </row>
    <row r="771" spans="1:3" x14ac:dyDescent="0.25">
      <c r="A771" s="9"/>
      <c r="B771" s="8"/>
      <c r="C771" s="8"/>
    </row>
    <row r="772" spans="1:3" x14ac:dyDescent="0.25">
      <c r="A772" s="9"/>
      <c r="B772" s="8"/>
      <c r="C772" s="8"/>
    </row>
    <row r="773" spans="1:3" x14ac:dyDescent="0.25">
      <c r="A773" s="9"/>
      <c r="B773" s="8"/>
      <c r="C773" s="8"/>
    </row>
    <row r="774" spans="1:3" x14ac:dyDescent="0.25">
      <c r="A774" s="9"/>
      <c r="B774" s="8"/>
      <c r="C774" s="8"/>
    </row>
    <row r="775" spans="1:3" x14ac:dyDescent="0.25">
      <c r="A775" s="9"/>
      <c r="B775" s="8"/>
      <c r="C775" s="8"/>
    </row>
    <row r="776" spans="1:3" x14ac:dyDescent="0.25">
      <c r="A776" s="9"/>
      <c r="B776" s="8"/>
      <c r="C776" s="8"/>
    </row>
    <row r="777" spans="1:3" x14ac:dyDescent="0.25">
      <c r="A777" s="9"/>
      <c r="B777" s="8"/>
      <c r="C777" s="8"/>
    </row>
    <row r="778" spans="1:3" x14ac:dyDescent="0.25">
      <c r="A778" s="9"/>
      <c r="B778" s="8"/>
      <c r="C778" s="8"/>
    </row>
    <row r="779" spans="1:3" x14ac:dyDescent="0.25">
      <c r="A779" s="9"/>
      <c r="B779" s="8"/>
      <c r="C779" s="8"/>
    </row>
    <row r="780" spans="1:3" x14ac:dyDescent="0.25">
      <c r="A780" s="9"/>
      <c r="B780" s="8"/>
      <c r="C780" s="8"/>
    </row>
    <row r="781" spans="1:3" x14ac:dyDescent="0.25">
      <c r="A781" s="9"/>
      <c r="B781" s="8"/>
      <c r="C781" s="8"/>
    </row>
    <row r="782" spans="1:3" x14ac:dyDescent="0.25">
      <c r="A782" s="9"/>
      <c r="B782" s="8"/>
      <c r="C782" s="8"/>
    </row>
    <row r="783" spans="1:3" x14ac:dyDescent="0.25">
      <c r="A783" s="9"/>
      <c r="B783" s="8"/>
      <c r="C783" s="8"/>
    </row>
    <row r="784" spans="1:3" x14ac:dyDescent="0.25">
      <c r="A784" s="9"/>
      <c r="B784" s="8"/>
      <c r="C784" s="8"/>
    </row>
    <row r="785" spans="1:3" x14ac:dyDescent="0.25">
      <c r="A785" s="9"/>
      <c r="B785" s="8"/>
      <c r="C785" s="8"/>
    </row>
    <row r="786" spans="1:3" x14ac:dyDescent="0.25">
      <c r="A786" s="9"/>
      <c r="B786" s="8"/>
      <c r="C786" s="8"/>
    </row>
    <row r="787" spans="1:3" x14ac:dyDescent="0.25">
      <c r="A787" s="9"/>
      <c r="B787" s="8"/>
      <c r="C787" s="8"/>
    </row>
    <row r="788" spans="1:3" x14ac:dyDescent="0.25">
      <c r="A788" s="9"/>
      <c r="B788" s="8"/>
      <c r="C788" s="8"/>
    </row>
    <row r="789" spans="1:3" x14ac:dyDescent="0.25">
      <c r="A789" s="9"/>
      <c r="B789" s="8"/>
      <c r="C789" s="8"/>
    </row>
    <row r="790" spans="1:3" x14ac:dyDescent="0.25">
      <c r="A790" s="9"/>
      <c r="B790" s="8"/>
      <c r="C790" s="8"/>
    </row>
    <row r="791" spans="1:3" x14ac:dyDescent="0.25">
      <c r="A791" s="9"/>
      <c r="B791" s="8"/>
      <c r="C791" s="8"/>
    </row>
    <row r="792" spans="1:3" x14ac:dyDescent="0.25">
      <c r="A792" s="9"/>
      <c r="B792" s="8"/>
      <c r="C792" s="8"/>
    </row>
    <row r="793" spans="1:3" x14ac:dyDescent="0.25">
      <c r="A793" s="9"/>
      <c r="B793" s="8"/>
      <c r="C793" s="8"/>
    </row>
    <row r="794" spans="1:3" x14ac:dyDescent="0.25">
      <c r="A794" s="9"/>
      <c r="B794" s="8"/>
      <c r="C794" s="8"/>
    </row>
    <row r="795" spans="1:3" x14ac:dyDescent="0.25">
      <c r="A795" s="9"/>
      <c r="B795" s="8"/>
      <c r="C795" s="8"/>
    </row>
    <row r="796" spans="1:3" x14ac:dyDescent="0.25">
      <c r="A796" s="9"/>
      <c r="B796" s="8"/>
      <c r="C796" s="8"/>
    </row>
    <row r="797" spans="1:3" x14ac:dyDescent="0.25">
      <c r="A797" s="9"/>
      <c r="B797" s="8"/>
      <c r="C797" s="8"/>
    </row>
    <row r="798" spans="1:3" x14ac:dyDescent="0.25">
      <c r="A798" s="9"/>
      <c r="B798" s="8"/>
      <c r="C798" s="8"/>
    </row>
    <row r="799" spans="1:3" x14ac:dyDescent="0.25">
      <c r="A799" s="9"/>
      <c r="B799" s="8"/>
      <c r="C799" s="8"/>
    </row>
    <row r="800" spans="1:3" x14ac:dyDescent="0.25">
      <c r="A800" s="9"/>
      <c r="B800" s="8"/>
      <c r="C800" s="8"/>
    </row>
    <row r="801" spans="1:3" x14ac:dyDescent="0.25">
      <c r="A801" s="9"/>
      <c r="B801" s="8"/>
      <c r="C801" s="8"/>
    </row>
    <row r="802" spans="1:3" x14ac:dyDescent="0.25">
      <c r="A802" s="9"/>
      <c r="B802" s="8"/>
      <c r="C802" s="8"/>
    </row>
    <row r="803" spans="1:3" x14ac:dyDescent="0.25">
      <c r="A803" s="9"/>
      <c r="B803" s="8"/>
      <c r="C803" s="8"/>
    </row>
    <row r="804" spans="1:3" x14ac:dyDescent="0.25">
      <c r="A804" s="9"/>
      <c r="B804" s="8"/>
      <c r="C804" s="8"/>
    </row>
    <row r="805" spans="1:3" x14ac:dyDescent="0.25">
      <c r="A805" s="9"/>
      <c r="B805" s="8"/>
      <c r="C805" s="8"/>
    </row>
    <row r="806" spans="1:3" x14ac:dyDescent="0.25">
      <c r="A806" s="9"/>
      <c r="B806" s="8"/>
      <c r="C806" s="8"/>
    </row>
    <row r="807" spans="1:3" x14ac:dyDescent="0.25">
      <c r="A807" s="9"/>
      <c r="B807" s="8"/>
      <c r="C807" s="8"/>
    </row>
    <row r="808" spans="1:3" x14ac:dyDescent="0.25">
      <c r="A808" s="9"/>
      <c r="B808" s="8"/>
      <c r="C808" s="8"/>
    </row>
    <row r="809" spans="1:3" x14ac:dyDescent="0.25">
      <c r="A809" s="9"/>
      <c r="B809" s="8"/>
      <c r="C809" s="8"/>
    </row>
    <row r="810" spans="1:3" x14ac:dyDescent="0.25">
      <c r="A810" s="9"/>
      <c r="B810" s="8"/>
      <c r="C810" s="8"/>
    </row>
    <row r="811" spans="1:3" x14ac:dyDescent="0.25">
      <c r="A811" s="9"/>
      <c r="B811" s="8"/>
      <c r="C811" s="8"/>
    </row>
    <row r="812" spans="1:3" x14ac:dyDescent="0.25">
      <c r="A812" s="9"/>
      <c r="B812" s="8"/>
      <c r="C812" s="8"/>
    </row>
    <row r="813" spans="1:3" x14ac:dyDescent="0.25">
      <c r="A813" s="9"/>
      <c r="B813" s="8"/>
      <c r="C813" s="8"/>
    </row>
    <row r="814" spans="1:3" x14ac:dyDescent="0.25">
      <c r="A814" s="9"/>
      <c r="B814" s="8"/>
      <c r="C814" s="8"/>
    </row>
    <row r="815" spans="1:3" x14ac:dyDescent="0.25">
      <c r="A815" s="9"/>
      <c r="B815" s="8"/>
      <c r="C815" s="8"/>
    </row>
    <row r="816" spans="1:3" x14ac:dyDescent="0.25">
      <c r="A816" s="9"/>
      <c r="B816" s="8"/>
      <c r="C816" s="8"/>
    </row>
    <row r="817" spans="1:3" x14ac:dyDescent="0.25">
      <c r="A817" s="9"/>
      <c r="B817" s="8"/>
      <c r="C817" s="8"/>
    </row>
    <row r="818" spans="1:3" x14ac:dyDescent="0.25">
      <c r="A818" s="9"/>
      <c r="B818" s="8"/>
      <c r="C818" s="8"/>
    </row>
    <row r="819" spans="1:3" x14ac:dyDescent="0.25">
      <c r="A819" s="9"/>
      <c r="B819" s="8"/>
      <c r="C819" s="8"/>
    </row>
    <row r="820" spans="1:3" x14ac:dyDescent="0.25">
      <c r="A820" s="9"/>
      <c r="B820" s="8"/>
      <c r="C820" s="8"/>
    </row>
    <row r="821" spans="1:3" x14ac:dyDescent="0.25">
      <c r="A821" s="9"/>
      <c r="B821" s="8"/>
      <c r="C821" s="8"/>
    </row>
    <row r="822" spans="1:3" x14ac:dyDescent="0.25">
      <c r="A822" s="9"/>
      <c r="B822" s="8"/>
      <c r="C822" s="8"/>
    </row>
    <row r="823" spans="1:3" x14ac:dyDescent="0.25">
      <c r="A823" s="9"/>
      <c r="B823" s="8"/>
      <c r="C823" s="8"/>
    </row>
    <row r="824" spans="1:3" x14ac:dyDescent="0.25">
      <c r="A824" s="9"/>
      <c r="B824" s="8"/>
      <c r="C824" s="8"/>
    </row>
    <row r="825" spans="1:3" x14ac:dyDescent="0.25">
      <c r="A825" s="9"/>
      <c r="B825" s="8"/>
      <c r="C825" s="8"/>
    </row>
    <row r="826" spans="1:3" x14ac:dyDescent="0.25">
      <c r="A826" s="9"/>
      <c r="B826" s="8"/>
      <c r="C826" s="8"/>
    </row>
    <row r="827" spans="1:3" x14ac:dyDescent="0.25">
      <c r="A827" s="9"/>
      <c r="B827" s="8"/>
      <c r="C827" s="8"/>
    </row>
    <row r="828" spans="1:3" x14ac:dyDescent="0.25">
      <c r="A828" s="9"/>
      <c r="B828" s="8"/>
      <c r="C828" s="8"/>
    </row>
    <row r="829" spans="1:3" x14ac:dyDescent="0.25">
      <c r="A829" s="9"/>
      <c r="B829" s="8"/>
      <c r="C829" s="8"/>
    </row>
    <row r="830" spans="1:3" x14ac:dyDescent="0.25">
      <c r="A830" s="9"/>
      <c r="B830" s="8"/>
      <c r="C830" s="8"/>
    </row>
    <row r="831" spans="1:3" x14ac:dyDescent="0.25">
      <c r="A831" s="9"/>
      <c r="B831" s="8"/>
      <c r="C831" s="8"/>
    </row>
    <row r="832" spans="1:3" x14ac:dyDescent="0.25">
      <c r="A832" s="9"/>
      <c r="B832" s="8"/>
      <c r="C832" s="8"/>
    </row>
    <row r="833" spans="1:3" x14ac:dyDescent="0.25">
      <c r="A833" s="9"/>
      <c r="B833" s="8"/>
      <c r="C833" s="8"/>
    </row>
    <row r="834" spans="1:3" x14ac:dyDescent="0.25">
      <c r="A834" s="9"/>
      <c r="B834" s="8"/>
      <c r="C834" s="8"/>
    </row>
    <row r="835" spans="1:3" x14ac:dyDescent="0.25">
      <c r="A835" s="9"/>
      <c r="B835" s="8"/>
      <c r="C835" s="8"/>
    </row>
    <row r="836" spans="1:3" x14ac:dyDescent="0.25">
      <c r="A836" s="9"/>
      <c r="B836" s="8"/>
      <c r="C836" s="8"/>
    </row>
    <row r="837" spans="1:3" x14ac:dyDescent="0.25">
      <c r="A837" s="9"/>
      <c r="B837" s="8"/>
      <c r="C837" s="8"/>
    </row>
    <row r="838" spans="1:3" x14ac:dyDescent="0.25">
      <c r="A838" s="9"/>
      <c r="B838" s="8"/>
      <c r="C838" s="8"/>
    </row>
    <row r="839" spans="1:3" x14ac:dyDescent="0.25">
      <c r="A839" s="9"/>
      <c r="B839" s="8"/>
      <c r="C839" s="8"/>
    </row>
    <row r="840" spans="1:3" x14ac:dyDescent="0.25">
      <c r="A840" s="9"/>
      <c r="B840" s="8"/>
      <c r="C840" s="8"/>
    </row>
    <row r="841" spans="1:3" x14ac:dyDescent="0.25">
      <c r="A841" s="9"/>
      <c r="B841" s="8"/>
      <c r="C841" s="8"/>
    </row>
    <row r="842" spans="1:3" x14ac:dyDescent="0.25">
      <c r="A842" s="9"/>
      <c r="B842" s="8"/>
      <c r="C842" s="8"/>
    </row>
    <row r="843" spans="1:3" x14ac:dyDescent="0.25">
      <c r="A843" s="9"/>
      <c r="B843" s="8"/>
      <c r="C843" s="8"/>
    </row>
    <row r="844" spans="1:3" x14ac:dyDescent="0.25">
      <c r="A844" s="9"/>
      <c r="B844" s="8"/>
      <c r="C844" s="8"/>
    </row>
    <row r="845" spans="1:3" x14ac:dyDescent="0.25">
      <c r="A845" s="9"/>
      <c r="B845" s="8"/>
      <c r="C845" s="8"/>
    </row>
    <row r="846" spans="1:3" x14ac:dyDescent="0.25">
      <c r="A846" s="9"/>
      <c r="B846" s="8"/>
      <c r="C846" s="8"/>
    </row>
    <row r="847" spans="1:3" x14ac:dyDescent="0.25">
      <c r="A847" s="9"/>
      <c r="B847" s="8"/>
      <c r="C847" s="8"/>
    </row>
    <row r="848" spans="1:3" x14ac:dyDescent="0.25">
      <c r="A848" s="9"/>
      <c r="B848" s="8"/>
      <c r="C848" s="8"/>
    </row>
    <row r="849" spans="1:3" x14ac:dyDescent="0.25">
      <c r="A849" s="9"/>
      <c r="B849" s="8"/>
      <c r="C849" s="8"/>
    </row>
    <row r="850" spans="1:3" x14ac:dyDescent="0.25">
      <c r="A850" s="9"/>
      <c r="B850" s="8"/>
      <c r="C850" s="8"/>
    </row>
    <row r="851" spans="1:3" x14ac:dyDescent="0.25">
      <c r="A851" s="9"/>
      <c r="B851" s="8"/>
      <c r="C851" s="8"/>
    </row>
    <row r="852" spans="1:3" x14ac:dyDescent="0.25">
      <c r="A852" s="9"/>
      <c r="B852" s="8"/>
      <c r="C852" s="8"/>
    </row>
    <row r="853" spans="1:3" x14ac:dyDescent="0.25">
      <c r="A853" s="9"/>
      <c r="B853" s="8"/>
      <c r="C853" s="8"/>
    </row>
    <row r="854" spans="1:3" x14ac:dyDescent="0.25">
      <c r="A854" s="9"/>
      <c r="B854" s="8"/>
      <c r="C854" s="8"/>
    </row>
    <row r="855" spans="1:3" x14ac:dyDescent="0.25">
      <c r="A855" s="9"/>
      <c r="B855" s="8"/>
      <c r="C855" s="8"/>
    </row>
    <row r="856" spans="1:3" x14ac:dyDescent="0.25">
      <c r="A856" s="9"/>
      <c r="B856" s="8"/>
      <c r="C856" s="8"/>
    </row>
    <row r="857" spans="1:3" x14ac:dyDescent="0.25">
      <c r="A857" s="9"/>
      <c r="B857" s="8"/>
      <c r="C857" s="8"/>
    </row>
    <row r="858" spans="1:3" x14ac:dyDescent="0.25">
      <c r="A858" s="9"/>
      <c r="B858" s="8"/>
      <c r="C858" s="8"/>
    </row>
    <row r="859" spans="1:3" x14ac:dyDescent="0.25">
      <c r="A859" s="9"/>
      <c r="B859" s="8"/>
      <c r="C859" s="8"/>
    </row>
    <row r="860" spans="1:3" x14ac:dyDescent="0.25">
      <c r="A860" s="9"/>
      <c r="B860" s="8"/>
      <c r="C860" s="8"/>
    </row>
    <row r="861" spans="1:3" x14ac:dyDescent="0.25">
      <c r="A861" s="9"/>
      <c r="B861" s="8"/>
      <c r="C861" s="8"/>
    </row>
    <row r="862" spans="1:3" x14ac:dyDescent="0.25">
      <c r="A862" s="9"/>
      <c r="B862" s="8"/>
      <c r="C862" s="8"/>
    </row>
    <row r="863" spans="1:3" x14ac:dyDescent="0.25">
      <c r="A863" s="9"/>
      <c r="B863" s="8"/>
      <c r="C863" s="8"/>
    </row>
    <row r="864" spans="1:3" x14ac:dyDescent="0.25">
      <c r="A864" s="9"/>
      <c r="B864" s="8"/>
      <c r="C864" s="8"/>
    </row>
    <row r="865" spans="1:3" x14ac:dyDescent="0.25">
      <c r="A865" s="9"/>
      <c r="B865" s="8"/>
      <c r="C865" s="8"/>
    </row>
    <row r="866" spans="1:3" x14ac:dyDescent="0.25">
      <c r="A866" s="9"/>
      <c r="B866" s="8"/>
      <c r="C866" s="8"/>
    </row>
    <row r="867" spans="1:3" x14ac:dyDescent="0.25">
      <c r="A867" s="9"/>
      <c r="B867" s="8"/>
      <c r="C867" s="8"/>
    </row>
    <row r="868" spans="1:3" x14ac:dyDescent="0.25">
      <c r="A868" s="9"/>
      <c r="B868" s="8"/>
      <c r="C868" s="8"/>
    </row>
    <row r="869" spans="1:3" x14ac:dyDescent="0.25">
      <c r="A869" s="9"/>
      <c r="B869" s="8"/>
      <c r="C869" s="8"/>
    </row>
    <row r="870" spans="1:3" x14ac:dyDescent="0.25">
      <c r="A870" s="9"/>
      <c r="B870" s="8"/>
      <c r="C870" s="8"/>
    </row>
    <row r="871" spans="1:3" x14ac:dyDescent="0.25">
      <c r="A871" s="9"/>
      <c r="B871" s="8"/>
      <c r="C871" s="8"/>
    </row>
    <row r="872" spans="1:3" x14ac:dyDescent="0.25">
      <c r="A872" s="9"/>
      <c r="B872" s="8"/>
      <c r="C872" s="8"/>
    </row>
    <row r="873" spans="1:3" x14ac:dyDescent="0.25">
      <c r="A873" s="9"/>
      <c r="B873" s="8"/>
      <c r="C873" s="8"/>
    </row>
    <row r="874" spans="1:3" x14ac:dyDescent="0.25">
      <c r="A874" s="9"/>
      <c r="B874" s="8"/>
      <c r="C874" s="8"/>
    </row>
    <row r="875" spans="1:3" x14ac:dyDescent="0.25">
      <c r="A875" s="9"/>
      <c r="B875" s="8"/>
      <c r="C875" s="8"/>
    </row>
    <row r="876" spans="1:3" x14ac:dyDescent="0.25">
      <c r="A876" s="9"/>
      <c r="B876" s="8"/>
      <c r="C876" s="8"/>
    </row>
    <row r="877" spans="1:3" x14ac:dyDescent="0.25">
      <c r="A877" s="9"/>
      <c r="B877" s="8"/>
      <c r="C877" s="8"/>
    </row>
    <row r="878" spans="1:3" x14ac:dyDescent="0.25">
      <c r="A878" s="9"/>
      <c r="B878" s="8"/>
      <c r="C878" s="8"/>
    </row>
    <row r="879" spans="1:3" x14ac:dyDescent="0.25">
      <c r="A879" s="9"/>
      <c r="B879" s="8"/>
      <c r="C879" s="8"/>
    </row>
    <row r="880" spans="1:3" x14ac:dyDescent="0.25">
      <c r="A880" s="9"/>
      <c r="B880" s="8"/>
      <c r="C880" s="8"/>
    </row>
    <row r="881" spans="1:3" x14ac:dyDescent="0.25">
      <c r="A881" s="9"/>
      <c r="B881" s="8"/>
      <c r="C881" s="8"/>
    </row>
    <row r="882" spans="1:3" x14ac:dyDescent="0.25">
      <c r="A882" s="9"/>
      <c r="B882" s="8"/>
      <c r="C882" s="8"/>
    </row>
    <row r="883" spans="1:3" x14ac:dyDescent="0.25">
      <c r="A883" s="9"/>
      <c r="B883" s="8"/>
      <c r="C883" s="8"/>
    </row>
    <row r="884" spans="1:3" x14ac:dyDescent="0.25">
      <c r="A884" s="9"/>
      <c r="B884" s="8"/>
      <c r="C884" s="8"/>
    </row>
    <row r="885" spans="1:3" x14ac:dyDescent="0.25">
      <c r="A885" s="9"/>
      <c r="B885" s="8"/>
      <c r="C885" s="8"/>
    </row>
    <row r="886" spans="1:3" x14ac:dyDescent="0.25">
      <c r="A886" s="9"/>
      <c r="B886" s="8"/>
      <c r="C886" s="8"/>
    </row>
    <row r="887" spans="1:3" x14ac:dyDescent="0.25">
      <c r="A887" s="9"/>
      <c r="B887" s="8"/>
      <c r="C887" s="8"/>
    </row>
    <row r="888" spans="1:3" x14ac:dyDescent="0.25">
      <c r="A888" s="9"/>
      <c r="B888" s="8"/>
      <c r="C888" s="8"/>
    </row>
    <row r="889" spans="1:3" x14ac:dyDescent="0.25">
      <c r="A889" s="9"/>
      <c r="B889" s="8"/>
      <c r="C889" s="8"/>
    </row>
    <row r="890" spans="1:3" x14ac:dyDescent="0.25">
      <c r="A890" s="9"/>
      <c r="B890" s="8"/>
      <c r="C890" s="8"/>
    </row>
    <row r="891" spans="1:3" x14ac:dyDescent="0.25">
      <c r="A891" s="9"/>
      <c r="B891" s="8"/>
      <c r="C891" s="8"/>
    </row>
    <row r="892" spans="1:3" x14ac:dyDescent="0.25">
      <c r="A892" s="9"/>
      <c r="B892" s="8"/>
      <c r="C892" s="8"/>
    </row>
    <row r="893" spans="1:3" x14ac:dyDescent="0.25">
      <c r="A893" s="9"/>
      <c r="B893" s="8"/>
      <c r="C893" s="8"/>
    </row>
    <row r="894" spans="1:3" x14ac:dyDescent="0.25">
      <c r="A894" s="9"/>
      <c r="B894" s="8"/>
      <c r="C894" s="8"/>
    </row>
    <row r="895" spans="1:3" x14ac:dyDescent="0.25">
      <c r="A895" s="9"/>
      <c r="B895" s="8"/>
      <c r="C895" s="8"/>
    </row>
    <row r="896" spans="1:3" x14ac:dyDescent="0.25">
      <c r="A896" s="9"/>
      <c r="B896" s="8"/>
      <c r="C896" s="8"/>
    </row>
    <row r="897" spans="1:3" x14ac:dyDescent="0.25">
      <c r="A897" s="9"/>
      <c r="B897" s="8"/>
      <c r="C897" s="8"/>
    </row>
    <row r="898" spans="1:3" x14ac:dyDescent="0.25">
      <c r="A898" s="9"/>
      <c r="B898" s="8"/>
      <c r="C898" s="8"/>
    </row>
    <row r="899" spans="1:3" x14ac:dyDescent="0.25">
      <c r="A899" s="9"/>
      <c r="B899" s="8"/>
      <c r="C899" s="8"/>
    </row>
    <row r="900" spans="1:3" x14ac:dyDescent="0.25">
      <c r="A900" s="9"/>
      <c r="B900" s="8"/>
      <c r="C900" s="8"/>
    </row>
    <row r="901" spans="1:3" x14ac:dyDescent="0.25">
      <c r="A901" s="9"/>
      <c r="B901" s="8"/>
      <c r="C901" s="8"/>
    </row>
    <row r="902" spans="1:3" x14ac:dyDescent="0.25">
      <c r="A902" s="9"/>
      <c r="B902" s="8"/>
      <c r="C902" s="8"/>
    </row>
    <row r="903" spans="1:3" x14ac:dyDescent="0.25">
      <c r="A903" s="9"/>
      <c r="B903" s="8"/>
      <c r="C903" s="8"/>
    </row>
    <row r="904" spans="1:3" x14ac:dyDescent="0.25">
      <c r="A904" s="9"/>
      <c r="B904" s="8"/>
      <c r="C904" s="8"/>
    </row>
    <row r="905" spans="1:3" x14ac:dyDescent="0.25">
      <c r="A905" s="9"/>
      <c r="B905" s="8"/>
      <c r="C905" s="8"/>
    </row>
    <row r="906" spans="1:3" x14ac:dyDescent="0.25">
      <c r="A906" s="9"/>
      <c r="B906" s="8"/>
      <c r="C906" s="8"/>
    </row>
    <row r="907" spans="1:3" x14ac:dyDescent="0.25">
      <c r="A907" s="9"/>
      <c r="B907" s="8"/>
      <c r="C907" s="8"/>
    </row>
    <row r="908" spans="1:3" x14ac:dyDescent="0.25">
      <c r="A908" s="9"/>
      <c r="B908" s="8"/>
      <c r="C908" s="8"/>
    </row>
    <row r="909" spans="1:3" x14ac:dyDescent="0.25">
      <c r="A909" s="9"/>
      <c r="B909" s="8"/>
      <c r="C909" s="8"/>
    </row>
    <row r="910" spans="1:3" x14ac:dyDescent="0.25">
      <c r="A910" s="9"/>
      <c r="B910" s="8"/>
      <c r="C910" s="8"/>
    </row>
    <row r="911" spans="1:3" x14ac:dyDescent="0.25">
      <c r="A911" s="9"/>
      <c r="B911" s="8"/>
      <c r="C911" s="8"/>
    </row>
    <row r="912" spans="1:3" x14ac:dyDescent="0.25">
      <c r="A912" s="9"/>
      <c r="B912" s="8"/>
      <c r="C912" s="8"/>
    </row>
    <row r="913" spans="1:3" x14ac:dyDescent="0.25">
      <c r="A913" s="9"/>
      <c r="B913" s="8"/>
      <c r="C913" s="8"/>
    </row>
    <row r="914" spans="1:3" x14ac:dyDescent="0.25">
      <c r="A914" s="9"/>
      <c r="B914" s="8"/>
      <c r="C914" s="8"/>
    </row>
    <row r="915" spans="1:3" x14ac:dyDescent="0.25">
      <c r="A915" s="9"/>
      <c r="B915" s="8"/>
      <c r="C915" s="8"/>
    </row>
    <row r="916" spans="1:3" x14ac:dyDescent="0.25">
      <c r="A916" s="9"/>
      <c r="B916" s="8"/>
      <c r="C916" s="8"/>
    </row>
    <row r="917" spans="1:3" x14ac:dyDescent="0.25">
      <c r="A917" s="9"/>
      <c r="B917" s="8"/>
      <c r="C917" s="8"/>
    </row>
    <row r="918" spans="1:3" x14ac:dyDescent="0.25">
      <c r="A918" s="9"/>
      <c r="B918" s="8"/>
      <c r="C918" s="8"/>
    </row>
    <row r="919" spans="1:3" x14ac:dyDescent="0.25">
      <c r="A919" s="9"/>
      <c r="B919" s="8"/>
      <c r="C919" s="8"/>
    </row>
    <row r="920" spans="1:3" x14ac:dyDescent="0.25">
      <c r="A920" s="9"/>
      <c r="B920" s="8"/>
      <c r="C920" s="8"/>
    </row>
    <row r="921" spans="1:3" x14ac:dyDescent="0.25">
      <c r="A921" s="9"/>
      <c r="B921" s="8"/>
      <c r="C921" s="8"/>
    </row>
    <row r="922" spans="1:3" x14ac:dyDescent="0.25">
      <c r="A922" s="9"/>
      <c r="B922" s="8"/>
      <c r="C922" s="8"/>
    </row>
    <row r="923" spans="1:3" x14ac:dyDescent="0.25">
      <c r="A923" s="9"/>
      <c r="B923" s="8"/>
      <c r="C923" s="8"/>
    </row>
    <row r="924" spans="1:3" x14ac:dyDescent="0.25">
      <c r="A924" s="9"/>
      <c r="B924" s="8"/>
      <c r="C924" s="8"/>
    </row>
    <row r="925" spans="1:3" x14ac:dyDescent="0.25">
      <c r="A925" s="9"/>
      <c r="B925" s="8"/>
      <c r="C925" s="8"/>
    </row>
    <row r="926" spans="1:3" x14ac:dyDescent="0.25">
      <c r="A926" s="9"/>
      <c r="B926" s="8"/>
      <c r="C926" s="8"/>
    </row>
    <row r="927" spans="1:3" x14ac:dyDescent="0.25">
      <c r="A927" s="9"/>
      <c r="B927" s="8"/>
      <c r="C927" s="8"/>
    </row>
    <row r="928" spans="1:3" x14ac:dyDescent="0.25">
      <c r="A928" s="9"/>
      <c r="B928" s="8"/>
      <c r="C928" s="8"/>
    </row>
    <row r="929" spans="1:3" x14ac:dyDescent="0.25">
      <c r="A929" s="9"/>
      <c r="B929" s="8"/>
      <c r="C929" s="8"/>
    </row>
    <row r="930" spans="1:3" x14ac:dyDescent="0.25">
      <c r="A930" s="9"/>
      <c r="B930" s="8"/>
      <c r="C930" s="8"/>
    </row>
    <row r="931" spans="1:3" x14ac:dyDescent="0.25">
      <c r="A931" s="9"/>
      <c r="B931" s="8"/>
      <c r="C931" s="8"/>
    </row>
    <row r="932" spans="1:3" x14ac:dyDescent="0.25">
      <c r="A932" s="9"/>
      <c r="B932" s="8"/>
      <c r="C932" s="8"/>
    </row>
    <row r="933" spans="1:3" x14ac:dyDescent="0.25">
      <c r="A933" s="9"/>
      <c r="B933" s="8"/>
      <c r="C933" s="8"/>
    </row>
    <row r="934" spans="1:3" x14ac:dyDescent="0.25">
      <c r="A934" s="9"/>
      <c r="B934" s="8"/>
      <c r="C934" s="8"/>
    </row>
    <row r="935" spans="1:3" x14ac:dyDescent="0.25">
      <c r="A935" s="9"/>
      <c r="B935" s="8"/>
      <c r="C935" s="8"/>
    </row>
    <row r="936" spans="1:3" x14ac:dyDescent="0.25">
      <c r="A936" s="9"/>
      <c r="B936" s="8"/>
      <c r="C936" s="8"/>
    </row>
    <row r="937" spans="1:3" x14ac:dyDescent="0.25">
      <c r="A937" s="9"/>
      <c r="B937" s="8"/>
      <c r="C937" s="8"/>
    </row>
    <row r="938" spans="1:3" x14ac:dyDescent="0.25">
      <c r="A938" s="9"/>
      <c r="B938" s="8"/>
      <c r="C938" s="8"/>
    </row>
    <row r="939" spans="1:3" x14ac:dyDescent="0.25">
      <c r="A939" s="9"/>
      <c r="B939" s="8"/>
      <c r="C939" s="8"/>
    </row>
    <row r="940" spans="1:3" x14ac:dyDescent="0.25">
      <c r="A940" s="9"/>
      <c r="B940" s="8"/>
      <c r="C940" s="8"/>
    </row>
    <row r="941" spans="1:3" x14ac:dyDescent="0.25">
      <c r="A941" s="9"/>
      <c r="B941" s="8"/>
      <c r="C941" s="8"/>
    </row>
    <row r="942" spans="1:3" x14ac:dyDescent="0.25">
      <c r="A942" s="9"/>
      <c r="B942" s="8"/>
      <c r="C942" s="8"/>
    </row>
    <row r="943" spans="1:3" x14ac:dyDescent="0.25">
      <c r="A943" s="9"/>
      <c r="B943" s="8"/>
      <c r="C943" s="8"/>
    </row>
    <row r="944" spans="1:3" x14ac:dyDescent="0.25">
      <c r="A944" s="9"/>
      <c r="B944" s="8"/>
      <c r="C944" s="8"/>
    </row>
    <row r="945" spans="1:3" x14ac:dyDescent="0.25">
      <c r="A945" s="9"/>
      <c r="B945" s="8"/>
      <c r="C945" s="8"/>
    </row>
    <row r="946" spans="1:3" x14ac:dyDescent="0.25">
      <c r="A946" s="9"/>
      <c r="B946" s="8"/>
      <c r="C946" s="8"/>
    </row>
    <row r="947" spans="1:3" x14ac:dyDescent="0.25">
      <c r="A947" s="9"/>
      <c r="B947" s="8"/>
      <c r="C947" s="8"/>
    </row>
    <row r="948" spans="1:3" x14ac:dyDescent="0.25">
      <c r="A948" s="9"/>
      <c r="B948" s="8"/>
      <c r="C948" s="8"/>
    </row>
    <row r="949" spans="1:3" x14ac:dyDescent="0.25">
      <c r="A949" s="9"/>
      <c r="B949" s="8"/>
      <c r="C949" s="8"/>
    </row>
    <row r="950" spans="1:3" x14ac:dyDescent="0.25">
      <c r="A950" s="9"/>
      <c r="B950" s="8"/>
      <c r="C950" s="8"/>
    </row>
    <row r="951" spans="1:3" x14ac:dyDescent="0.25">
      <c r="A951" s="9"/>
      <c r="B951" s="8"/>
      <c r="C951" s="8"/>
    </row>
    <row r="952" spans="1:3" x14ac:dyDescent="0.25">
      <c r="A952" s="9"/>
      <c r="B952" s="8"/>
      <c r="C952" s="8"/>
    </row>
    <row r="953" spans="1:3" x14ac:dyDescent="0.25">
      <c r="A953" s="9"/>
      <c r="B953" s="8"/>
      <c r="C953" s="8"/>
    </row>
    <row r="954" spans="1:3" x14ac:dyDescent="0.25">
      <c r="A954" s="9"/>
      <c r="B954" s="8"/>
      <c r="C954" s="8"/>
    </row>
    <row r="955" spans="1:3" x14ac:dyDescent="0.25">
      <c r="A955" s="9"/>
      <c r="B955" s="8"/>
      <c r="C955" s="8"/>
    </row>
    <row r="956" spans="1:3" x14ac:dyDescent="0.25">
      <c r="A956" s="9"/>
      <c r="B956" s="8"/>
      <c r="C956" s="8"/>
    </row>
    <row r="957" spans="1:3" x14ac:dyDescent="0.25">
      <c r="A957" s="9"/>
      <c r="B957" s="8"/>
      <c r="C957" s="8"/>
    </row>
    <row r="958" spans="1:3" x14ac:dyDescent="0.25">
      <c r="A958" s="9"/>
      <c r="B958" s="8"/>
      <c r="C958" s="8"/>
    </row>
    <row r="959" spans="1:3" x14ac:dyDescent="0.25">
      <c r="A959" s="9"/>
      <c r="B959" s="8"/>
      <c r="C959" s="8"/>
    </row>
    <row r="960" spans="1:3" x14ac:dyDescent="0.25">
      <c r="A960" s="9"/>
      <c r="B960" s="8"/>
      <c r="C960" s="8"/>
    </row>
    <row r="961" spans="1:3" x14ac:dyDescent="0.25">
      <c r="A961" s="9"/>
      <c r="B961" s="8"/>
      <c r="C961" s="8"/>
    </row>
    <row r="962" spans="1:3" x14ac:dyDescent="0.25">
      <c r="A962" s="9"/>
      <c r="B962" s="8"/>
      <c r="C962" s="8"/>
    </row>
    <row r="963" spans="1:3" x14ac:dyDescent="0.25">
      <c r="A963" s="9"/>
      <c r="B963" s="8"/>
      <c r="C963" s="8"/>
    </row>
    <row r="964" spans="1:3" x14ac:dyDescent="0.25">
      <c r="A964" s="9"/>
      <c r="B964" s="8"/>
      <c r="C964" s="8"/>
    </row>
    <row r="965" spans="1:3" x14ac:dyDescent="0.25">
      <c r="A965" s="9"/>
      <c r="B965" s="8"/>
      <c r="C965" s="8"/>
    </row>
    <row r="966" spans="1:3" x14ac:dyDescent="0.25">
      <c r="A966" s="9"/>
      <c r="B966" s="8"/>
      <c r="C966" s="8"/>
    </row>
    <row r="967" spans="1:3" x14ac:dyDescent="0.25">
      <c r="A967" s="9"/>
      <c r="B967" s="8"/>
      <c r="C967" s="8"/>
    </row>
    <row r="968" spans="1:3" x14ac:dyDescent="0.25">
      <c r="A968" s="9"/>
      <c r="B968" s="8"/>
      <c r="C968" s="8"/>
    </row>
    <row r="969" spans="1:3" x14ac:dyDescent="0.25">
      <c r="A969" s="9"/>
      <c r="B969" s="8"/>
      <c r="C969" s="8"/>
    </row>
    <row r="970" spans="1:3" x14ac:dyDescent="0.25">
      <c r="A970" s="9"/>
      <c r="B970" s="8"/>
      <c r="C970" s="8"/>
    </row>
    <row r="971" spans="1:3" x14ac:dyDescent="0.25">
      <c r="A971" s="9"/>
      <c r="B971" s="8"/>
      <c r="C971" s="8"/>
    </row>
    <row r="972" spans="1:3" x14ac:dyDescent="0.25">
      <c r="A972" s="9"/>
      <c r="B972" s="8"/>
      <c r="C972" s="8"/>
    </row>
    <row r="973" spans="1:3" x14ac:dyDescent="0.25">
      <c r="A973" s="9"/>
      <c r="B973" s="8"/>
      <c r="C973" s="8"/>
    </row>
    <row r="974" spans="1:3" x14ac:dyDescent="0.25">
      <c r="A974" s="9"/>
      <c r="B974" s="8"/>
      <c r="C974" s="8"/>
    </row>
    <row r="975" spans="1:3" x14ac:dyDescent="0.25">
      <c r="A975" s="9"/>
      <c r="B975" s="8"/>
      <c r="C975" s="8"/>
    </row>
    <row r="976" spans="1:3" x14ac:dyDescent="0.25">
      <c r="A976" s="9"/>
      <c r="B976" s="8"/>
      <c r="C976" s="8"/>
    </row>
    <row r="977" spans="1:3" x14ac:dyDescent="0.25">
      <c r="A977" s="9"/>
      <c r="B977" s="8"/>
      <c r="C977" s="8"/>
    </row>
    <row r="978" spans="1:3" x14ac:dyDescent="0.25">
      <c r="A978" s="9"/>
      <c r="B978" s="8"/>
      <c r="C978" s="8"/>
    </row>
    <row r="979" spans="1:3" x14ac:dyDescent="0.25">
      <c r="A979" s="9"/>
      <c r="B979" s="8"/>
      <c r="C979" s="8"/>
    </row>
    <row r="980" spans="1:3" x14ac:dyDescent="0.25">
      <c r="A980" s="9"/>
      <c r="B980" s="8"/>
      <c r="C980" s="8"/>
    </row>
    <row r="981" spans="1:3" x14ac:dyDescent="0.25">
      <c r="A981" s="9"/>
      <c r="B981" s="8"/>
      <c r="C981" s="8"/>
    </row>
    <row r="982" spans="1:3" x14ac:dyDescent="0.25">
      <c r="A982" s="9"/>
      <c r="B982" s="8"/>
      <c r="C982" s="8"/>
    </row>
    <row r="983" spans="1:3" x14ac:dyDescent="0.25">
      <c r="A983" s="9"/>
      <c r="B983" s="8"/>
      <c r="C983" s="8"/>
    </row>
    <row r="984" spans="1:3" x14ac:dyDescent="0.25">
      <c r="A984" s="9"/>
      <c r="B984" s="8"/>
      <c r="C984" s="8"/>
    </row>
    <row r="985" spans="1:3" x14ac:dyDescent="0.25">
      <c r="A985" s="9"/>
      <c r="B985" s="8"/>
      <c r="C985" s="8"/>
    </row>
    <row r="986" spans="1:3" x14ac:dyDescent="0.25">
      <c r="A986" s="9"/>
      <c r="B986" s="8"/>
      <c r="C986" s="8"/>
    </row>
    <row r="987" spans="1:3" x14ac:dyDescent="0.25">
      <c r="A987" s="9"/>
      <c r="B987" s="8"/>
      <c r="C987" s="8"/>
    </row>
    <row r="988" spans="1:3" x14ac:dyDescent="0.25">
      <c r="A988" s="9"/>
      <c r="B988" s="8"/>
      <c r="C988" s="8"/>
    </row>
    <row r="989" spans="1:3" x14ac:dyDescent="0.25">
      <c r="A989" s="9"/>
      <c r="B989" s="8"/>
      <c r="C989" s="8"/>
    </row>
    <row r="990" spans="1:3" x14ac:dyDescent="0.25">
      <c r="A990" s="9"/>
      <c r="B990" s="8"/>
      <c r="C990" s="8"/>
    </row>
    <row r="991" spans="1:3" x14ac:dyDescent="0.25">
      <c r="A991" s="9"/>
      <c r="B991" s="8"/>
      <c r="C991" s="8"/>
    </row>
    <row r="992" spans="1:3" x14ac:dyDescent="0.25">
      <c r="A992" s="9"/>
      <c r="B992" s="8"/>
      <c r="C992" s="8"/>
    </row>
    <row r="993" spans="1:3" x14ac:dyDescent="0.25">
      <c r="A993" s="9"/>
      <c r="B993" s="8"/>
      <c r="C993" s="8"/>
    </row>
    <row r="994" spans="1:3" x14ac:dyDescent="0.25">
      <c r="A994" s="9"/>
      <c r="B994" s="8"/>
      <c r="C994" s="8"/>
    </row>
    <row r="995" spans="1:3" x14ac:dyDescent="0.25">
      <c r="A995" s="9"/>
      <c r="B995" s="8"/>
      <c r="C995" s="8"/>
    </row>
    <row r="996" spans="1:3" x14ac:dyDescent="0.25">
      <c r="A996" s="9"/>
      <c r="B996" s="8"/>
      <c r="C996" s="8"/>
    </row>
    <row r="997" spans="1:3" x14ac:dyDescent="0.25">
      <c r="A997" s="9"/>
      <c r="B997" s="8"/>
      <c r="C997" s="8"/>
    </row>
    <row r="998" spans="1:3" x14ac:dyDescent="0.25">
      <c r="A998" s="9"/>
      <c r="B998" s="8"/>
      <c r="C998" s="8"/>
    </row>
    <row r="999" spans="1:3" x14ac:dyDescent="0.25">
      <c r="A999" s="9"/>
      <c r="B999" s="8"/>
      <c r="C999" s="8"/>
    </row>
    <row r="1000" spans="1:3" x14ac:dyDescent="0.25">
      <c r="A1000" s="9"/>
      <c r="B1000" s="8"/>
      <c r="C1000" s="8"/>
    </row>
    <row r="1001" spans="1:3" x14ac:dyDescent="0.25">
      <c r="A1001" s="9"/>
      <c r="B1001" s="8"/>
      <c r="C1001" s="8"/>
    </row>
  </sheetData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7"/>
  <sheetViews>
    <sheetView workbookViewId="0">
      <selection activeCell="C2" sqref="C2"/>
    </sheetView>
  </sheetViews>
  <sheetFormatPr defaultColWidth="11" defaultRowHeight="15.75" x14ac:dyDescent="0.25"/>
  <cols>
    <col min="2" max="2" width="15.5" bestFit="1" customWidth="1"/>
    <col min="3" max="3" width="13.875" bestFit="1" customWidth="1"/>
  </cols>
  <sheetData>
    <row r="1" spans="1:3" x14ac:dyDescent="0.25">
      <c r="A1" t="s">
        <v>0</v>
      </c>
      <c r="B1" t="s">
        <v>21</v>
      </c>
      <c r="C1" t="s">
        <v>22</v>
      </c>
    </row>
    <row r="2" spans="1:3" x14ac:dyDescent="0.25">
      <c r="A2" s="1">
        <v>40843</v>
      </c>
      <c r="B2">
        <v>50</v>
      </c>
      <c r="C2">
        <f>IF(B2&gt;50, 50, B2)</f>
        <v>50</v>
      </c>
    </row>
    <row r="3" spans="1:3" x14ac:dyDescent="0.25">
      <c r="A3" s="1">
        <v>40844</v>
      </c>
      <c r="B3">
        <v>50</v>
      </c>
      <c r="C3">
        <f t="shared" ref="C3:C66" si="0">IF(B3&gt;50, 50, B3)</f>
        <v>50</v>
      </c>
    </row>
    <row r="4" spans="1:3" x14ac:dyDescent="0.25">
      <c r="A4" s="1">
        <v>40845</v>
      </c>
      <c r="B4">
        <v>50</v>
      </c>
      <c r="C4">
        <f t="shared" si="0"/>
        <v>50</v>
      </c>
    </row>
    <row r="5" spans="1:3" x14ac:dyDescent="0.25">
      <c r="A5" s="1">
        <v>40846</v>
      </c>
      <c r="B5">
        <v>53</v>
      </c>
      <c r="C5">
        <f t="shared" si="0"/>
        <v>50</v>
      </c>
    </row>
    <row r="6" spans="1:3" x14ac:dyDescent="0.25">
      <c r="A6" s="1">
        <v>40847</v>
      </c>
      <c r="B6">
        <v>50</v>
      </c>
      <c r="C6">
        <f t="shared" si="0"/>
        <v>50</v>
      </c>
    </row>
    <row r="7" spans="1:3" x14ac:dyDescent="0.25">
      <c r="A7" s="1">
        <v>40848</v>
      </c>
      <c r="B7">
        <v>49</v>
      </c>
      <c r="C7">
        <f t="shared" si="0"/>
        <v>49</v>
      </c>
    </row>
    <row r="8" spans="1:3" x14ac:dyDescent="0.25">
      <c r="A8" s="1">
        <v>40849</v>
      </c>
      <c r="B8">
        <v>49</v>
      </c>
      <c r="C8">
        <f t="shared" si="0"/>
        <v>49</v>
      </c>
    </row>
    <row r="9" spans="1:3" x14ac:dyDescent="0.25">
      <c r="A9" s="1">
        <v>40850</v>
      </c>
      <c r="B9">
        <v>50</v>
      </c>
      <c r="C9">
        <f t="shared" si="0"/>
        <v>50</v>
      </c>
    </row>
    <row r="10" spans="1:3" x14ac:dyDescent="0.25">
      <c r="A10" s="1">
        <v>40851</v>
      </c>
      <c r="B10">
        <v>47</v>
      </c>
      <c r="C10">
        <f t="shared" si="0"/>
        <v>47</v>
      </c>
    </row>
    <row r="11" spans="1:3" x14ac:dyDescent="0.25">
      <c r="A11" s="1">
        <v>40852</v>
      </c>
      <c r="B11">
        <v>42</v>
      </c>
      <c r="C11">
        <f t="shared" si="0"/>
        <v>42</v>
      </c>
    </row>
    <row r="12" spans="1:3" x14ac:dyDescent="0.25">
      <c r="A12" s="1">
        <v>40853</v>
      </c>
      <c r="B12">
        <v>44</v>
      </c>
      <c r="C12">
        <f t="shared" si="0"/>
        <v>44</v>
      </c>
    </row>
    <row r="13" spans="1:3" x14ac:dyDescent="0.25">
      <c r="A13" s="1">
        <v>40854</v>
      </c>
      <c r="B13">
        <v>50</v>
      </c>
      <c r="C13">
        <f t="shared" si="0"/>
        <v>50</v>
      </c>
    </row>
    <row r="14" spans="1:3" x14ac:dyDescent="0.25">
      <c r="A14" s="1">
        <v>40855</v>
      </c>
      <c r="B14">
        <v>50</v>
      </c>
      <c r="C14">
        <f t="shared" si="0"/>
        <v>50</v>
      </c>
    </row>
    <row r="15" spans="1:3" x14ac:dyDescent="0.25">
      <c r="A15" s="1">
        <v>40856</v>
      </c>
      <c r="B15">
        <v>50</v>
      </c>
      <c r="C15">
        <f t="shared" si="0"/>
        <v>50</v>
      </c>
    </row>
    <row r="16" spans="1:3" x14ac:dyDescent="0.25">
      <c r="A16" s="1">
        <v>40857</v>
      </c>
      <c r="B16">
        <v>50</v>
      </c>
      <c r="C16">
        <f t="shared" si="0"/>
        <v>50</v>
      </c>
    </row>
    <row r="17" spans="1:3" x14ac:dyDescent="0.25">
      <c r="A17" s="1">
        <v>40858</v>
      </c>
      <c r="B17">
        <v>50</v>
      </c>
      <c r="C17">
        <f t="shared" si="0"/>
        <v>50</v>
      </c>
    </row>
    <row r="18" spans="1:3" x14ac:dyDescent="0.25">
      <c r="A18" s="1">
        <v>40859</v>
      </c>
      <c r="B18">
        <v>33</v>
      </c>
      <c r="C18">
        <f t="shared" si="0"/>
        <v>33</v>
      </c>
    </row>
    <row r="19" spans="1:3" x14ac:dyDescent="0.25">
      <c r="A19" s="1">
        <v>40860</v>
      </c>
      <c r="B19">
        <v>45</v>
      </c>
      <c r="C19">
        <f t="shared" si="0"/>
        <v>45</v>
      </c>
    </row>
    <row r="20" spans="1:3" x14ac:dyDescent="0.25">
      <c r="A20" s="1">
        <v>40861</v>
      </c>
      <c r="B20">
        <v>50</v>
      </c>
      <c r="C20">
        <f t="shared" si="0"/>
        <v>50</v>
      </c>
    </row>
    <row r="21" spans="1:3" x14ac:dyDescent="0.25">
      <c r="A21" s="1">
        <v>40862</v>
      </c>
      <c r="B21">
        <v>49</v>
      </c>
      <c r="C21">
        <f t="shared" si="0"/>
        <v>49</v>
      </c>
    </row>
    <row r="22" spans="1:3" x14ac:dyDescent="0.25">
      <c r="A22" s="1">
        <v>40863</v>
      </c>
      <c r="B22">
        <v>50</v>
      </c>
      <c r="C22">
        <f t="shared" si="0"/>
        <v>50</v>
      </c>
    </row>
    <row r="23" spans="1:3" x14ac:dyDescent="0.25">
      <c r="A23" s="1">
        <v>40864</v>
      </c>
      <c r="B23">
        <v>45</v>
      </c>
      <c r="C23">
        <f t="shared" si="0"/>
        <v>45</v>
      </c>
    </row>
    <row r="24" spans="1:3" x14ac:dyDescent="0.25">
      <c r="A24" s="1">
        <v>40865</v>
      </c>
      <c r="B24">
        <v>50</v>
      </c>
      <c r="C24">
        <f t="shared" si="0"/>
        <v>50</v>
      </c>
    </row>
    <row r="25" spans="1:3" x14ac:dyDescent="0.25">
      <c r="A25" s="1">
        <v>40866</v>
      </c>
      <c r="B25">
        <v>48</v>
      </c>
      <c r="C25">
        <f t="shared" si="0"/>
        <v>48</v>
      </c>
    </row>
    <row r="26" spans="1:3" x14ac:dyDescent="0.25">
      <c r="A26" s="1">
        <v>40867</v>
      </c>
      <c r="B26">
        <v>44</v>
      </c>
      <c r="C26">
        <f t="shared" si="0"/>
        <v>44</v>
      </c>
    </row>
    <row r="27" spans="1:3" x14ac:dyDescent="0.25">
      <c r="A27" s="1">
        <v>40868</v>
      </c>
      <c r="B27">
        <v>50</v>
      </c>
      <c r="C27">
        <f t="shared" si="0"/>
        <v>50</v>
      </c>
    </row>
    <row r="28" spans="1:3" x14ac:dyDescent="0.25">
      <c r="A28" s="1">
        <v>40869</v>
      </c>
      <c r="B28">
        <v>50</v>
      </c>
      <c r="C28">
        <f t="shared" si="0"/>
        <v>50</v>
      </c>
    </row>
    <row r="29" spans="1:3" x14ac:dyDescent="0.25">
      <c r="A29" s="1">
        <v>40870</v>
      </c>
      <c r="B29">
        <v>50</v>
      </c>
      <c r="C29">
        <f t="shared" si="0"/>
        <v>50</v>
      </c>
    </row>
    <row r="30" spans="1:3" x14ac:dyDescent="0.25">
      <c r="A30" s="1">
        <v>40871</v>
      </c>
      <c r="B30">
        <v>50</v>
      </c>
      <c r="C30">
        <f t="shared" si="0"/>
        <v>50</v>
      </c>
    </row>
    <row r="31" spans="1:3" x14ac:dyDescent="0.25">
      <c r="A31" s="1">
        <v>40872</v>
      </c>
      <c r="B31">
        <v>48</v>
      </c>
      <c r="C31">
        <f t="shared" si="0"/>
        <v>48</v>
      </c>
    </row>
    <row r="32" spans="1:3" x14ac:dyDescent="0.25">
      <c r="A32" s="1">
        <v>40873</v>
      </c>
      <c r="B32">
        <v>44</v>
      </c>
      <c r="C32">
        <f t="shared" si="0"/>
        <v>44</v>
      </c>
    </row>
    <row r="33" spans="1:3" x14ac:dyDescent="0.25">
      <c r="A33" s="1">
        <v>40874</v>
      </c>
      <c r="B33">
        <v>27</v>
      </c>
      <c r="C33">
        <f t="shared" si="0"/>
        <v>27</v>
      </c>
    </row>
    <row r="34" spans="1:3" x14ac:dyDescent="0.25">
      <c r="A34" s="1">
        <v>40875</v>
      </c>
      <c r="B34">
        <v>50</v>
      </c>
      <c r="C34">
        <f t="shared" si="0"/>
        <v>50</v>
      </c>
    </row>
    <row r="35" spans="1:3" x14ac:dyDescent="0.25">
      <c r="A35" s="1">
        <v>40876</v>
      </c>
      <c r="B35">
        <v>50</v>
      </c>
      <c r="C35">
        <f t="shared" si="0"/>
        <v>50</v>
      </c>
    </row>
    <row r="36" spans="1:3" x14ac:dyDescent="0.25">
      <c r="A36" s="1">
        <v>40877</v>
      </c>
      <c r="B36">
        <v>50</v>
      </c>
      <c r="C36">
        <f t="shared" si="0"/>
        <v>50</v>
      </c>
    </row>
    <row r="37" spans="1:3" x14ac:dyDescent="0.25">
      <c r="A37" s="1">
        <v>40878</v>
      </c>
      <c r="B37">
        <v>50</v>
      </c>
      <c r="C37">
        <f t="shared" si="0"/>
        <v>50</v>
      </c>
    </row>
    <row r="38" spans="1:3" x14ac:dyDescent="0.25">
      <c r="A38" s="1">
        <v>40879</v>
      </c>
      <c r="B38">
        <v>50</v>
      </c>
      <c r="C38">
        <f t="shared" si="0"/>
        <v>50</v>
      </c>
    </row>
    <row r="39" spans="1:3" x14ac:dyDescent="0.25">
      <c r="A39" s="1">
        <v>40880</v>
      </c>
      <c r="B39">
        <v>50</v>
      </c>
      <c r="C39">
        <f t="shared" si="0"/>
        <v>50</v>
      </c>
    </row>
    <row r="40" spans="1:3" x14ac:dyDescent="0.25">
      <c r="A40" s="1">
        <v>40881</v>
      </c>
      <c r="B40">
        <v>50</v>
      </c>
      <c r="C40">
        <f t="shared" si="0"/>
        <v>50</v>
      </c>
    </row>
    <row r="41" spans="1:3" x14ac:dyDescent="0.25">
      <c r="A41" s="1">
        <v>40882</v>
      </c>
      <c r="B41">
        <v>50</v>
      </c>
      <c r="C41">
        <f t="shared" si="0"/>
        <v>50</v>
      </c>
    </row>
    <row r="42" spans="1:3" x14ac:dyDescent="0.25">
      <c r="A42" s="1">
        <v>40883</v>
      </c>
      <c r="B42">
        <v>50</v>
      </c>
      <c r="C42">
        <f t="shared" si="0"/>
        <v>50</v>
      </c>
    </row>
    <row r="43" spans="1:3" x14ac:dyDescent="0.25">
      <c r="A43" s="1">
        <v>40884</v>
      </c>
      <c r="B43">
        <v>50</v>
      </c>
      <c r="C43">
        <f t="shared" si="0"/>
        <v>50</v>
      </c>
    </row>
    <row r="44" spans="1:3" x14ac:dyDescent="0.25">
      <c r="A44" s="1">
        <v>40885</v>
      </c>
      <c r="B44">
        <v>48</v>
      </c>
      <c r="C44">
        <f t="shared" si="0"/>
        <v>48</v>
      </c>
    </row>
    <row r="45" spans="1:3" x14ac:dyDescent="0.25">
      <c r="A45" s="1">
        <v>40886</v>
      </c>
      <c r="B45">
        <v>48</v>
      </c>
      <c r="C45">
        <f t="shared" si="0"/>
        <v>48</v>
      </c>
    </row>
    <row r="46" spans="1:3" x14ac:dyDescent="0.25">
      <c r="A46" s="1">
        <v>40887</v>
      </c>
      <c r="B46">
        <v>47</v>
      </c>
      <c r="C46">
        <f t="shared" si="0"/>
        <v>47</v>
      </c>
    </row>
    <row r="47" spans="1:3" x14ac:dyDescent="0.25">
      <c r="A47" s="1">
        <v>40888</v>
      </c>
      <c r="B47">
        <v>43</v>
      </c>
      <c r="C47">
        <f t="shared" si="0"/>
        <v>43</v>
      </c>
    </row>
    <row r="48" spans="1:3" x14ac:dyDescent="0.25">
      <c r="A48" s="1">
        <v>40889</v>
      </c>
      <c r="B48">
        <v>50</v>
      </c>
      <c r="C48">
        <f t="shared" si="0"/>
        <v>50</v>
      </c>
    </row>
    <row r="49" spans="1:3" x14ac:dyDescent="0.25">
      <c r="A49" s="1">
        <v>40890</v>
      </c>
      <c r="B49">
        <v>46</v>
      </c>
      <c r="C49">
        <f t="shared" si="0"/>
        <v>46</v>
      </c>
    </row>
    <row r="50" spans="1:3" x14ac:dyDescent="0.25">
      <c r="A50" s="1">
        <v>40891</v>
      </c>
      <c r="B50">
        <v>50</v>
      </c>
      <c r="C50">
        <f t="shared" si="0"/>
        <v>50</v>
      </c>
    </row>
    <row r="51" spans="1:3" x14ac:dyDescent="0.25">
      <c r="A51" s="1">
        <v>40892</v>
      </c>
      <c r="B51">
        <v>50</v>
      </c>
      <c r="C51">
        <f t="shared" si="0"/>
        <v>50</v>
      </c>
    </row>
    <row r="52" spans="1:3" x14ac:dyDescent="0.25">
      <c r="A52" s="1">
        <v>40893</v>
      </c>
      <c r="B52">
        <v>49</v>
      </c>
      <c r="C52">
        <f t="shared" si="0"/>
        <v>49</v>
      </c>
    </row>
    <row r="53" spans="1:3" x14ac:dyDescent="0.25">
      <c r="A53" s="1">
        <v>40894</v>
      </c>
      <c r="B53">
        <v>48</v>
      </c>
      <c r="C53">
        <f t="shared" si="0"/>
        <v>48</v>
      </c>
    </row>
    <row r="54" spans="1:3" x14ac:dyDescent="0.25">
      <c r="A54" s="1">
        <v>40895</v>
      </c>
      <c r="B54">
        <v>47</v>
      </c>
      <c r="C54">
        <f t="shared" si="0"/>
        <v>47</v>
      </c>
    </row>
    <row r="55" spans="1:3" x14ac:dyDescent="0.25">
      <c r="A55" s="1">
        <v>40896</v>
      </c>
      <c r="B55">
        <v>50</v>
      </c>
      <c r="C55">
        <f t="shared" si="0"/>
        <v>50</v>
      </c>
    </row>
    <row r="56" spans="1:3" x14ac:dyDescent="0.25">
      <c r="A56" s="1">
        <v>40897</v>
      </c>
      <c r="B56">
        <v>50</v>
      </c>
      <c r="C56">
        <f t="shared" si="0"/>
        <v>50</v>
      </c>
    </row>
    <row r="57" spans="1:3" x14ac:dyDescent="0.25">
      <c r="A57" s="1">
        <v>40898</v>
      </c>
      <c r="B57">
        <v>49</v>
      </c>
      <c r="C57">
        <f t="shared" si="0"/>
        <v>49</v>
      </c>
    </row>
    <row r="58" spans="1:3" x14ac:dyDescent="0.25">
      <c r="A58" s="1">
        <v>40899</v>
      </c>
      <c r="B58">
        <v>49</v>
      </c>
      <c r="C58">
        <f t="shared" si="0"/>
        <v>49</v>
      </c>
    </row>
    <row r="59" spans="1:3" x14ac:dyDescent="0.25">
      <c r="A59" s="1">
        <v>40900</v>
      </c>
      <c r="B59">
        <v>48</v>
      </c>
      <c r="C59">
        <f t="shared" si="0"/>
        <v>48</v>
      </c>
    </row>
    <row r="60" spans="1:3" x14ac:dyDescent="0.25">
      <c r="A60" s="1">
        <v>40901</v>
      </c>
      <c r="B60">
        <v>43</v>
      </c>
      <c r="C60">
        <f t="shared" si="0"/>
        <v>43</v>
      </c>
    </row>
    <row r="61" spans="1:3" x14ac:dyDescent="0.25">
      <c r="A61" s="1">
        <v>40902</v>
      </c>
      <c r="B61">
        <v>22</v>
      </c>
      <c r="C61">
        <f t="shared" si="0"/>
        <v>22</v>
      </c>
    </row>
    <row r="62" spans="1:3" x14ac:dyDescent="0.25">
      <c r="A62" s="1">
        <v>40903</v>
      </c>
      <c r="B62">
        <v>34</v>
      </c>
      <c r="C62">
        <f t="shared" si="0"/>
        <v>34</v>
      </c>
    </row>
    <row r="63" spans="1:3" x14ac:dyDescent="0.25">
      <c r="A63" s="1">
        <v>40904</v>
      </c>
      <c r="B63">
        <v>48</v>
      </c>
      <c r="C63">
        <f t="shared" si="0"/>
        <v>48</v>
      </c>
    </row>
    <row r="64" spans="1:3" x14ac:dyDescent="0.25">
      <c r="A64" s="1">
        <v>40905</v>
      </c>
      <c r="B64">
        <v>48</v>
      </c>
      <c r="C64">
        <f t="shared" si="0"/>
        <v>48</v>
      </c>
    </row>
    <row r="65" spans="1:3" x14ac:dyDescent="0.25">
      <c r="A65" s="1">
        <v>40906</v>
      </c>
      <c r="B65">
        <v>50</v>
      </c>
      <c r="C65">
        <f t="shared" si="0"/>
        <v>50</v>
      </c>
    </row>
    <row r="66" spans="1:3" x14ac:dyDescent="0.25">
      <c r="A66" s="1">
        <v>40907</v>
      </c>
      <c r="B66">
        <v>50</v>
      </c>
      <c r="C66">
        <f t="shared" si="0"/>
        <v>50</v>
      </c>
    </row>
    <row r="67" spans="1:3" x14ac:dyDescent="0.25">
      <c r="A67" s="1">
        <v>40908</v>
      </c>
      <c r="B67">
        <v>39</v>
      </c>
      <c r="C67">
        <f t="shared" ref="C67:C130" si="1">IF(B67&gt;50, 50, B67)</f>
        <v>39</v>
      </c>
    </row>
    <row r="68" spans="1:3" x14ac:dyDescent="0.25">
      <c r="A68" s="1">
        <v>40909</v>
      </c>
      <c r="B68">
        <v>30</v>
      </c>
      <c r="C68">
        <f t="shared" si="1"/>
        <v>30</v>
      </c>
    </row>
    <row r="69" spans="1:3" x14ac:dyDescent="0.25">
      <c r="A69" s="1">
        <v>40910</v>
      </c>
      <c r="B69">
        <v>48</v>
      </c>
      <c r="C69">
        <f t="shared" si="1"/>
        <v>48</v>
      </c>
    </row>
    <row r="70" spans="1:3" x14ac:dyDescent="0.25">
      <c r="A70" s="1">
        <v>40911</v>
      </c>
      <c r="B70">
        <v>49</v>
      </c>
      <c r="C70">
        <f t="shared" si="1"/>
        <v>49</v>
      </c>
    </row>
    <row r="71" spans="1:3" x14ac:dyDescent="0.25">
      <c r="A71" s="1">
        <v>40912</v>
      </c>
      <c r="B71">
        <v>49</v>
      </c>
      <c r="C71">
        <f t="shared" si="1"/>
        <v>49</v>
      </c>
    </row>
    <row r="72" spans="1:3" x14ac:dyDescent="0.25">
      <c r="A72" s="1">
        <v>40913</v>
      </c>
      <c r="B72">
        <v>50</v>
      </c>
      <c r="C72">
        <f t="shared" si="1"/>
        <v>50</v>
      </c>
    </row>
    <row r="73" spans="1:3" x14ac:dyDescent="0.25">
      <c r="A73" s="1">
        <v>40914</v>
      </c>
      <c r="B73">
        <v>50</v>
      </c>
      <c r="C73">
        <f t="shared" si="1"/>
        <v>50</v>
      </c>
    </row>
    <row r="74" spans="1:3" x14ac:dyDescent="0.25">
      <c r="A74" s="1">
        <v>40915</v>
      </c>
      <c r="B74">
        <v>30</v>
      </c>
      <c r="C74">
        <f t="shared" si="1"/>
        <v>30</v>
      </c>
    </row>
    <row r="75" spans="1:3" x14ac:dyDescent="0.25">
      <c r="A75" s="1">
        <v>40916</v>
      </c>
      <c r="B75">
        <v>50</v>
      </c>
      <c r="C75">
        <f t="shared" si="1"/>
        <v>50</v>
      </c>
    </row>
    <row r="76" spans="1:3" x14ac:dyDescent="0.25">
      <c r="A76" s="1">
        <v>40917</v>
      </c>
      <c r="B76">
        <v>50</v>
      </c>
      <c r="C76">
        <f t="shared" si="1"/>
        <v>50</v>
      </c>
    </row>
    <row r="77" spans="1:3" x14ac:dyDescent="0.25">
      <c r="A77" s="1">
        <v>40918</v>
      </c>
      <c r="B77">
        <v>50</v>
      </c>
      <c r="C77">
        <f t="shared" si="1"/>
        <v>50</v>
      </c>
    </row>
    <row r="78" spans="1:3" x14ac:dyDescent="0.25">
      <c r="A78" s="1">
        <v>40919</v>
      </c>
      <c r="B78">
        <v>50</v>
      </c>
      <c r="C78">
        <f t="shared" si="1"/>
        <v>50</v>
      </c>
    </row>
    <row r="79" spans="1:3" x14ac:dyDescent="0.25">
      <c r="A79" s="1">
        <v>40920</v>
      </c>
      <c r="B79">
        <v>49</v>
      </c>
      <c r="C79">
        <f t="shared" si="1"/>
        <v>49</v>
      </c>
    </row>
    <row r="80" spans="1:3" x14ac:dyDescent="0.25">
      <c r="A80" s="1">
        <v>40921</v>
      </c>
      <c r="B80">
        <v>50</v>
      </c>
      <c r="C80">
        <f t="shared" si="1"/>
        <v>50</v>
      </c>
    </row>
    <row r="81" spans="1:3" x14ac:dyDescent="0.25">
      <c r="A81" s="1">
        <v>40922</v>
      </c>
      <c r="B81">
        <v>48</v>
      </c>
      <c r="C81">
        <f t="shared" si="1"/>
        <v>48</v>
      </c>
    </row>
    <row r="82" spans="1:3" x14ac:dyDescent="0.25">
      <c r="A82" s="1">
        <v>40923</v>
      </c>
      <c r="B82">
        <v>47</v>
      </c>
      <c r="C82">
        <f t="shared" si="1"/>
        <v>47</v>
      </c>
    </row>
    <row r="83" spans="1:3" x14ac:dyDescent="0.25">
      <c r="A83" s="1">
        <v>40924</v>
      </c>
      <c r="B83">
        <v>50</v>
      </c>
      <c r="C83">
        <f t="shared" si="1"/>
        <v>50</v>
      </c>
    </row>
    <row r="84" spans="1:3" x14ac:dyDescent="0.25">
      <c r="A84" s="1">
        <v>40925</v>
      </c>
      <c r="B84">
        <v>50</v>
      </c>
      <c r="C84">
        <f t="shared" si="1"/>
        <v>50</v>
      </c>
    </row>
    <row r="85" spans="1:3" x14ac:dyDescent="0.25">
      <c r="A85" s="1">
        <v>40926</v>
      </c>
      <c r="B85">
        <v>49</v>
      </c>
      <c r="C85">
        <f t="shared" si="1"/>
        <v>49</v>
      </c>
    </row>
    <row r="86" spans="1:3" x14ac:dyDescent="0.25">
      <c r="A86" s="1">
        <v>40927</v>
      </c>
      <c r="B86">
        <v>49</v>
      </c>
      <c r="C86">
        <f t="shared" si="1"/>
        <v>49</v>
      </c>
    </row>
    <row r="87" spans="1:3" x14ac:dyDescent="0.25">
      <c r="A87" s="1">
        <v>40928</v>
      </c>
      <c r="B87">
        <v>48</v>
      </c>
      <c r="C87">
        <f t="shared" si="1"/>
        <v>48</v>
      </c>
    </row>
    <row r="88" spans="1:3" x14ac:dyDescent="0.25">
      <c r="A88" s="1">
        <v>40929</v>
      </c>
      <c r="B88">
        <v>50</v>
      </c>
      <c r="C88">
        <f t="shared" si="1"/>
        <v>50</v>
      </c>
    </row>
    <row r="89" spans="1:3" x14ac:dyDescent="0.25">
      <c r="A89" s="1">
        <v>40930</v>
      </c>
      <c r="B89">
        <v>47</v>
      </c>
      <c r="C89">
        <f t="shared" si="1"/>
        <v>47</v>
      </c>
    </row>
    <row r="90" spans="1:3" x14ac:dyDescent="0.25">
      <c r="A90" s="1">
        <v>40931</v>
      </c>
      <c r="B90">
        <v>50</v>
      </c>
      <c r="C90">
        <f t="shared" si="1"/>
        <v>50</v>
      </c>
    </row>
    <row r="91" spans="1:3" x14ac:dyDescent="0.25">
      <c r="A91" s="1">
        <v>40932</v>
      </c>
      <c r="B91">
        <v>50</v>
      </c>
      <c r="C91">
        <f t="shared" si="1"/>
        <v>50</v>
      </c>
    </row>
    <row r="92" spans="1:3" x14ac:dyDescent="0.25">
      <c r="A92" s="1">
        <v>40933</v>
      </c>
      <c r="B92">
        <v>49</v>
      </c>
      <c r="C92">
        <f t="shared" si="1"/>
        <v>49</v>
      </c>
    </row>
    <row r="93" spans="1:3" x14ac:dyDescent="0.25">
      <c r="A93" s="1">
        <v>40934</v>
      </c>
      <c r="B93">
        <v>23</v>
      </c>
      <c r="C93">
        <f t="shared" si="1"/>
        <v>23</v>
      </c>
    </row>
    <row r="94" spans="1:3" x14ac:dyDescent="0.25">
      <c r="A94" s="1">
        <v>40935</v>
      </c>
      <c r="B94">
        <v>46</v>
      </c>
      <c r="C94">
        <f t="shared" si="1"/>
        <v>46</v>
      </c>
    </row>
    <row r="95" spans="1:3" x14ac:dyDescent="0.25">
      <c r="A95" s="1">
        <v>40936</v>
      </c>
      <c r="B95">
        <v>49</v>
      </c>
      <c r="C95">
        <f t="shared" si="1"/>
        <v>49</v>
      </c>
    </row>
    <row r="96" spans="1:3" x14ac:dyDescent="0.25">
      <c r="A96" s="1">
        <v>40937</v>
      </c>
      <c r="B96">
        <v>36</v>
      </c>
      <c r="C96">
        <f t="shared" si="1"/>
        <v>36</v>
      </c>
    </row>
    <row r="97" spans="1:3" x14ac:dyDescent="0.25">
      <c r="A97" s="1">
        <v>40938</v>
      </c>
      <c r="B97">
        <v>50</v>
      </c>
      <c r="C97">
        <f t="shared" si="1"/>
        <v>50</v>
      </c>
    </row>
    <row r="98" spans="1:3" x14ac:dyDescent="0.25">
      <c r="A98" s="1">
        <v>40939</v>
      </c>
      <c r="B98">
        <v>49</v>
      </c>
      <c r="C98">
        <f t="shared" si="1"/>
        <v>49</v>
      </c>
    </row>
    <row r="99" spans="1:3" x14ac:dyDescent="0.25">
      <c r="A99" s="1">
        <v>40940</v>
      </c>
      <c r="B99">
        <v>50</v>
      </c>
      <c r="C99">
        <f t="shared" si="1"/>
        <v>50</v>
      </c>
    </row>
    <row r="100" spans="1:3" x14ac:dyDescent="0.25">
      <c r="A100" s="1">
        <v>40943</v>
      </c>
      <c r="B100">
        <v>50</v>
      </c>
      <c r="C100">
        <f t="shared" si="1"/>
        <v>50</v>
      </c>
    </row>
    <row r="101" spans="1:3" x14ac:dyDescent="0.25">
      <c r="A101" s="1">
        <v>40944</v>
      </c>
      <c r="B101">
        <v>43</v>
      </c>
      <c r="C101">
        <f t="shared" si="1"/>
        <v>43</v>
      </c>
    </row>
    <row r="102" spans="1:3" x14ac:dyDescent="0.25">
      <c r="A102" s="1">
        <v>40945</v>
      </c>
      <c r="B102">
        <v>50</v>
      </c>
      <c r="C102">
        <f t="shared" si="1"/>
        <v>50</v>
      </c>
    </row>
    <row r="103" spans="1:3" x14ac:dyDescent="0.25">
      <c r="A103" s="1">
        <v>40946</v>
      </c>
      <c r="B103">
        <v>50</v>
      </c>
      <c r="C103">
        <f t="shared" si="1"/>
        <v>50</v>
      </c>
    </row>
    <row r="104" spans="1:3" x14ac:dyDescent="0.25">
      <c r="A104" s="1">
        <v>40947</v>
      </c>
      <c r="B104">
        <v>50</v>
      </c>
      <c r="C104">
        <f t="shared" si="1"/>
        <v>50</v>
      </c>
    </row>
    <row r="105" spans="1:3" x14ac:dyDescent="0.25">
      <c r="A105" s="1">
        <v>40948</v>
      </c>
      <c r="B105">
        <v>50</v>
      </c>
      <c r="C105">
        <f t="shared" si="1"/>
        <v>50</v>
      </c>
    </row>
    <row r="106" spans="1:3" x14ac:dyDescent="0.25">
      <c r="A106" s="1">
        <v>40949</v>
      </c>
      <c r="B106">
        <v>50</v>
      </c>
      <c r="C106">
        <f t="shared" si="1"/>
        <v>50</v>
      </c>
    </row>
    <row r="107" spans="1:3" x14ac:dyDescent="0.25">
      <c r="A107" s="1">
        <v>40950</v>
      </c>
      <c r="B107">
        <v>50</v>
      </c>
      <c r="C107">
        <f t="shared" si="1"/>
        <v>50</v>
      </c>
    </row>
    <row r="108" spans="1:3" x14ac:dyDescent="0.25">
      <c r="A108" s="1">
        <v>40951</v>
      </c>
      <c r="B108">
        <v>50</v>
      </c>
      <c r="C108">
        <f t="shared" si="1"/>
        <v>50</v>
      </c>
    </row>
    <row r="109" spans="1:3" x14ac:dyDescent="0.25">
      <c r="A109" s="1">
        <v>40952</v>
      </c>
      <c r="B109">
        <v>49</v>
      </c>
      <c r="C109">
        <f t="shared" si="1"/>
        <v>49</v>
      </c>
    </row>
    <row r="110" spans="1:3" x14ac:dyDescent="0.25">
      <c r="A110" s="1">
        <v>40953</v>
      </c>
      <c r="B110">
        <v>49</v>
      </c>
      <c r="C110">
        <f t="shared" si="1"/>
        <v>49</v>
      </c>
    </row>
    <row r="111" spans="1:3" x14ac:dyDescent="0.25">
      <c r="A111" s="1">
        <v>40954</v>
      </c>
      <c r="B111">
        <v>50</v>
      </c>
      <c r="C111">
        <f t="shared" si="1"/>
        <v>50</v>
      </c>
    </row>
    <row r="112" spans="1:3" x14ac:dyDescent="0.25">
      <c r="A112" s="1">
        <v>40955</v>
      </c>
      <c r="B112">
        <v>56</v>
      </c>
      <c r="C112">
        <f t="shared" si="1"/>
        <v>50</v>
      </c>
    </row>
    <row r="113" spans="1:3" x14ac:dyDescent="0.25">
      <c r="A113" s="1">
        <v>40956</v>
      </c>
      <c r="B113">
        <v>50</v>
      </c>
      <c r="C113">
        <f t="shared" si="1"/>
        <v>50</v>
      </c>
    </row>
    <row r="114" spans="1:3" x14ac:dyDescent="0.25">
      <c r="A114" s="1">
        <v>40957</v>
      </c>
      <c r="B114">
        <v>49</v>
      </c>
      <c r="C114">
        <f t="shared" si="1"/>
        <v>49</v>
      </c>
    </row>
    <row r="115" spans="1:3" x14ac:dyDescent="0.25">
      <c r="A115" s="1">
        <v>40958</v>
      </c>
      <c r="B115">
        <v>50</v>
      </c>
      <c r="C115">
        <f t="shared" si="1"/>
        <v>50</v>
      </c>
    </row>
    <row r="116" spans="1:3" x14ac:dyDescent="0.25">
      <c r="A116" s="1">
        <v>40959</v>
      </c>
      <c r="B116">
        <v>50</v>
      </c>
      <c r="C116">
        <f t="shared" si="1"/>
        <v>50</v>
      </c>
    </row>
    <row r="117" spans="1:3" x14ac:dyDescent="0.25">
      <c r="A117" s="1">
        <v>40960</v>
      </c>
      <c r="B117">
        <v>50</v>
      </c>
      <c r="C117">
        <f t="shared" si="1"/>
        <v>50</v>
      </c>
    </row>
    <row r="118" spans="1:3" x14ac:dyDescent="0.25">
      <c r="A118" s="1">
        <v>40961</v>
      </c>
      <c r="B118">
        <v>50</v>
      </c>
      <c r="C118">
        <f t="shared" si="1"/>
        <v>50</v>
      </c>
    </row>
    <row r="119" spans="1:3" x14ac:dyDescent="0.25">
      <c r="A119" s="1">
        <v>40962</v>
      </c>
      <c r="B119">
        <v>51</v>
      </c>
      <c r="C119">
        <f t="shared" si="1"/>
        <v>50</v>
      </c>
    </row>
    <row r="120" spans="1:3" x14ac:dyDescent="0.25">
      <c r="A120" s="1">
        <v>40963</v>
      </c>
      <c r="B120">
        <v>50</v>
      </c>
      <c r="C120">
        <f t="shared" si="1"/>
        <v>50</v>
      </c>
    </row>
    <row r="121" spans="1:3" x14ac:dyDescent="0.25">
      <c r="A121" s="1">
        <v>40964</v>
      </c>
      <c r="B121">
        <v>50</v>
      </c>
      <c r="C121">
        <f t="shared" si="1"/>
        <v>50</v>
      </c>
    </row>
    <row r="122" spans="1:3" x14ac:dyDescent="0.25">
      <c r="A122" s="1">
        <v>40965</v>
      </c>
      <c r="B122">
        <v>51</v>
      </c>
      <c r="C122">
        <f t="shared" si="1"/>
        <v>50</v>
      </c>
    </row>
    <row r="123" spans="1:3" x14ac:dyDescent="0.25">
      <c r="A123" s="1">
        <v>40966</v>
      </c>
      <c r="B123">
        <v>50</v>
      </c>
      <c r="C123">
        <f t="shared" si="1"/>
        <v>50</v>
      </c>
    </row>
    <row r="124" spans="1:3" x14ac:dyDescent="0.25">
      <c r="A124" s="1">
        <v>40967</v>
      </c>
      <c r="B124">
        <v>51</v>
      </c>
      <c r="C124">
        <f t="shared" si="1"/>
        <v>50</v>
      </c>
    </row>
    <row r="125" spans="1:3" x14ac:dyDescent="0.25">
      <c r="A125" s="1">
        <v>40968</v>
      </c>
      <c r="B125">
        <v>50</v>
      </c>
      <c r="C125">
        <f t="shared" si="1"/>
        <v>50</v>
      </c>
    </row>
    <row r="126" spans="1:3" x14ac:dyDescent="0.25">
      <c r="A126" s="1">
        <v>40969</v>
      </c>
      <c r="B126">
        <v>51</v>
      </c>
      <c r="C126">
        <f t="shared" si="1"/>
        <v>50</v>
      </c>
    </row>
    <row r="127" spans="1:3" x14ac:dyDescent="0.25">
      <c r="A127" s="1">
        <v>40970</v>
      </c>
      <c r="B127">
        <v>50</v>
      </c>
      <c r="C127">
        <f t="shared" si="1"/>
        <v>50</v>
      </c>
    </row>
    <row r="128" spans="1:3" x14ac:dyDescent="0.25">
      <c r="A128" s="1">
        <v>40971</v>
      </c>
      <c r="B128">
        <v>51</v>
      </c>
      <c r="C128">
        <f t="shared" si="1"/>
        <v>50</v>
      </c>
    </row>
    <row r="129" spans="1:3" x14ac:dyDescent="0.25">
      <c r="A129" s="1">
        <v>40972</v>
      </c>
      <c r="B129">
        <v>50</v>
      </c>
      <c r="C129">
        <f t="shared" si="1"/>
        <v>50</v>
      </c>
    </row>
    <row r="130" spans="1:3" x14ac:dyDescent="0.25">
      <c r="A130" s="1">
        <v>40973</v>
      </c>
      <c r="B130">
        <v>50</v>
      </c>
      <c r="C130">
        <f t="shared" si="1"/>
        <v>50</v>
      </c>
    </row>
    <row r="131" spans="1:3" x14ac:dyDescent="0.25">
      <c r="A131" s="1">
        <v>40974</v>
      </c>
      <c r="B131">
        <v>50</v>
      </c>
      <c r="C131">
        <f t="shared" ref="C131:C194" si="2">IF(B131&gt;50, 50, B131)</f>
        <v>50</v>
      </c>
    </row>
    <row r="132" spans="1:3" x14ac:dyDescent="0.25">
      <c r="A132" s="1">
        <v>40975</v>
      </c>
      <c r="B132">
        <v>50</v>
      </c>
      <c r="C132">
        <f t="shared" si="2"/>
        <v>50</v>
      </c>
    </row>
    <row r="133" spans="1:3" x14ac:dyDescent="0.25">
      <c r="A133" s="1">
        <v>40976</v>
      </c>
      <c r="B133">
        <v>51</v>
      </c>
      <c r="C133">
        <f t="shared" si="2"/>
        <v>50</v>
      </c>
    </row>
    <row r="134" spans="1:3" x14ac:dyDescent="0.25">
      <c r="A134" s="1">
        <v>40977</v>
      </c>
      <c r="B134">
        <v>50</v>
      </c>
      <c r="C134">
        <f t="shared" si="2"/>
        <v>50</v>
      </c>
    </row>
    <row r="135" spans="1:3" x14ac:dyDescent="0.25">
      <c r="A135" s="1">
        <v>40978</v>
      </c>
      <c r="B135">
        <v>49</v>
      </c>
      <c r="C135">
        <f t="shared" si="2"/>
        <v>49</v>
      </c>
    </row>
    <row r="136" spans="1:3" x14ac:dyDescent="0.25">
      <c r="A136" s="1">
        <v>40979</v>
      </c>
      <c r="B136">
        <v>50</v>
      </c>
      <c r="C136">
        <f t="shared" si="2"/>
        <v>50</v>
      </c>
    </row>
    <row r="137" spans="1:3" x14ac:dyDescent="0.25">
      <c r="A137" s="1">
        <v>40980</v>
      </c>
      <c r="B137">
        <v>56</v>
      </c>
      <c r="C137">
        <f t="shared" si="2"/>
        <v>50</v>
      </c>
    </row>
    <row r="138" spans="1:3" x14ac:dyDescent="0.25">
      <c r="A138" s="1">
        <v>40981</v>
      </c>
      <c r="B138">
        <v>47</v>
      </c>
      <c r="C138">
        <f t="shared" si="2"/>
        <v>47</v>
      </c>
    </row>
    <row r="139" spans="1:3" x14ac:dyDescent="0.25">
      <c r="A139" s="1">
        <v>40982</v>
      </c>
      <c r="B139">
        <v>49</v>
      </c>
      <c r="C139">
        <f t="shared" si="2"/>
        <v>49</v>
      </c>
    </row>
    <row r="140" spans="1:3" x14ac:dyDescent="0.25">
      <c r="A140" s="1">
        <v>40983</v>
      </c>
      <c r="B140">
        <v>50</v>
      </c>
      <c r="C140">
        <f t="shared" si="2"/>
        <v>50</v>
      </c>
    </row>
    <row r="141" spans="1:3" x14ac:dyDescent="0.25">
      <c r="A141" s="1">
        <v>40984</v>
      </c>
      <c r="B141">
        <v>50</v>
      </c>
      <c r="C141">
        <f t="shared" si="2"/>
        <v>50</v>
      </c>
    </row>
    <row r="142" spans="1:3" x14ac:dyDescent="0.25">
      <c r="A142" s="1">
        <v>40985</v>
      </c>
      <c r="B142">
        <v>49</v>
      </c>
      <c r="C142">
        <f t="shared" si="2"/>
        <v>49</v>
      </c>
    </row>
    <row r="143" spans="1:3" x14ac:dyDescent="0.25">
      <c r="A143" s="1">
        <v>40986</v>
      </c>
      <c r="B143">
        <v>50</v>
      </c>
      <c r="C143">
        <f t="shared" si="2"/>
        <v>50</v>
      </c>
    </row>
    <row r="144" spans="1:3" x14ac:dyDescent="0.25">
      <c r="A144" s="1">
        <v>40987</v>
      </c>
      <c r="B144">
        <v>50</v>
      </c>
      <c r="C144">
        <f t="shared" si="2"/>
        <v>50</v>
      </c>
    </row>
    <row r="145" spans="1:3" x14ac:dyDescent="0.25">
      <c r="A145" s="1">
        <v>40988</v>
      </c>
      <c r="B145">
        <v>50</v>
      </c>
      <c r="C145">
        <f t="shared" si="2"/>
        <v>50</v>
      </c>
    </row>
    <row r="146" spans="1:3" x14ac:dyDescent="0.25">
      <c r="A146" s="1">
        <v>40989</v>
      </c>
      <c r="B146">
        <v>50</v>
      </c>
      <c r="C146">
        <f t="shared" si="2"/>
        <v>50</v>
      </c>
    </row>
    <row r="147" spans="1:3" x14ac:dyDescent="0.25">
      <c r="A147" s="1">
        <v>40990</v>
      </c>
      <c r="B147">
        <v>50</v>
      </c>
      <c r="C147">
        <f t="shared" si="2"/>
        <v>50</v>
      </c>
    </row>
    <row r="148" spans="1:3" x14ac:dyDescent="0.25">
      <c r="A148" s="1">
        <v>40991</v>
      </c>
      <c r="B148">
        <v>50</v>
      </c>
      <c r="C148">
        <f t="shared" si="2"/>
        <v>50</v>
      </c>
    </row>
    <row r="149" spans="1:3" x14ac:dyDescent="0.25">
      <c r="A149" s="1">
        <v>40992</v>
      </c>
      <c r="B149">
        <v>49</v>
      </c>
      <c r="C149">
        <f t="shared" si="2"/>
        <v>49</v>
      </c>
    </row>
    <row r="150" spans="1:3" x14ac:dyDescent="0.25">
      <c r="A150" s="1">
        <v>40993</v>
      </c>
      <c r="B150">
        <v>49</v>
      </c>
      <c r="C150">
        <f t="shared" si="2"/>
        <v>49</v>
      </c>
    </row>
    <row r="151" spans="1:3" x14ac:dyDescent="0.25">
      <c r="A151" s="1">
        <v>40994</v>
      </c>
      <c r="B151">
        <v>50</v>
      </c>
      <c r="C151">
        <f t="shared" si="2"/>
        <v>50</v>
      </c>
    </row>
    <row r="152" spans="1:3" x14ac:dyDescent="0.25">
      <c r="A152" s="1">
        <v>40995</v>
      </c>
      <c r="B152">
        <v>50</v>
      </c>
      <c r="C152">
        <f t="shared" si="2"/>
        <v>50</v>
      </c>
    </row>
    <row r="153" spans="1:3" x14ac:dyDescent="0.25">
      <c r="A153" s="1">
        <v>40996</v>
      </c>
      <c r="B153">
        <v>50</v>
      </c>
      <c r="C153">
        <f t="shared" si="2"/>
        <v>50</v>
      </c>
    </row>
    <row r="154" spans="1:3" x14ac:dyDescent="0.25">
      <c r="A154" s="1">
        <v>40997</v>
      </c>
      <c r="B154">
        <v>48</v>
      </c>
      <c r="C154">
        <f t="shared" si="2"/>
        <v>48</v>
      </c>
    </row>
    <row r="155" spans="1:3" x14ac:dyDescent="0.25">
      <c r="A155" s="1">
        <v>40998</v>
      </c>
      <c r="B155">
        <v>47</v>
      </c>
      <c r="C155">
        <f t="shared" si="2"/>
        <v>47</v>
      </c>
    </row>
    <row r="156" spans="1:3" x14ac:dyDescent="0.25">
      <c r="A156" s="1">
        <v>40999</v>
      </c>
      <c r="B156">
        <v>49</v>
      </c>
      <c r="C156">
        <f t="shared" si="2"/>
        <v>49</v>
      </c>
    </row>
    <row r="157" spans="1:3" x14ac:dyDescent="0.25">
      <c r="A157" s="1">
        <v>41000</v>
      </c>
      <c r="B157">
        <v>49</v>
      </c>
      <c r="C157">
        <f t="shared" si="2"/>
        <v>49</v>
      </c>
    </row>
    <row r="158" spans="1:3" x14ac:dyDescent="0.25">
      <c r="A158" s="1">
        <v>41001</v>
      </c>
      <c r="B158">
        <v>48</v>
      </c>
      <c r="C158">
        <f t="shared" si="2"/>
        <v>48</v>
      </c>
    </row>
    <row r="159" spans="1:3" x14ac:dyDescent="0.25">
      <c r="A159" s="1">
        <v>41002</v>
      </c>
      <c r="B159">
        <v>50</v>
      </c>
      <c r="C159">
        <f t="shared" si="2"/>
        <v>50</v>
      </c>
    </row>
    <row r="160" spans="1:3" x14ac:dyDescent="0.25">
      <c r="A160" s="1">
        <v>41003</v>
      </c>
      <c r="B160">
        <v>50</v>
      </c>
      <c r="C160">
        <f t="shared" si="2"/>
        <v>50</v>
      </c>
    </row>
    <row r="161" spans="1:3" x14ac:dyDescent="0.25">
      <c r="A161" s="1">
        <v>41004</v>
      </c>
      <c r="B161">
        <v>50</v>
      </c>
      <c r="C161">
        <f t="shared" si="2"/>
        <v>50</v>
      </c>
    </row>
    <row r="162" spans="1:3" x14ac:dyDescent="0.25">
      <c r="A162" s="1">
        <v>41005</v>
      </c>
      <c r="B162">
        <v>50</v>
      </c>
      <c r="C162">
        <f t="shared" si="2"/>
        <v>50</v>
      </c>
    </row>
    <row r="163" spans="1:3" x14ac:dyDescent="0.25">
      <c r="A163" s="1">
        <v>41006</v>
      </c>
      <c r="B163">
        <v>50</v>
      </c>
      <c r="C163">
        <f t="shared" si="2"/>
        <v>50</v>
      </c>
    </row>
    <row r="164" spans="1:3" x14ac:dyDescent="0.25">
      <c r="A164" s="1">
        <v>41007</v>
      </c>
      <c r="B164">
        <v>49</v>
      </c>
      <c r="C164">
        <f t="shared" si="2"/>
        <v>49</v>
      </c>
    </row>
    <row r="165" spans="1:3" x14ac:dyDescent="0.25">
      <c r="A165" s="1">
        <v>41008</v>
      </c>
      <c r="B165">
        <v>50</v>
      </c>
      <c r="C165">
        <f t="shared" si="2"/>
        <v>50</v>
      </c>
    </row>
    <row r="166" spans="1:3" x14ac:dyDescent="0.25">
      <c r="A166" s="1">
        <v>41009</v>
      </c>
      <c r="B166">
        <v>50</v>
      </c>
      <c r="C166">
        <f t="shared" si="2"/>
        <v>50</v>
      </c>
    </row>
    <row r="167" spans="1:3" x14ac:dyDescent="0.25">
      <c r="A167" s="1">
        <v>41010</v>
      </c>
      <c r="B167">
        <v>50</v>
      </c>
      <c r="C167">
        <f t="shared" si="2"/>
        <v>50</v>
      </c>
    </row>
    <row r="168" spans="1:3" x14ac:dyDescent="0.25">
      <c r="A168" s="1">
        <v>41011</v>
      </c>
      <c r="B168">
        <v>50</v>
      </c>
      <c r="C168">
        <f t="shared" si="2"/>
        <v>50</v>
      </c>
    </row>
    <row r="169" spans="1:3" x14ac:dyDescent="0.25">
      <c r="A169" s="1">
        <v>41012</v>
      </c>
      <c r="B169">
        <v>50</v>
      </c>
      <c r="C169">
        <f t="shared" si="2"/>
        <v>50</v>
      </c>
    </row>
    <row r="170" spans="1:3" x14ac:dyDescent="0.25">
      <c r="A170" s="1">
        <v>41013</v>
      </c>
      <c r="B170">
        <v>50</v>
      </c>
      <c r="C170">
        <f t="shared" si="2"/>
        <v>50</v>
      </c>
    </row>
    <row r="171" spans="1:3" x14ac:dyDescent="0.25">
      <c r="A171" s="1">
        <v>41014</v>
      </c>
      <c r="B171">
        <v>49</v>
      </c>
      <c r="C171">
        <f t="shared" si="2"/>
        <v>49</v>
      </c>
    </row>
    <row r="172" spans="1:3" x14ac:dyDescent="0.25">
      <c r="A172" s="1">
        <v>41015</v>
      </c>
      <c r="B172">
        <v>37</v>
      </c>
      <c r="C172">
        <f t="shared" si="2"/>
        <v>37</v>
      </c>
    </row>
    <row r="173" spans="1:3" x14ac:dyDescent="0.25">
      <c r="A173" s="1">
        <v>41016</v>
      </c>
      <c r="B173">
        <v>49</v>
      </c>
      <c r="C173">
        <f t="shared" si="2"/>
        <v>49</v>
      </c>
    </row>
    <row r="174" spans="1:3" x14ac:dyDescent="0.25">
      <c r="A174" s="1">
        <v>41017</v>
      </c>
      <c r="B174">
        <v>49</v>
      </c>
      <c r="C174">
        <f t="shared" si="2"/>
        <v>49</v>
      </c>
    </row>
    <row r="175" spans="1:3" x14ac:dyDescent="0.25">
      <c r="A175" s="1">
        <v>41018</v>
      </c>
      <c r="B175">
        <v>50</v>
      </c>
      <c r="C175">
        <f t="shared" si="2"/>
        <v>50</v>
      </c>
    </row>
    <row r="176" spans="1:3" x14ac:dyDescent="0.25">
      <c r="A176" s="1">
        <v>41019</v>
      </c>
      <c r="B176">
        <v>49</v>
      </c>
      <c r="C176">
        <f t="shared" si="2"/>
        <v>49</v>
      </c>
    </row>
    <row r="177" spans="1:3" x14ac:dyDescent="0.25">
      <c r="A177" s="1">
        <v>41020</v>
      </c>
      <c r="B177">
        <v>50</v>
      </c>
      <c r="C177">
        <f t="shared" si="2"/>
        <v>50</v>
      </c>
    </row>
    <row r="178" spans="1:3" x14ac:dyDescent="0.25">
      <c r="A178" s="1">
        <v>41021</v>
      </c>
      <c r="B178">
        <v>49</v>
      </c>
      <c r="C178">
        <f t="shared" si="2"/>
        <v>49</v>
      </c>
    </row>
    <row r="179" spans="1:3" x14ac:dyDescent="0.25">
      <c r="A179" s="1">
        <v>41022</v>
      </c>
      <c r="B179">
        <v>50</v>
      </c>
      <c r="C179">
        <f t="shared" si="2"/>
        <v>50</v>
      </c>
    </row>
    <row r="180" spans="1:3" x14ac:dyDescent="0.25">
      <c r="A180" s="1">
        <v>41023</v>
      </c>
      <c r="B180">
        <v>50</v>
      </c>
      <c r="C180">
        <f t="shared" si="2"/>
        <v>50</v>
      </c>
    </row>
    <row r="181" spans="1:3" x14ac:dyDescent="0.25">
      <c r="A181" s="1">
        <v>41024</v>
      </c>
      <c r="B181">
        <v>49</v>
      </c>
      <c r="C181">
        <f t="shared" si="2"/>
        <v>49</v>
      </c>
    </row>
    <row r="182" spans="1:3" x14ac:dyDescent="0.25">
      <c r="A182" s="1">
        <v>41025</v>
      </c>
      <c r="B182">
        <v>50</v>
      </c>
      <c r="C182">
        <f t="shared" si="2"/>
        <v>50</v>
      </c>
    </row>
    <row r="183" spans="1:3" x14ac:dyDescent="0.25">
      <c r="A183" s="1">
        <v>41026</v>
      </c>
      <c r="B183">
        <v>49</v>
      </c>
      <c r="C183">
        <f t="shared" si="2"/>
        <v>49</v>
      </c>
    </row>
    <row r="184" spans="1:3" x14ac:dyDescent="0.25">
      <c r="A184" s="1">
        <v>41027</v>
      </c>
      <c r="B184">
        <v>49</v>
      </c>
      <c r="C184">
        <f t="shared" si="2"/>
        <v>49</v>
      </c>
    </row>
    <row r="185" spans="1:3" x14ac:dyDescent="0.25">
      <c r="A185" s="1">
        <v>41028</v>
      </c>
      <c r="B185">
        <v>50</v>
      </c>
      <c r="C185">
        <f t="shared" si="2"/>
        <v>50</v>
      </c>
    </row>
    <row r="186" spans="1:3" x14ac:dyDescent="0.25">
      <c r="A186" s="1">
        <v>41029</v>
      </c>
      <c r="B186">
        <v>50</v>
      </c>
      <c r="C186">
        <f t="shared" si="2"/>
        <v>50</v>
      </c>
    </row>
    <row r="187" spans="1:3" x14ac:dyDescent="0.25">
      <c r="A187" s="1">
        <v>41030</v>
      </c>
      <c r="B187">
        <v>50</v>
      </c>
      <c r="C187">
        <f t="shared" si="2"/>
        <v>50</v>
      </c>
    </row>
    <row r="188" spans="1:3" x14ac:dyDescent="0.25">
      <c r="A188" s="1">
        <v>41031</v>
      </c>
      <c r="B188">
        <v>49</v>
      </c>
      <c r="C188">
        <f t="shared" si="2"/>
        <v>49</v>
      </c>
    </row>
    <row r="189" spans="1:3" x14ac:dyDescent="0.25">
      <c r="A189" s="1">
        <v>41032</v>
      </c>
      <c r="B189">
        <v>50</v>
      </c>
      <c r="C189">
        <f t="shared" si="2"/>
        <v>50</v>
      </c>
    </row>
    <row r="190" spans="1:3" x14ac:dyDescent="0.25">
      <c r="A190" s="1">
        <v>41033</v>
      </c>
      <c r="B190">
        <v>49</v>
      </c>
      <c r="C190">
        <f t="shared" si="2"/>
        <v>49</v>
      </c>
    </row>
    <row r="191" spans="1:3" x14ac:dyDescent="0.25">
      <c r="A191" s="1">
        <v>41034</v>
      </c>
      <c r="B191">
        <v>49</v>
      </c>
      <c r="C191">
        <f t="shared" si="2"/>
        <v>49</v>
      </c>
    </row>
    <row r="192" spans="1:3" x14ac:dyDescent="0.25">
      <c r="A192" s="1">
        <v>41035</v>
      </c>
      <c r="B192">
        <v>48</v>
      </c>
      <c r="C192">
        <f t="shared" si="2"/>
        <v>48</v>
      </c>
    </row>
    <row r="193" spans="1:3" x14ac:dyDescent="0.25">
      <c r="A193" s="1">
        <v>41036</v>
      </c>
      <c r="B193">
        <v>46</v>
      </c>
      <c r="C193">
        <f t="shared" si="2"/>
        <v>46</v>
      </c>
    </row>
    <row r="194" spans="1:3" x14ac:dyDescent="0.25">
      <c r="A194" s="1">
        <v>41037</v>
      </c>
      <c r="B194">
        <v>48</v>
      </c>
      <c r="C194">
        <f t="shared" si="2"/>
        <v>48</v>
      </c>
    </row>
    <row r="195" spans="1:3" x14ac:dyDescent="0.25">
      <c r="A195" s="1">
        <v>41038</v>
      </c>
      <c r="B195">
        <v>46</v>
      </c>
      <c r="C195">
        <f t="shared" ref="C195:C258" si="3">IF(B195&gt;50, 50, B195)</f>
        <v>46</v>
      </c>
    </row>
    <row r="196" spans="1:3" x14ac:dyDescent="0.25">
      <c r="A196" s="1">
        <v>41039</v>
      </c>
      <c r="B196">
        <v>49</v>
      </c>
      <c r="C196">
        <f t="shared" si="3"/>
        <v>49</v>
      </c>
    </row>
    <row r="197" spans="1:3" x14ac:dyDescent="0.25">
      <c r="A197" s="1">
        <v>41040</v>
      </c>
      <c r="B197">
        <v>48</v>
      </c>
      <c r="C197">
        <f t="shared" si="3"/>
        <v>48</v>
      </c>
    </row>
    <row r="198" spans="1:3" x14ac:dyDescent="0.25">
      <c r="A198" s="1">
        <v>41041</v>
      </c>
      <c r="B198">
        <v>38</v>
      </c>
      <c r="C198">
        <f t="shared" si="3"/>
        <v>38</v>
      </c>
    </row>
    <row r="199" spans="1:3" x14ac:dyDescent="0.25">
      <c r="A199" s="1">
        <v>41042</v>
      </c>
      <c r="B199">
        <v>60</v>
      </c>
      <c r="C199">
        <f t="shared" si="3"/>
        <v>50</v>
      </c>
    </row>
    <row r="200" spans="1:3" x14ac:dyDescent="0.25">
      <c r="A200" s="1">
        <v>41043</v>
      </c>
      <c r="B200">
        <v>50</v>
      </c>
      <c r="C200">
        <f t="shared" si="3"/>
        <v>50</v>
      </c>
    </row>
    <row r="201" spans="1:3" x14ac:dyDescent="0.25">
      <c r="A201" s="1">
        <v>41044</v>
      </c>
      <c r="B201">
        <v>50</v>
      </c>
      <c r="C201">
        <f t="shared" si="3"/>
        <v>50</v>
      </c>
    </row>
    <row r="202" spans="1:3" x14ac:dyDescent="0.25">
      <c r="A202" s="1">
        <v>41045</v>
      </c>
      <c r="B202">
        <v>48</v>
      </c>
      <c r="C202">
        <f t="shared" si="3"/>
        <v>48</v>
      </c>
    </row>
    <row r="203" spans="1:3" x14ac:dyDescent="0.25">
      <c r="A203" s="1">
        <v>41046</v>
      </c>
      <c r="B203">
        <v>49</v>
      </c>
      <c r="C203">
        <f t="shared" si="3"/>
        <v>49</v>
      </c>
    </row>
    <row r="204" spans="1:3" x14ac:dyDescent="0.25">
      <c r="A204" s="1">
        <v>41047</v>
      </c>
      <c r="B204">
        <v>48</v>
      </c>
      <c r="C204">
        <f t="shared" si="3"/>
        <v>48</v>
      </c>
    </row>
    <row r="205" spans="1:3" x14ac:dyDescent="0.25">
      <c r="A205" s="1">
        <v>41048</v>
      </c>
      <c r="B205">
        <v>48</v>
      </c>
      <c r="C205">
        <f t="shared" si="3"/>
        <v>48</v>
      </c>
    </row>
    <row r="206" spans="1:3" x14ac:dyDescent="0.25">
      <c r="A206" s="1">
        <v>41049</v>
      </c>
      <c r="B206">
        <v>48</v>
      </c>
      <c r="C206">
        <f t="shared" si="3"/>
        <v>48</v>
      </c>
    </row>
    <row r="207" spans="1:3" x14ac:dyDescent="0.25">
      <c r="A207" s="1">
        <v>41050</v>
      </c>
      <c r="B207">
        <v>47</v>
      </c>
      <c r="C207">
        <f t="shared" si="3"/>
        <v>47</v>
      </c>
    </row>
    <row r="208" spans="1:3" x14ac:dyDescent="0.25">
      <c r="A208" s="1">
        <v>41051</v>
      </c>
      <c r="B208">
        <v>50</v>
      </c>
      <c r="C208">
        <f t="shared" si="3"/>
        <v>50</v>
      </c>
    </row>
    <row r="209" spans="1:3" x14ac:dyDescent="0.25">
      <c r="A209" s="1">
        <v>41052</v>
      </c>
      <c r="B209">
        <v>50</v>
      </c>
      <c r="C209">
        <f t="shared" si="3"/>
        <v>50</v>
      </c>
    </row>
    <row r="210" spans="1:3" x14ac:dyDescent="0.25">
      <c r="A210" s="1">
        <v>41053</v>
      </c>
      <c r="B210">
        <v>50</v>
      </c>
      <c r="C210">
        <f t="shared" si="3"/>
        <v>50</v>
      </c>
    </row>
    <row r="211" spans="1:3" x14ac:dyDescent="0.25">
      <c r="A211" s="1">
        <v>41054</v>
      </c>
      <c r="B211">
        <v>50</v>
      </c>
      <c r="C211">
        <f t="shared" si="3"/>
        <v>50</v>
      </c>
    </row>
    <row r="212" spans="1:3" x14ac:dyDescent="0.25">
      <c r="A212" s="1">
        <v>41055</v>
      </c>
      <c r="B212">
        <v>42</v>
      </c>
      <c r="C212">
        <f t="shared" si="3"/>
        <v>42</v>
      </c>
    </row>
    <row r="213" spans="1:3" x14ac:dyDescent="0.25">
      <c r="A213" s="1">
        <v>41056</v>
      </c>
      <c r="B213">
        <v>34</v>
      </c>
      <c r="C213">
        <f t="shared" si="3"/>
        <v>34</v>
      </c>
    </row>
    <row r="214" spans="1:3" x14ac:dyDescent="0.25">
      <c r="A214" s="1">
        <v>41057</v>
      </c>
      <c r="B214">
        <v>50</v>
      </c>
      <c r="C214">
        <f t="shared" si="3"/>
        <v>50</v>
      </c>
    </row>
    <row r="215" spans="1:3" x14ac:dyDescent="0.25">
      <c r="A215" s="1">
        <v>41058</v>
      </c>
      <c r="B215">
        <v>48</v>
      </c>
      <c r="C215">
        <f t="shared" si="3"/>
        <v>48</v>
      </c>
    </row>
    <row r="216" spans="1:3" x14ac:dyDescent="0.25">
      <c r="A216" s="1">
        <v>41059</v>
      </c>
      <c r="B216">
        <v>50</v>
      </c>
      <c r="C216">
        <f t="shared" si="3"/>
        <v>50</v>
      </c>
    </row>
    <row r="217" spans="1:3" x14ac:dyDescent="0.25">
      <c r="A217" s="1">
        <v>41060</v>
      </c>
      <c r="B217">
        <v>50</v>
      </c>
      <c r="C217">
        <f t="shared" si="3"/>
        <v>50</v>
      </c>
    </row>
    <row r="218" spans="1:3" x14ac:dyDescent="0.25">
      <c r="A218" s="1">
        <v>41061</v>
      </c>
      <c r="B218">
        <v>49</v>
      </c>
      <c r="C218">
        <f t="shared" si="3"/>
        <v>49</v>
      </c>
    </row>
    <row r="219" spans="1:3" x14ac:dyDescent="0.25">
      <c r="A219" s="1">
        <v>41062</v>
      </c>
      <c r="B219">
        <v>41</v>
      </c>
      <c r="C219">
        <f t="shared" si="3"/>
        <v>41</v>
      </c>
    </row>
    <row r="220" spans="1:3" x14ac:dyDescent="0.25">
      <c r="A220" s="1">
        <v>41063</v>
      </c>
      <c r="B220">
        <v>38</v>
      </c>
      <c r="C220">
        <f t="shared" si="3"/>
        <v>38</v>
      </c>
    </row>
    <row r="221" spans="1:3" x14ac:dyDescent="0.25">
      <c r="A221" s="1">
        <v>41064</v>
      </c>
      <c r="B221">
        <v>50</v>
      </c>
      <c r="C221">
        <f t="shared" si="3"/>
        <v>50</v>
      </c>
    </row>
    <row r="222" spans="1:3" x14ac:dyDescent="0.25">
      <c r="A222" s="1">
        <v>41065</v>
      </c>
      <c r="B222">
        <v>53</v>
      </c>
      <c r="C222">
        <f t="shared" si="3"/>
        <v>50</v>
      </c>
    </row>
    <row r="223" spans="1:3" x14ac:dyDescent="0.25">
      <c r="A223" s="1">
        <v>41066</v>
      </c>
      <c r="B223">
        <v>50</v>
      </c>
      <c r="C223">
        <f t="shared" si="3"/>
        <v>50</v>
      </c>
    </row>
    <row r="224" spans="1:3" x14ac:dyDescent="0.25">
      <c r="A224" s="1">
        <v>41067</v>
      </c>
      <c r="B224">
        <v>49</v>
      </c>
      <c r="C224">
        <f t="shared" si="3"/>
        <v>49</v>
      </c>
    </row>
    <row r="225" spans="1:3" x14ac:dyDescent="0.25">
      <c r="A225" s="1">
        <v>41068</v>
      </c>
      <c r="B225">
        <v>48</v>
      </c>
      <c r="C225">
        <f t="shared" si="3"/>
        <v>48</v>
      </c>
    </row>
    <row r="226" spans="1:3" x14ac:dyDescent="0.25">
      <c r="A226" s="1">
        <v>41069</v>
      </c>
      <c r="B226">
        <v>43</v>
      </c>
      <c r="C226">
        <f t="shared" si="3"/>
        <v>43</v>
      </c>
    </row>
    <row r="227" spans="1:3" x14ac:dyDescent="0.25">
      <c r="A227" s="1">
        <v>41070</v>
      </c>
      <c r="B227">
        <v>49</v>
      </c>
      <c r="C227">
        <f t="shared" si="3"/>
        <v>49</v>
      </c>
    </row>
    <row r="228" spans="1:3" x14ac:dyDescent="0.25">
      <c r="A228" s="1">
        <v>41071</v>
      </c>
      <c r="B228">
        <v>50</v>
      </c>
      <c r="C228">
        <f t="shared" si="3"/>
        <v>50</v>
      </c>
    </row>
    <row r="229" spans="1:3" x14ac:dyDescent="0.25">
      <c r="A229" s="1">
        <v>41072</v>
      </c>
      <c r="B229">
        <v>50</v>
      </c>
      <c r="C229">
        <f t="shared" si="3"/>
        <v>50</v>
      </c>
    </row>
    <row r="230" spans="1:3" x14ac:dyDescent="0.25">
      <c r="A230" s="1">
        <v>41073</v>
      </c>
      <c r="B230">
        <v>49</v>
      </c>
      <c r="C230">
        <f t="shared" si="3"/>
        <v>49</v>
      </c>
    </row>
    <row r="231" spans="1:3" x14ac:dyDescent="0.25">
      <c r="A231" s="1">
        <v>41074</v>
      </c>
      <c r="B231">
        <v>50</v>
      </c>
      <c r="C231">
        <f t="shared" si="3"/>
        <v>50</v>
      </c>
    </row>
    <row r="232" spans="1:3" x14ac:dyDescent="0.25">
      <c r="A232" s="1">
        <v>41075</v>
      </c>
      <c r="B232">
        <v>48</v>
      </c>
      <c r="C232">
        <f t="shared" si="3"/>
        <v>48</v>
      </c>
    </row>
    <row r="233" spans="1:3" x14ac:dyDescent="0.25">
      <c r="A233" s="1">
        <v>41076</v>
      </c>
      <c r="B233">
        <v>49</v>
      </c>
      <c r="C233">
        <f t="shared" si="3"/>
        <v>49</v>
      </c>
    </row>
    <row r="234" spans="1:3" x14ac:dyDescent="0.25">
      <c r="A234" s="1">
        <v>41077</v>
      </c>
      <c r="B234">
        <v>49</v>
      </c>
      <c r="C234">
        <f t="shared" si="3"/>
        <v>49</v>
      </c>
    </row>
    <row r="235" spans="1:3" x14ac:dyDescent="0.25">
      <c r="A235" s="1">
        <v>41078</v>
      </c>
      <c r="B235">
        <v>49</v>
      </c>
      <c r="C235">
        <f t="shared" si="3"/>
        <v>49</v>
      </c>
    </row>
    <row r="236" spans="1:3" x14ac:dyDescent="0.25">
      <c r="A236" s="1">
        <v>41079</v>
      </c>
      <c r="B236">
        <v>49</v>
      </c>
      <c r="C236">
        <f t="shared" si="3"/>
        <v>49</v>
      </c>
    </row>
    <row r="237" spans="1:3" x14ac:dyDescent="0.25">
      <c r="A237" s="1">
        <v>41080</v>
      </c>
      <c r="B237">
        <v>50</v>
      </c>
      <c r="C237">
        <f t="shared" si="3"/>
        <v>50</v>
      </c>
    </row>
    <row r="238" spans="1:3" x14ac:dyDescent="0.25">
      <c r="A238" s="1">
        <v>41081</v>
      </c>
      <c r="B238">
        <v>50</v>
      </c>
      <c r="C238">
        <f t="shared" si="3"/>
        <v>50</v>
      </c>
    </row>
    <row r="239" spans="1:3" x14ac:dyDescent="0.25">
      <c r="A239" s="1">
        <v>41082</v>
      </c>
      <c r="B239">
        <v>48</v>
      </c>
      <c r="C239">
        <f t="shared" si="3"/>
        <v>48</v>
      </c>
    </row>
    <row r="240" spans="1:3" x14ac:dyDescent="0.25">
      <c r="A240" s="1">
        <v>41083</v>
      </c>
      <c r="B240">
        <v>44</v>
      </c>
      <c r="C240">
        <f t="shared" si="3"/>
        <v>44</v>
      </c>
    </row>
    <row r="241" spans="1:3" x14ac:dyDescent="0.25">
      <c r="A241" s="1">
        <v>41084</v>
      </c>
      <c r="B241">
        <v>49</v>
      </c>
      <c r="C241">
        <f t="shared" si="3"/>
        <v>49</v>
      </c>
    </row>
    <row r="242" spans="1:3" x14ac:dyDescent="0.25">
      <c r="A242" s="1">
        <v>41085</v>
      </c>
      <c r="B242">
        <v>47</v>
      </c>
      <c r="C242">
        <f t="shared" si="3"/>
        <v>47</v>
      </c>
    </row>
    <row r="243" spans="1:3" x14ac:dyDescent="0.25">
      <c r="A243" s="1">
        <v>41086</v>
      </c>
      <c r="B243">
        <v>50</v>
      </c>
      <c r="C243">
        <f t="shared" si="3"/>
        <v>50</v>
      </c>
    </row>
    <row r="244" spans="1:3" x14ac:dyDescent="0.25">
      <c r="A244" s="1">
        <v>41087</v>
      </c>
      <c r="B244">
        <v>48</v>
      </c>
      <c r="C244">
        <f t="shared" si="3"/>
        <v>48</v>
      </c>
    </row>
    <row r="245" spans="1:3" x14ac:dyDescent="0.25">
      <c r="A245" s="1">
        <v>41088</v>
      </c>
      <c r="B245">
        <v>50</v>
      </c>
      <c r="C245">
        <f t="shared" si="3"/>
        <v>50</v>
      </c>
    </row>
    <row r="246" spans="1:3" x14ac:dyDescent="0.25">
      <c r="A246" s="1">
        <v>41089</v>
      </c>
      <c r="B246">
        <v>49</v>
      </c>
      <c r="C246">
        <f t="shared" si="3"/>
        <v>49</v>
      </c>
    </row>
    <row r="247" spans="1:3" x14ac:dyDescent="0.25">
      <c r="A247" s="1">
        <v>41090</v>
      </c>
      <c r="B247">
        <v>50</v>
      </c>
      <c r="C247">
        <f t="shared" si="3"/>
        <v>50</v>
      </c>
    </row>
    <row r="248" spans="1:3" x14ac:dyDescent="0.25">
      <c r="A248" s="1">
        <v>41091</v>
      </c>
      <c r="B248">
        <v>50</v>
      </c>
      <c r="C248">
        <f t="shared" si="3"/>
        <v>50</v>
      </c>
    </row>
    <row r="249" spans="1:3" x14ac:dyDescent="0.25">
      <c r="A249" s="1">
        <v>41092</v>
      </c>
      <c r="B249">
        <v>50</v>
      </c>
      <c r="C249">
        <f t="shared" si="3"/>
        <v>50</v>
      </c>
    </row>
    <row r="250" spans="1:3" x14ac:dyDescent="0.25">
      <c r="A250" s="1">
        <v>41093</v>
      </c>
      <c r="B250">
        <v>49</v>
      </c>
      <c r="C250">
        <f t="shared" si="3"/>
        <v>49</v>
      </c>
    </row>
    <row r="251" spans="1:3" x14ac:dyDescent="0.25">
      <c r="A251" s="1">
        <v>41094</v>
      </c>
      <c r="B251">
        <v>48</v>
      </c>
      <c r="C251">
        <f t="shared" si="3"/>
        <v>48</v>
      </c>
    </row>
    <row r="252" spans="1:3" x14ac:dyDescent="0.25">
      <c r="A252" s="1">
        <v>41095</v>
      </c>
      <c r="B252">
        <v>48</v>
      </c>
      <c r="C252">
        <f t="shared" si="3"/>
        <v>48</v>
      </c>
    </row>
    <row r="253" spans="1:3" x14ac:dyDescent="0.25">
      <c r="A253" s="1">
        <v>41096</v>
      </c>
      <c r="B253">
        <v>48</v>
      </c>
      <c r="C253">
        <f t="shared" si="3"/>
        <v>48</v>
      </c>
    </row>
    <row r="254" spans="1:3" x14ac:dyDescent="0.25">
      <c r="A254" s="1">
        <v>41097</v>
      </c>
      <c r="B254">
        <v>48</v>
      </c>
      <c r="C254">
        <f t="shared" si="3"/>
        <v>48</v>
      </c>
    </row>
    <row r="255" spans="1:3" x14ac:dyDescent="0.25">
      <c r="A255" s="1">
        <v>41098</v>
      </c>
      <c r="B255">
        <v>49</v>
      </c>
      <c r="C255">
        <f t="shared" si="3"/>
        <v>49</v>
      </c>
    </row>
    <row r="256" spans="1:3" x14ac:dyDescent="0.25">
      <c r="A256" s="1">
        <v>41099</v>
      </c>
      <c r="B256">
        <v>49</v>
      </c>
      <c r="C256">
        <f t="shared" si="3"/>
        <v>49</v>
      </c>
    </row>
    <row r="257" spans="1:3" x14ac:dyDescent="0.25">
      <c r="A257" s="1">
        <v>41100</v>
      </c>
      <c r="B257">
        <v>48</v>
      </c>
      <c r="C257">
        <f t="shared" si="3"/>
        <v>48</v>
      </c>
    </row>
    <row r="258" spans="1:3" x14ac:dyDescent="0.25">
      <c r="A258" s="1">
        <v>41101</v>
      </c>
      <c r="B258">
        <v>50</v>
      </c>
      <c r="C258">
        <f t="shared" si="3"/>
        <v>50</v>
      </c>
    </row>
    <row r="259" spans="1:3" x14ac:dyDescent="0.25">
      <c r="A259" s="1">
        <v>41102</v>
      </c>
      <c r="B259">
        <v>50</v>
      </c>
      <c r="C259">
        <f t="shared" ref="C259:C322" si="4">IF(B259&gt;50, 50, B259)</f>
        <v>50</v>
      </c>
    </row>
    <row r="260" spans="1:3" x14ac:dyDescent="0.25">
      <c r="A260" s="1">
        <v>41103</v>
      </c>
      <c r="B260">
        <v>49</v>
      </c>
      <c r="C260">
        <f t="shared" si="4"/>
        <v>49</v>
      </c>
    </row>
    <row r="261" spans="1:3" x14ac:dyDescent="0.25">
      <c r="A261" s="1">
        <v>41104</v>
      </c>
      <c r="B261">
        <v>45</v>
      </c>
      <c r="C261">
        <f t="shared" si="4"/>
        <v>45</v>
      </c>
    </row>
    <row r="262" spans="1:3" x14ac:dyDescent="0.25">
      <c r="A262" s="1">
        <v>41105</v>
      </c>
      <c r="B262">
        <v>50</v>
      </c>
      <c r="C262">
        <f t="shared" si="4"/>
        <v>50</v>
      </c>
    </row>
    <row r="263" spans="1:3" x14ac:dyDescent="0.25">
      <c r="A263" s="1">
        <v>41106</v>
      </c>
      <c r="B263">
        <v>50</v>
      </c>
      <c r="C263">
        <f t="shared" si="4"/>
        <v>50</v>
      </c>
    </row>
    <row r="264" spans="1:3" x14ac:dyDescent="0.25">
      <c r="A264" s="1">
        <v>41107</v>
      </c>
      <c r="B264">
        <v>50</v>
      </c>
      <c r="C264">
        <f t="shared" si="4"/>
        <v>50</v>
      </c>
    </row>
    <row r="265" spans="1:3" x14ac:dyDescent="0.25">
      <c r="A265" s="1">
        <v>41108</v>
      </c>
      <c r="B265">
        <v>50</v>
      </c>
      <c r="C265">
        <f t="shared" si="4"/>
        <v>50</v>
      </c>
    </row>
    <row r="266" spans="1:3" x14ac:dyDescent="0.25">
      <c r="A266" s="1">
        <v>41109</v>
      </c>
      <c r="B266">
        <v>50</v>
      </c>
      <c r="C266">
        <f t="shared" si="4"/>
        <v>50</v>
      </c>
    </row>
    <row r="267" spans="1:3" x14ac:dyDescent="0.25">
      <c r="A267" s="1">
        <v>41110</v>
      </c>
      <c r="B267">
        <v>50</v>
      </c>
      <c r="C267">
        <f t="shared" si="4"/>
        <v>50</v>
      </c>
    </row>
    <row r="268" spans="1:3" x14ac:dyDescent="0.25">
      <c r="A268" s="1">
        <v>41111</v>
      </c>
      <c r="B268">
        <v>50</v>
      </c>
      <c r="C268">
        <f t="shared" si="4"/>
        <v>50</v>
      </c>
    </row>
    <row r="269" spans="1:3" x14ac:dyDescent="0.25">
      <c r="A269" s="1">
        <v>41112</v>
      </c>
      <c r="B269">
        <v>47</v>
      </c>
      <c r="C269">
        <f t="shared" si="4"/>
        <v>47</v>
      </c>
    </row>
    <row r="270" spans="1:3" x14ac:dyDescent="0.25">
      <c r="A270" s="1">
        <v>41113</v>
      </c>
      <c r="B270">
        <v>43</v>
      </c>
      <c r="C270">
        <f t="shared" si="4"/>
        <v>43</v>
      </c>
    </row>
    <row r="271" spans="1:3" x14ac:dyDescent="0.25">
      <c r="A271" s="1">
        <v>41114</v>
      </c>
      <c r="B271">
        <v>50</v>
      </c>
      <c r="C271">
        <f t="shared" si="4"/>
        <v>50</v>
      </c>
    </row>
    <row r="272" spans="1:3" x14ac:dyDescent="0.25">
      <c r="A272" s="1">
        <v>41115</v>
      </c>
      <c r="B272">
        <v>48</v>
      </c>
      <c r="C272">
        <f t="shared" si="4"/>
        <v>48</v>
      </c>
    </row>
    <row r="273" spans="1:3" x14ac:dyDescent="0.25">
      <c r="A273" s="1">
        <v>41116</v>
      </c>
      <c r="B273">
        <v>50</v>
      </c>
      <c r="C273">
        <f t="shared" si="4"/>
        <v>50</v>
      </c>
    </row>
    <row r="274" spans="1:3" x14ac:dyDescent="0.25">
      <c r="A274" s="1">
        <v>41117</v>
      </c>
      <c r="B274">
        <v>49</v>
      </c>
      <c r="C274">
        <f t="shared" si="4"/>
        <v>49</v>
      </c>
    </row>
    <row r="275" spans="1:3" x14ac:dyDescent="0.25">
      <c r="A275" s="1">
        <v>41118</v>
      </c>
      <c r="B275">
        <v>50</v>
      </c>
      <c r="C275">
        <f t="shared" si="4"/>
        <v>50</v>
      </c>
    </row>
    <row r="276" spans="1:3" x14ac:dyDescent="0.25">
      <c r="A276" s="1">
        <v>41119</v>
      </c>
      <c r="B276">
        <v>46</v>
      </c>
      <c r="C276">
        <f t="shared" si="4"/>
        <v>46</v>
      </c>
    </row>
    <row r="277" spans="1:3" x14ac:dyDescent="0.25">
      <c r="A277" s="1">
        <v>41120</v>
      </c>
      <c r="B277">
        <v>48</v>
      </c>
      <c r="C277">
        <f t="shared" si="4"/>
        <v>48</v>
      </c>
    </row>
    <row r="278" spans="1:3" x14ac:dyDescent="0.25">
      <c r="A278" s="1">
        <v>41121</v>
      </c>
      <c r="B278">
        <v>47</v>
      </c>
      <c r="C278">
        <f t="shared" si="4"/>
        <v>47</v>
      </c>
    </row>
    <row r="279" spans="1:3" x14ac:dyDescent="0.25">
      <c r="A279" s="1">
        <v>41122</v>
      </c>
      <c r="B279">
        <v>42</v>
      </c>
      <c r="C279">
        <f t="shared" si="4"/>
        <v>42</v>
      </c>
    </row>
    <row r="280" spans="1:3" x14ac:dyDescent="0.25">
      <c r="A280" s="1">
        <v>41123</v>
      </c>
      <c r="B280">
        <v>45</v>
      </c>
      <c r="C280">
        <f t="shared" si="4"/>
        <v>45</v>
      </c>
    </row>
    <row r="281" spans="1:3" x14ac:dyDescent="0.25">
      <c r="A281" s="1">
        <v>41124</v>
      </c>
      <c r="B281">
        <v>47</v>
      </c>
      <c r="C281">
        <f t="shared" si="4"/>
        <v>47</v>
      </c>
    </row>
    <row r="282" spans="1:3" x14ac:dyDescent="0.25">
      <c r="A282" s="1">
        <v>41125</v>
      </c>
      <c r="B282">
        <v>38</v>
      </c>
      <c r="C282">
        <f t="shared" si="4"/>
        <v>38</v>
      </c>
    </row>
    <row r="283" spans="1:3" x14ac:dyDescent="0.25">
      <c r="A283" s="1">
        <v>41126</v>
      </c>
      <c r="B283">
        <v>40</v>
      </c>
      <c r="C283">
        <f t="shared" si="4"/>
        <v>40</v>
      </c>
    </row>
    <row r="284" spans="1:3" x14ac:dyDescent="0.25">
      <c r="A284" s="1">
        <v>41127</v>
      </c>
      <c r="B284">
        <v>47</v>
      </c>
      <c r="C284">
        <f t="shared" si="4"/>
        <v>47</v>
      </c>
    </row>
    <row r="285" spans="1:3" x14ac:dyDescent="0.25">
      <c r="A285" s="1">
        <v>41128</v>
      </c>
      <c r="B285">
        <v>46</v>
      </c>
      <c r="C285">
        <f t="shared" si="4"/>
        <v>46</v>
      </c>
    </row>
    <row r="286" spans="1:3" x14ac:dyDescent="0.25">
      <c r="A286" s="1">
        <v>41129</v>
      </c>
      <c r="B286">
        <v>48</v>
      </c>
      <c r="C286">
        <f t="shared" si="4"/>
        <v>48</v>
      </c>
    </row>
    <row r="287" spans="1:3" x14ac:dyDescent="0.25">
      <c r="A287" s="1">
        <v>41130</v>
      </c>
      <c r="B287">
        <v>44</v>
      </c>
      <c r="C287">
        <f t="shared" si="4"/>
        <v>44</v>
      </c>
    </row>
    <row r="288" spans="1:3" x14ac:dyDescent="0.25">
      <c r="A288" s="1">
        <v>41131</v>
      </c>
      <c r="B288">
        <v>48</v>
      </c>
      <c r="C288">
        <f t="shared" si="4"/>
        <v>48</v>
      </c>
    </row>
    <row r="289" spans="1:3" x14ac:dyDescent="0.25">
      <c r="A289" s="1">
        <v>41132</v>
      </c>
      <c r="B289">
        <v>37</v>
      </c>
      <c r="C289">
        <f t="shared" si="4"/>
        <v>37</v>
      </c>
    </row>
    <row r="290" spans="1:3" x14ac:dyDescent="0.25">
      <c r="A290" s="1">
        <v>41133</v>
      </c>
      <c r="B290">
        <v>45</v>
      </c>
      <c r="C290">
        <f t="shared" si="4"/>
        <v>45</v>
      </c>
    </row>
    <row r="291" spans="1:3" x14ac:dyDescent="0.25">
      <c r="A291" s="1">
        <v>41134</v>
      </c>
      <c r="B291">
        <v>48</v>
      </c>
      <c r="C291">
        <f t="shared" si="4"/>
        <v>48</v>
      </c>
    </row>
    <row r="292" spans="1:3" x14ac:dyDescent="0.25">
      <c r="A292" s="1">
        <v>41135</v>
      </c>
      <c r="B292">
        <v>44</v>
      </c>
      <c r="C292">
        <f t="shared" si="4"/>
        <v>44</v>
      </c>
    </row>
    <row r="293" spans="1:3" x14ac:dyDescent="0.25">
      <c r="A293" s="1">
        <v>41136</v>
      </c>
      <c r="B293">
        <v>47</v>
      </c>
      <c r="C293">
        <f t="shared" si="4"/>
        <v>47</v>
      </c>
    </row>
    <row r="294" spans="1:3" x14ac:dyDescent="0.25">
      <c r="A294" s="1">
        <v>41137</v>
      </c>
      <c r="B294">
        <v>46</v>
      </c>
      <c r="C294">
        <f t="shared" si="4"/>
        <v>46</v>
      </c>
    </row>
    <row r="295" spans="1:3" x14ac:dyDescent="0.25">
      <c r="A295" s="1">
        <v>41138</v>
      </c>
      <c r="B295">
        <v>50</v>
      </c>
      <c r="C295">
        <f t="shared" si="4"/>
        <v>50</v>
      </c>
    </row>
    <row r="296" spans="1:3" x14ac:dyDescent="0.25">
      <c r="A296" s="1">
        <v>41139</v>
      </c>
      <c r="B296">
        <v>36</v>
      </c>
      <c r="C296">
        <f t="shared" si="4"/>
        <v>36</v>
      </c>
    </row>
    <row r="297" spans="1:3" x14ac:dyDescent="0.25">
      <c r="A297" s="1">
        <v>41140</v>
      </c>
      <c r="B297">
        <v>42</v>
      </c>
      <c r="C297">
        <f t="shared" si="4"/>
        <v>42</v>
      </c>
    </row>
    <row r="298" spans="1:3" x14ac:dyDescent="0.25">
      <c r="A298" s="1">
        <v>41141</v>
      </c>
      <c r="B298">
        <v>50</v>
      </c>
      <c r="C298">
        <f t="shared" si="4"/>
        <v>50</v>
      </c>
    </row>
    <row r="299" spans="1:3" x14ac:dyDescent="0.25">
      <c r="A299" s="1">
        <v>41142</v>
      </c>
      <c r="B299">
        <v>50</v>
      </c>
      <c r="C299">
        <f t="shared" si="4"/>
        <v>50</v>
      </c>
    </row>
    <row r="300" spans="1:3" x14ac:dyDescent="0.25">
      <c r="A300" s="1">
        <v>41143</v>
      </c>
      <c r="B300">
        <v>50</v>
      </c>
      <c r="C300">
        <f t="shared" si="4"/>
        <v>50</v>
      </c>
    </row>
    <row r="301" spans="1:3" x14ac:dyDescent="0.25">
      <c r="A301" s="1">
        <v>41144</v>
      </c>
      <c r="B301">
        <v>50</v>
      </c>
      <c r="C301">
        <f t="shared" si="4"/>
        <v>50</v>
      </c>
    </row>
    <row r="302" spans="1:3" x14ac:dyDescent="0.25">
      <c r="A302" s="1">
        <v>41145</v>
      </c>
      <c r="B302">
        <v>50</v>
      </c>
      <c r="C302">
        <f t="shared" si="4"/>
        <v>50</v>
      </c>
    </row>
    <row r="303" spans="1:3" x14ac:dyDescent="0.25">
      <c r="A303" s="1">
        <v>41146</v>
      </c>
      <c r="B303">
        <v>26</v>
      </c>
      <c r="C303">
        <f t="shared" si="4"/>
        <v>26</v>
      </c>
    </row>
    <row r="304" spans="1:3" x14ac:dyDescent="0.25">
      <c r="A304" s="1">
        <v>41147</v>
      </c>
      <c r="B304">
        <v>38</v>
      </c>
      <c r="C304">
        <f t="shared" si="4"/>
        <v>38</v>
      </c>
    </row>
    <row r="305" spans="1:3" x14ac:dyDescent="0.25">
      <c r="A305" s="1">
        <v>41148</v>
      </c>
      <c r="B305">
        <v>50</v>
      </c>
      <c r="C305">
        <f t="shared" si="4"/>
        <v>50</v>
      </c>
    </row>
    <row r="306" spans="1:3" x14ac:dyDescent="0.25">
      <c r="A306" s="1">
        <v>41149</v>
      </c>
      <c r="B306">
        <v>48</v>
      </c>
      <c r="C306">
        <f t="shared" si="4"/>
        <v>48</v>
      </c>
    </row>
    <row r="307" spans="1:3" x14ac:dyDescent="0.25">
      <c r="A307" s="1">
        <v>41150</v>
      </c>
      <c r="B307">
        <v>50</v>
      </c>
      <c r="C307">
        <f t="shared" si="4"/>
        <v>50</v>
      </c>
    </row>
    <row r="308" spans="1:3" x14ac:dyDescent="0.25">
      <c r="A308" s="1">
        <v>41151</v>
      </c>
      <c r="B308">
        <v>50</v>
      </c>
      <c r="C308">
        <f t="shared" si="4"/>
        <v>50</v>
      </c>
    </row>
    <row r="309" spans="1:3" x14ac:dyDescent="0.25">
      <c r="A309" s="1">
        <v>41152</v>
      </c>
      <c r="B309">
        <v>50</v>
      </c>
      <c r="C309">
        <f t="shared" si="4"/>
        <v>50</v>
      </c>
    </row>
    <row r="310" spans="1:3" x14ac:dyDescent="0.25">
      <c r="A310" s="1">
        <v>41153</v>
      </c>
      <c r="B310">
        <v>47</v>
      </c>
      <c r="C310">
        <f t="shared" si="4"/>
        <v>47</v>
      </c>
    </row>
    <row r="311" spans="1:3" x14ac:dyDescent="0.25">
      <c r="A311" s="1">
        <v>41154</v>
      </c>
      <c r="B311">
        <v>35</v>
      </c>
      <c r="C311">
        <f t="shared" si="4"/>
        <v>35</v>
      </c>
    </row>
    <row r="312" spans="1:3" x14ac:dyDescent="0.25">
      <c r="A312" s="1">
        <v>41155</v>
      </c>
      <c r="B312">
        <v>50</v>
      </c>
      <c r="C312">
        <f t="shared" si="4"/>
        <v>50</v>
      </c>
    </row>
    <row r="313" spans="1:3" x14ac:dyDescent="0.25">
      <c r="A313" s="1">
        <v>41156</v>
      </c>
      <c r="B313">
        <v>41</v>
      </c>
      <c r="C313">
        <f t="shared" si="4"/>
        <v>41</v>
      </c>
    </row>
    <row r="314" spans="1:3" x14ac:dyDescent="0.25">
      <c r="A314" s="1">
        <v>41157</v>
      </c>
      <c r="B314">
        <v>50</v>
      </c>
      <c r="C314">
        <f t="shared" si="4"/>
        <v>50</v>
      </c>
    </row>
    <row r="315" spans="1:3" x14ac:dyDescent="0.25">
      <c r="A315" s="1">
        <v>41158</v>
      </c>
      <c r="B315">
        <v>50</v>
      </c>
      <c r="C315">
        <f t="shared" si="4"/>
        <v>50</v>
      </c>
    </row>
    <row r="316" spans="1:3" x14ac:dyDescent="0.25">
      <c r="A316" s="1">
        <v>41159</v>
      </c>
      <c r="B316">
        <v>50</v>
      </c>
      <c r="C316">
        <f t="shared" si="4"/>
        <v>50</v>
      </c>
    </row>
    <row r="317" spans="1:3" x14ac:dyDescent="0.25">
      <c r="A317" s="1">
        <v>41160</v>
      </c>
      <c r="B317">
        <v>50</v>
      </c>
      <c r="C317">
        <f t="shared" si="4"/>
        <v>50</v>
      </c>
    </row>
    <row r="318" spans="1:3" x14ac:dyDescent="0.25">
      <c r="A318" s="1">
        <v>41171</v>
      </c>
      <c r="B318">
        <v>49</v>
      </c>
      <c r="C318">
        <f t="shared" si="4"/>
        <v>49</v>
      </c>
    </row>
    <row r="319" spans="1:3" x14ac:dyDescent="0.25">
      <c r="A319" s="1">
        <v>41172</v>
      </c>
      <c r="B319">
        <v>47</v>
      </c>
      <c r="C319">
        <f t="shared" si="4"/>
        <v>47</v>
      </c>
    </row>
    <row r="320" spans="1:3" x14ac:dyDescent="0.25">
      <c r="A320" s="1">
        <v>41173</v>
      </c>
      <c r="B320">
        <v>48</v>
      </c>
      <c r="C320">
        <f t="shared" si="4"/>
        <v>48</v>
      </c>
    </row>
    <row r="321" spans="1:3" x14ac:dyDescent="0.25">
      <c r="A321" s="1">
        <v>41174</v>
      </c>
      <c r="B321">
        <v>44</v>
      </c>
      <c r="C321">
        <f t="shared" si="4"/>
        <v>44</v>
      </c>
    </row>
    <row r="322" spans="1:3" x14ac:dyDescent="0.25">
      <c r="A322" s="1">
        <v>41175</v>
      </c>
      <c r="B322">
        <v>46</v>
      </c>
      <c r="C322">
        <f t="shared" si="4"/>
        <v>46</v>
      </c>
    </row>
    <row r="323" spans="1:3" x14ac:dyDescent="0.25">
      <c r="A323" s="1">
        <v>41176</v>
      </c>
      <c r="B323">
        <v>46</v>
      </c>
      <c r="C323">
        <f t="shared" ref="C323:C386" si="5">IF(B323&gt;50, 50, B323)</f>
        <v>46</v>
      </c>
    </row>
    <row r="324" spans="1:3" x14ac:dyDescent="0.25">
      <c r="A324" s="1">
        <v>41177</v>
      </c>
      <c r="B324">
        <v>49</v>
      </c>
      <c r="C324">
        <f t="shared" si="5"/>
        <v>49</v>
      </c>
    </row>
    <row r="325" spans="1:3" x14ac:dyDescent="0.25">
      <c r="A325" s="1">
        <v>41178</v>
      </c>
      <c r="B325">
        <v>47</v>
      </c>
      <c r="C325">
        <f t="shared" si="5"/>
        <v>47</v>
      </c>
    </row>
    <row r="326" spans="1:3" x14ac:dyDescent="0.25">
      <c r="A326" s="1">
        <v>41179</v>
      </c>
      <c r="B326">
        <v>47</v>
      </c>
      <c r="C326">
        <f t="shared" si="5"/>
        <v>47</v>
      </c>
    </row>
    <row r="327" spans="1:3" x14ac:dyDescent="0.25">
      <c r="A327" s="1">
        <v>41180</v>
      </c>
      <c r="B327">
        <v>49</v>
      </c>
      <c r="C327">
        <f t="shared" si="5"/>
        <v>49</v>
      </c>
    </row>
    <row r="328" spans="1:3" x14ac:dyDescent="0.25">
      <c r="A328" s="1">
        <v>41181</v>
      </c>
      <c r="B328">
        <v>37</v>
      </c>
      <c r="C328">
        <f t="shared" si="5"/>
        <v>37</v>
      </c>
    </row>
    <row r="329" spans="1:3" x14ac:dyDescent="0.25">
      <c r="A329" s="1">
        <v>41182</v>
      </c>
      <c r="B329">
        <v>46</v>
      </c>
      <c r="C329">
        <f t="shared" si="5"/>
        <v>46</v>
      </c>
    </row>
    <row r="330" spans="1:3" x14ac:dyDescent="0.25">
      <c r="A330" s="1">
        <v>41183</v>
      </c>
      <c r="B330">
        <v>50</v>
      </c>
      <c r="C330">
        <f t="shared" si="5"/>
        <v>50</v>
      </c>
    </row>
    <row r="331" spans="1:3" x14ac:dyDescent="0.25">
      <c r="A331" s="1">
        <v>41184</v>
      </c>
      <c r="B331">
        <v>47</v>
      </c>
      <c r="C331">
        <f t="shared" si="5"/>
        <v>47</v>
      </c>
    </row>
    <row r="332" spans="1:3" x14ac:dyDescent="0.25">
      <c r="A332" s="1">
        <v>41185</v>
      </c>
      <c r="B332">
        <v>50</v>
      </c>
      <c r="C332">
        <f t="shared" si="5"/>
        <v>50</v>
      </c>
    </row>
    <row r="333" spans="1:3" x14ac:dyDescent="0.25">
      <c r="A333" s="1">
        <v>41186</v>
      </c>
      <c r="B333">
        <v>49</v>
      </c>
      <c r="C333">
        <f t="shared" si="5"/>
        <v>49</v>
      </c>
    </row>
    <row r="334" spans="1:3" x14ac:dyDescent="0.25">
      <c r="A334" s="1">
        <v>41187</v>
      </c>
      <c r="B334">
        <v>50</v>
      </c>
      <c r="C334">
        <f t="shared" si="5"/>
        <v>50</v>
      </c>
    </row>
    <row r="335" spans="1:3" x14ac:dyDescent="0.25">
      <c r="A335" s="1">
        <v>41188</v>
      </c>
      <c r="B335">
        <v>43</v>
      </c>
      <c r="C335">
        <f t="shared" si="5"/>
        <v>43</v>
      </c>
    </row>
    <row r="336" spans="1:3" x14ac:dyDescent="0.25">
      <c r="A336" s="1">
        <v>41189</v>
      </c>
      <c r="B336">
        <v>49</v>
      </c>
      <c r="C336">
        <f t="shared" si="5"/>
        <v>49</v>
      </c>
    </row>
    <row r="337" spans="1:3" x14ac:dyDescent="0.25">
      <c r="A337" s="1">
        <v>41190</v>
      </c>
      <c r="B337">
        <v>49</v>
      </c>
      <c r="C337">
        <f t="shared" si="5"/>
        <v>49</v>
      </c>
    </row>
    <row r="338" spans="1:3" x14ac:dyDescent="0.25">
      <c r="A338" s="1">
        <v>41191</v>
      </c>
      <c r="B338">
        <v>48</v>
      </c>
      <c r="C338">
        <f t="shared" si="5"/>
        <v>48</v>
      </c>
    </row>
    <row r="339" spans="1:3" x14ac:dyDescent="0.25">
      <c r="A339" s="1">
        <v>41192</v>
      </c>
      <c r="B339">
        <v>50</v>
      </c>
      <c r="C339">
        <f t="shared" si="5"/>
        <v>50</v>
      </c>
    </row>
    <row r="340" spans="1:3" x14ac:dyDescent="0.25">
      <c r="A340" s="1">
        <v>41193</v>
      </c>
      <c r="B340">
        <v>48</v>
      </c>
      <c r="C340">
        <f t="shared" si="5"/>
        <v>48</v>
      </c>
    </row>
    <row r="341" spans="1:3" x14ac:dyDescent="0.25">
      <c r="A341" s="1">
        <v>41194</v>
      </c>
      <c r="B341">
        <v>49</v>
      </c>
      <c r="C341">
        <f t="shared" si="5"/>
        <v>49</v>
      </c>
    </row>
    <row r="342" spans="1:3" x14ac:dyDescent="0.25">
      <c r="A342" s="1">
        <v>41195</v>
      </c>
      <c r="B342">
        <v>43</v>
      </c>
      <c r="C342">
        <f t="shared" si="5"/>
        <v>43</v>
      </c>
    </row>
    <row r="343" spans="1:3" x14ac:dyDescent="0.25">
      <c r="A343" s="1">
        <v>41196</v>
      </c>
      <c r="B343">
        <v>50</v>
      </c>
      <c r="C343">
        <f t="shared" si="5"/>
        <v>50</v>
      </c>
    </row>
    <row r="344" spans="1:3" x14ac:dyDescent="0.25">
      <c r="A344" s="1">
        <v>41197</v>
      </c>
      <c r="B344">
        <v>49</v>
      </c>
      <c r="C344">
        <f t="shared" si="5"/>
        <v>49</v>
      </c>
    </row>
    <row r="345" spans="1:3" x14ac:dyDescent="0.25">
      <c r="A345" s="1">
        <v>41198</v>
      </c>
      <c r="B345">
        <v>50</v>
      </c>
      <c r="C345">
        <f t="shared" si="5"/>
        <v>50</v>
      </c>
    </row>
    <row r="346" spans="1:3" x14ac:dyDescent="0.25">
      <c r="A346" s="1">
        <v>41199</v>
      </c>
      <c r="B346">
        <v>49</v>
      </c>
      <c r="C346">
        <f t="shared" si="5"/>
        <v>49</v>
      </c>
    </row>
    <row r="347" spans="1:3" x14ac:dyDescent="0.25">
      <c r="A347" s="1">
        <v>41200</v>
      </c>
      <c r="B347">
        <v>49</v>
      </c>
      <c r="C347">
        <f t="shared" si="5"/>
        <v>49</v>
      </c>
    </row>
    <row r="348" spans="1:3" x14ac:dyDescent="0.25">
      <c r="A348" s="1">
        <v>41201</v>
      </c>
      <c r="B348">
        <v>50</v>
      </c>
      <c r="C348">
        <f t="shared" si="5"/>
        <v>50</v>
      </c>
    </row>
    <row r="349" spans="1:3" x14ac:dyDescent="0.25">
      <c r="A349" s="1">
        <v>41202</v>
      </c>
      <c r="B349">
        <v>45</v>
      </c>
      <c r="C349">
        <f t="shared" si="5"/>
        <v>45</v>
      </c>
    </row>
    <row r="350" spans="1:3" x14ac:dyDescent="0.25">
      <c r="A350" s="1">
        <v>41203</v>
      </c>
      <c r="B350">
        <v>49</v>
      </c>
      <c r="C350">
        <f t="shared" si="5"/>
        <v>49</v>
      </c>
    </row>
    <row r="351" spans="1:3" x14ac:dyDescent="0.25">
      <c r="A351" s="1">
        <v>41204</v>
      </c>
      <c r="B351">
        <v>50</v>
      </c>
      <c r="C351">
        <f t="shared" si="5"/>
        <v>50</v>
      </c>
    </row>
    <row r="352" spans="1:3" x14ac:dyDescent="0.25">
      <c r="A352" s="1">
        <v>41205</v>
      </c>
      <c r="B352">
        <v>50</v>
      </c>
      <c r="C352">
        <f t="shared" si="5"/>
        <v>50</v>
      </c>
    </row>
    <row r="353" spans="1:3" x14ac:dyDescent="0.25">
      <c r="A353" s="1">
        <v>41206</v>
      </c>
      <c r="B353">
        <v>51</v>
      </c>
      <c r="C353">
        <f t="shared" si="5"/>
        <v>50</v>
      </c>
    </row>
    <row r="354" spans="1:3" x14ac:dyDescent="0.25">
      <c r="A354" s="1">
        <v>41207</v>
      </c>
      <c r="B354">
        <v>50</v>
      </c>
      <c r="C354">
        <f t="shared" si="5"/>
        <v>50</v>
      </c>
    </row>
    <row r="355" spans="1:3" x14ac:dyDescent="0.25">
      <c r="A355" s="1">
        <v>41208</v>
      </c>
      <c r="B355">
        <v>50</v>
      </c>
      <c r="C355">
        <f t="shared" si="5"/>
        <v>50</v>
      </c>
    </row>
    <row r="356" spans="1:3" x14ac:dyDescent="0.25">
      <c r="A356" s="1">
        <v>41209</v>
      </c>
      <c r="B356">
        <v>25</v>
      </c>
      <c r="C356">
        <f t="shared" si="5"/>
        <v>25</v>
      </c>
    </row>
    <row r="357" spans="1:3" x14ac:dyDescent="0.25">
      <c r="A357" s="1">
        <v>41210</v>
      </c>
      <c r="B357">
        <v>49</v>
      </c>
      <c r="C357">
        <f t="shared" si="5"/>
        <v>49</v>
      </c>
    </row>
    <row r="358" spans="1:3" x14ac:dyDescent="0.25">
      <c r="A358" s="1">
        <v>41211</v>
      </c>
      <c r="B358">
        <v>50</v>
      </c>
      <c r="C358">
        <f t="shared" si="5"/>
        <v>50</v>
      </c>
    </row>
    <row r="359" spans="1:3" x14ac:dyDescent="0.25">
      <c r="A359" s="1">
        <v>41212</v>
      </c>
      <c r="B359">
        <v>50</v>
      </c>
      <c r="C359">
        <f t="shared" si="5"/>
        <v>50</v>
      </c>
    </row>
    <row r="360" spans="1:3" x14ac:dyDescent="0.25">
      <c r="A360" s="1">
        <v>41213</v>
      </c>
      <c r="B360">
        <v>48</v>
      </c>
      <c r="C360">
        <f t="shared" si="5"/>
        <v>48</v>
      </c>
    </row>
    <row r="361" spans="1:3" x14ac:dyDescent="0.25">
      <c r="A361" s="1">
        <v>41214</v>
      </c>
      <c r="B361">
        <v>48</v>
      </c>
      <c r="C361">
        <f t="shared" si="5"/>
        <v>48</v>
      </c>
    </row>
    <row r="362" spans="1:3" x14ac:dyDescent="0.25">
      <c r="A362" s="1">
        <v>41215</v>
      </c>
      <c r="B362">
        <v>49</v>
      </c>
      <c r="C362">
        <f t="shared" si="5"/>
        <v>49</v>
      </c>
    </row>
    <row r="363" spans="1:3" x14ac:dyDescent="0.25">
      <c r="A363" s="1">
        <v>41216</v>
      </c>
      <c r="B363">
        <v>48</v>
      </c>
      <c r="C363">
        <f t="shared" si="5"/>
        <v>48</v>
      </c>
    </row>
    <row r="364" spans="1:3" x14ac:dyDescent="0.25">
      <c r="A364" s="1">
        <v>41217</v>
      </c>
      <c r="B364">
        <v>50</v>
      </c>
      <c r="C364">
        <f t="shared" si="5"/>
        <v>50</v>
      </c>
    </row>
    <row r="365" spans="1:3" x14ac:dyDescent="0.25">
      <c r="A365" s="1">
        <v>41218</v>
      </c>
      <c r="B365">
        <v>49</v>
      </c>
      <c r="C365">
        <f t="shared" si="5"/>
        <v>49</v>
      </c>
    </row>
    <row r="366" spans="1:3" x14ac:dyDescent="0.25">
      <c r="A366" s="1">
        <v>41219</v>
      </c>
      <c r="B366">
        <v>49</v>
      </c>
      <c r="C366">
        <f t="shared" si="5"/>
        <v>49</v>
      </c>
    </row>
    <row r="367" spans="1:3" x14ac:dyDescent="0.25">
      <c r="A367" s="1">
        <v>41220</v>
      </c>
      <c r="B367">
        <v>49</v>
      </c>
      <c r="C367">
        <f t="shared" si="5"/>
        <v>49</v>
      </c>
    </row>
    <row r="368" spans="1:3" x14ac:dyDescent="0.25">
      <c r="A368" s="1">
        <v>41221</v>
      </c>
      <c r="B368">
        <v>48</v>
      </c>
      <c r="C368">
        <f t="shared" si="5"/>
        <v>48</v>
      </c>
    </row>
    <row r="369" spans="1:3" x14ac:dyDescent="0.25">
      <c r="A369" s="1">
        <v>41222</v>
      </c>
      <c r="B369">
        <v>49</v>
      </c>
      <c r="C369">
        <f t="shared" si="5"/>
        <v>49</v>
      </c>
    </row>
    <row r="370" spans="1:3" x14ac:dyDescent="0.25">
      <c r="A370" s="1">
        <v>41223</v>
      </c>
      <c r="B370">
        <v>49</v>
      </c>
      <c r="C370">
        <f t="shared" si="5"/>
        <v>49</v>
      </c>
    </row>
    <row r="371" spans="1:3" x14ac:dyDescent="0.25">
      <c r="A371" s="1">
        <v>41224</v>
      </c>
      <c r="B371">
        <v>49</v>
      </c>
      <c r="C371">
        <f t="shared" si="5"/>
        <v>49</v>
      </c>
    </row>
    <row r="372" spans="1:3" x14ac:dyDescent="0.25">
      <c r="A372" s="1">
        <v>41225</v>
      </c>
      <c r="B372">
        <v>50</v>
      </c>
      <c r="C372">
        <f t="shared" si="5"/>
        <v>50</v>
      </c>
    </row>
    <row r="373" spans="1:3" x14ac:dyDescent="0.25">
      <c r="A373" s="1">
        <v>41226</v>
      </c>
      <c r="B373">
        <v>49</v>
      </c>
      <c r="C373">
        <f t="shared" si="5"/>
        <v>49</v>
      </c>
    </row>
    <row r="374" spans="1:3" x14ac:dyDescent="0.25">
      <c r="A374" s="1">
        <v>41227</v>
      </c>
      <c r="B374">
        <v>49</v>
      </c>
      <c r="C374">
        <f t="shared" si="5"/>
        <v>49</v>
      </c>
    </row>
    <row r="375" spans="1:3" x14ac:dyDescent="0.25">
      <c r="A375" s="1">
        <v>41228</v>
      </c>
      <c r="B375">
        <v>47</v>
      </c>
      <c r="C375">
        <f t="shared" si="5"/>
        <v>47</v>
      </c>
    </row>
    <row r="376" spans="1:3" x14ac:dyDescent="0.25">
      <c r="A376" s="1">
        <v>41229</v>
      </c>
      <c r="B376">
        <v>49</v>
      </c>
      <c r="C376">
        <f t="shared" si="5"/>
        <v>49</v>
      </c>
    </row>
    <row r="377" spans="1:3" x14ac:dyDescent="0.25">
      <c r="A377" s="1">
        <v>41230</v>
      </c>
      <c r="B377">
        <v>50</v>
      </c>
      <c r="C377">
        <f t="shared" si="5"/>
        <v>50</v>
      </c>
    </row>
    <row r="378" spans="1:3" x14ac:dyDescent="0.25">
      <c r="A378" s="1">
        <v>41231</v>
      </c>
      <c r="B378">
        <v>50</v>
      </c>
      <c r="C378">
        <f t="shared" si="5"/>
        <v>50</v>
      </c>
    </row>
    <row r="379" spans="1:3" x14ac:dyDescent="0.25">
      <c r="A379" s="1">
        <v>41232</v>
      </c>
      <c r="B379">
        <v>49</v>
      </c>
      <c r="C379">
        <f t="shared" si="5"/>
        <v>49</v>
      </c>
    </row>
    <row r="380" spans="1:3" x14ac:dyDescent="0.25">
      <c r="A380" s="1">
        <v>41233</v>
      </c>
      <c r="B380">
        <v>49</v>
      </c>
      <c r="C380">
        <f t="shared" si="5"/>
        <v>49</v>
      </c>
    </row>
    <row r="381" spans="1:3" x14ac:dyDescent="0.25">
      <c r="A381" s="1">
        <v>41234</v>
      </c>
      <c r="B381">
        <v>49</v>
      </c>
      <c r="C381">
        <f t="shared" si="5"/>
        <v>49</v>
      </c>
    </row>
    <row r="382" spans="1:3" x14ac:dyDescent="0.25">
      <c r="A382" s="1">
        <v>41235</v>
      </c>
      <c r="B382">
        <v>50</v>
      </c>
      <c r="C382">
        <f t="shared" si="5"/>
        <v>50</v>
      </c>
    </row>
    <row r="383" spans="1:3" x14ac:dyDescent="0.25">
      <c r="A383" s="1">
        <v>41236</v>
      </c>
      <c r="B383">
        <v>49</v>
      </c>
      <c r="C383">
        <f t="shared" si="5"/>
        <v>49</v>
      </c>
    </row>
    <row r="384" spans="1:3" x14ac:dyDescent="0.25">
      <c r="A384" s="1">
        <v>41237</v>
      </c>
      <c r="B384">
        <v>49</v>
      </c>
      <c r="C384">
        <f t="shared" si="5"/>
        <v>49</v>
      </c>
    </row>
    <row r="385" spans="1:3" x14ac:dyDescent="0.25">
      <c r="A385" s="1">
        <v>41238</v>
      </c>
      <c r="B385">
        <v>50</v>
      </c>
      <c r="C385">
        <f t="shared" si="5"/>
        <v>50</v>
      </c>
    </row>
    <row r="386" spans="1:3" x14ac:dyDescent="0.25">
      <c r="A386" s="1">
        <v>41239</v>
      </c>
      <c r="B386">
        <v>47</v>
      </c>
      <c r="C386">
        <f t="shared" si="5"/>
        <v>47</v>
      </c>
    </row>
    <row r="387" spans="1:3" x14ac:dyDescent="0.25">
      <c r="A387" s="1">
        <v>41240</v>
      </c>
      <c r="B387">
        <v>49</v>
      </c>
      <c r="C387">
        <f t="shared" ref="C387:C450" si="6">IF(B387&gt;50, 50, B387)</f>
        <v>49</v>
      </c>
    </row>
    <row r="388" spans="1:3" x14ac:dyDescent="0.25">
      <c r="A388" s="1">
        <v>41241</v>
      </c>
      <c r="B388">
        <v>49</v>
      </c>
      <c r="C388">
        <f t="shared" si="6"/>
        <v>49</v>
      </c>
    </row>
    <row r="389" spans="1:3" x14ac:dyDescent="0.25">
      <c r="A389" s="1">
        <v>41242</v>
      </c>
      <c r="B389">
        <v>48</v>
      </c>
      <c r="C389">
        <f t="shared" si="6"/>
        <v>48</v>
      </c>
    </row>
    <row r="390" spans="1:3" x14ac:dyDescent="0.25">
      <c r="A390" s="1">
        <v>41243</v>
      </c>
      <c r="B390">
        <v>47</v>
      </c>
      <c r="C390">
        <f t="shared" si="6"/>
        <v>47</v>
      </c>
    </row>
    <row r="391" spans="1:3" x14ac:dyDescent="0.25">
      <c r="A391" s="1">
        <v>41244</v>
      </c>
      <c r="B391">
        <v>49</v>
      </c>
      <c r="C391">
        <f t="shared" si="6"/>
        <v>49</v>
      </c>
    </row>
    <row r="392" spans="1:3" x14ac:dyDescent="0.25">
      <c r="A392" s="1">
        <v>41245</v>
      </c>
      <c r="B392">
        <v>50</v>
      </c>
      <c r="C392">
        <f t="shared" si="6"/>
        <v>50</v>
      </c>
    </row>
    <row r="393" spans="1:3" x14ac:dyDescent="0.25">
      <c r="A393" s="1">
        <v>41246</v>
      </c>
      <c r="B393">
        <v>49</v>
      </c>
      <c r="C393">
        <f t="shared" si="6"/>
        <v>49</v>
      </c>
    </row>
    <row r="394" spans="1:3" x14ac:dyDescent="0.25">
      <c r="A394" s="1">
        <v>41247</v>
      </c>
      <c r="B394">
        <v>49</v>
      </c>
      <c r="C394">
        <f t="shared" si="6"/>
        <v>49</v>
      </c>
    </row>
    <row r="395" spans="1:3" x14ac:dyDescent="0.25">
      <c r="A395" s="1">
        <v>41248</v>
      </c>
      <c r="B395">
        <v>47</v>
      </c>
      <c r="C395">
        <f t="shared" si="6"/>
        <v>47</v>
      </c>
    </row>
    <row r="396" spans="1:3" x14ac:dyDescent="0.25">
      <c r="A396" s="1">
        <v>41249</v>
      </c>
      <c r="B396">
        <v>48</v>
      </c>
      <c r="C396">
        <f t="shared" si="6"/>
        <v>48</v>
      </c>
    </row>
    <row r="397" spans="1:3" x14ac:dyDescent="0.25">
      <c r="A397" s="1">
        <v>41250</v>
      </c>
      <c r="B397">
        <v>49</v>
      </c>
      <c r="C397">
        <f t="shared" si="6"/>
        <v>49</v>
      </c>
    </row>
    <row r="398" spans="1:3" x14ac:dyDescent="0.25">
      <c r="A398" s="1">
        <v>41251</v>
      </c>
      <c r="B398">
        <v>50</v>
      </c>
      <c r="C398">
        <f t="shared" si="6"/>
        <v>50</v>
      </c>
    </row>
    <row r="399" spans="1:3" x14ac:dyDescent="0.25">
      <c r="A399" s="1">
        <v>41252</v>
      </c>
      <c r="B399">
        <v>50</v>
      </c>
      <c r="C399">
        <f t="shared" si="6"/>
        <v>50</v>
      </c>
    </row>
    <row r="400" spans="1:3" x14ac:dyDescent="0.25">
      <c r="A400" s="1">
        <v>41253</v>
      </c>
      <c r="B400">
        <v>47</v>
      </c>
      <c r="C400">
        <f t="shared" si="6"/>
        <v>47</v>
      </c>
    </row>
    <row r="401" spans="1:3" x14ac:dyDescent="0.25">
      <c r="A401" s="1">
        <v>41254</v>
      </c>
      <c r="B401">
        <v>49</v>
      </c>
      <c r="C401">
        <f t="shared" si="6"/>
        <v>49</v>
      </c>
    </row>
    <row r="402" spans="1:3" x14ac:dyDescent="0.25">
      <c r="A402" s="1">
        <v>41255</v>
      </c>
      <c r="B402">
        <v>49</v>
      </c>
      <c r="C402">
        <f t="shared" si="6"/>
        <v>49</v>
      </c>
    </row>
    <row r="403" spans="1:3" x14ac:dyDescent="0.25">
      <c r="A403" s="1">
        <v>41256</v>
      </c>
      <c r="B403">
        <v>49</v>
      </c>
      <c r="C403">
        <f t="shared" si="6"/>
        <v>49</v>
      </c>
    </row>
    <row r="404" spans="1:3" x14ac:dyDescent="0.25">
      <c r="A404" s="1">
        <v>41257</v>
      </c>
      <c r="B404">
        <v>49</v>
      </c>
      <c r="C404">
        <f t="shared" si="6"/>
        <v>49</v>
      </c>
    </row>
    <row r="405" spans="1:3" x14ac:dyDescent="0.25">
      <c r="A405" s="1">
        <v>41258</v>
      </c>
      <c r="B405">
        <v>48</v>
      </c>
      <c r="C405">
        <f t="shared" si="6"/>
        <v>48</v>
      </c>
    </row>
    <row r="406" spans="1:3" x14ac:dyDescent="0.25">
      <c r="A406" s="1">
        <v>41259</v>
      </c>
      <c r="B406">
        <v>50</v>
      </c>
      <c r="C406">
        <f t="shared" si="6"/>
        <v>50</v>
      </c>
    </row>
    <row r="407" spans="1:3" x14ac:dyDescent="0.25">
      <c r="A407" s="1">
        <v>41260</v>
      </c>
      <c r="B407">
        <v>48</v>
      </c>
      <c r="C407">
        <f t="shared" si="6"/>
        <v>48</v>
      </c>
    </row>
    <row r="408" spans="1:3" x14ac:dyDescent="0.25">
      <c r="A408" s="1">
        <v>41261</v>
      </c>
      <c r="B408">
        <v>47</v>
      </c>
      <c r="C408">
        <f t="shared" si="6"/>
        <v>47</v>
      </c>
    </row>
    <row r="409" spans="1:3" x14ac:dyDescent="0.25">
      <c r="A409" s="1">
        <v>41262</v>
      </c>
      <c r="B409">
        <v>47</v>
      </c>
      <c r="C409">
        <f t="shared" si="6"/>
        <v>47</v>
      </c>
    </row>
    <row r="410" spans="1:3" x14ac:dyDescent="0.25">
      <c r="A410" s="1">
        <v>41263</v>
      </c>
      <c r="B410">
        <v>47</v>
      </c>
      <c r="C410">
        <f t="shared" si="6"/>
        <v>47</v>
      </c>
    </row>
    <row r="411" spans="1:3" x14ac:dyDescent="0.25">
      <c r="A411" s="1">
        <v>41264</v>
      </c>
      <c r="B411">
        <v>47</v>
      </c>
      <c r="C411">
        <f t="shared" si="6"/>
        <v>47</v>
      </c>
    </row>
    <row r="412" spans="1:3" x14ac:dyDescent="0.25">
      <c r="A412" s="1">
        <v>41265</v>
      </c>
      <c r="B412">
        <v>50</v>
      </c>
      <c r="C412">
        <f t="shared" si="6"/>
        <v>50</v>
      </c>
    </row>
    <row r="413" spans="1:3" x14ac:dyDescent="0.25">
      <c r="A413" s="1">
        <v>41266</v>
      </c>
      <c r="B413">
        <v>49</v>
      </c>
      <c r="C413">
        <f t="shared" si="6"/>
        <v>49</v>
      </c>
    </row>
    <row r="414" spans="1:3" x14ac:dyDescent="0.25">
      <c r="A414" s="1">
        <v>41267</v>
      </c>
      <c r="B414">
        <v>47</v>
      </c>
      <c r="C414">
        <f t="shared" si="6"/>
        <v>47</v>
      </c>
    </row>
    <row r="415" spans="1:3" x14ac:dyDescent="0.25">
      <c r="A415" s="1">
        <v>41268</v>
      </c>
      <c r="B415">
        <v>49</v>
      </c>
      <c r="C415">
        <f t="shared" si="6"/>
        <v>49</v>
      </c>
    </row>
    <row r="416" spans="1:3" x14ac:dyDescent="0.25">
      <c r="A416" s="1">
        <v>41269</v>
      </c>
      <c r="B416">
        <v>49</v>
      </c>
      <c r="C416">
        <f t="shared" si="6"/>
        <v>49</v>
      </c>
    </row>
    <row r="417" spans="1:3" x14ac:dyDescent="0.25">
      <c r="A417" s="1">
        <v>41270</v>
      </c>
      <c r="B417">
        <v>48</v>
      </c>
      <c r="C417">
        <f t="shared" si="6"/>
        <v>48</v>
      </c>
    </row>
    <row r="418" spans="1:3" x14ac:dyDescent="0.25">
      <c r="A418" s="1">
        <v>41271</v>
      </c>
      <c r="B418">
        <v>49</v>
      </c>
      <c r="C418">
        <f t="shared" si="6"/>
        <v>49</v>
      </c>
    </row>
    <row r="419" spans="1:3" x14ac:dyDescent="0.25">
      <c r="A419" s="1">
        <v>41272</v>
      </c>
      <c r="B419">
        <v>48</v>
      </c>
      <c r="C419">
        <f t="shared" si="6"/>
        <v>48</v>
      </c>
    </row>
    <row r="420" spans="1:3" x14ac:dyDescent="0.25">
      <c r="A420" s="1">
        <v>41273</v>
      </c>
      <c r="B420">
        <v>45</v>
      </c>
      <c r="C420">
        <f t="shared" si="6"/>
        <v>45</v>
      </c>
    </row>
    <row r="421" spans="1:3" x14ac:dyDescent="0.25">
      <c r="A421" s="1">
        <v>41274</v>
      </c>
      <c r="B421">
        <v>49</v>
      </c>
      <c r="C421">
        <f t="shared" si="6"/>
        <v>49</v>
      </c>
    </row>
    <row r="422" spans="1:3" x14ac:dyDescent="0.25">
      <c r="A422" s="1">
        <v>41275</v>
      </c>
      <c r="B422">
        <v>46</v>
      </c>
      <c r="C422">
        <f t="shared" si="6"/>
        <v>46</v>
      </c>
    </row>
    <row r="423" spans="1:3" x14ac:dyDescent="0.25">
      <c r="A423" s="1">
        <v>41276</v>
      </c>
      <c r="B423">
        <v>48</v>
      </c>
      <c r="C423">
        <f t="shared" si="6"/>
        <v>48</v>
      </c>
    </row>
    <row r="424" spans="1:3" x14ac:dyDescent="0.25">
      <c r="A424" s="1">
        <v>41277</v>
      </c>
      <c r="B424">
        <v>44</v>
      </c>
      <c r="C424">
        <f t="shared" si="6"/>
        <v>44</v>
      </c>
    </row>
    <row r="425" spans="1:3" x14ac:dyDescent="0.25">
      <c r="A425" s="1">
        <v>41278</v>
      </c>
      <c r="B425">
        <v>47</v>
      </c>
      <c r="C425">
        <f t="shared" si="6"/>
        <v>47</v>
      </c>
    </row>
    <row r="426" spans="1:3" x14ac:dyDescent="0.25">
      <c r="A426" s="1">
        <v>41279</v>
      </c>
      <c r="B426">
        <v>45</v>
      </c>
      <c r="C426">
        <f t="shared" si="6"/>
        <v>45</v>
      </c>
    </row>
    <row r="427" spans="1:3" x14ac:dyDescent="0.25">
      <c r="A427" s="1">
        <v>41280</v>
      </c>
      <c r="B427">
        <v>48</v>
      </c>
      <c r="C427">
        <f t="shared" si="6"/>
        <v>48</v>
      </c>
    </row>
    <row r="428" spans="1:3" x14ac:dyDescent="0.25">
      <c r="A428" s="1">
        <v>41281</v>
      </c>
      <c r="B428">
        <v>47</v>
      </c>
      <c r="C428">
        <f t="shared" si="6"/>
        <v>47</v>
      </c>
    </row>
    <row r="429" spans="1:3" x14ac:dyDescent="0.25">
      <c r="A429" s="1">
        <v>41282</v>
      </c>
      <c r="B429">
        <v>46</v>
      </c>
      <c r="C429">
        <f t="shared" si="6"/>
        <v>46</v>
      </c>
    </row>
    <row r="430" spans="1:3" x14ac:dyDescent="0.25">
      <c r="A430" s="1">
        <v>41283</v>
      </c>
      <c r="B430">
        <v>48</v>
      </c>
      <c r="C430">
        <f t="shared" si="6"/>
        <v>48</v>
      </c>
    </row>
    <row r="431" spans="1:3" x14ac:dyDescent="0.25">
      <c r="A431" s="1">
        <v>41284</v>
      </c>
      <c r="B431">
        <v>48</v>
      </c>
      <c r="C431">
        <f t="shared" si="6"/>
        <v>48</v>
      </c>
    </row>
    <row r="432" spans="1:3" x14ac:dyDescent="0.25">
      <c r="A432" s="1">
        <v>41285</v>
      </c>
      <c r="B432">
        <v>48</v>
      </c>
      <c r="C432">
        <f t="shared" si="6"/>
        <v>48</v>
      </c>
    </row>
    <row r="433" spans="1:3" x14ac:dyDescent="0.25">
      <c r="A433" s="1">
        <v>41286</v>
      </c>
      <c r="B433">
        <v>41</v>
      </c>
      <c r="C433">
        <f t="shared" si="6"/>
        <v>41</v>
      </c>
    </row>
    <row r="434" spans="1:3" x14ac:dyDescent="0.25">
      <c r="A434" s="1">
        <v>41287</v>
      </c>
      <c r="B434">
        <v>50</v>
      </c>
      <c r="C434">
        <f t="shared" si="6"/>
        <v>50</v>
      </c>
    </row>
    <row r="435" spans="1:3" x14ac:dyDescent="0.25">
      <c r="A435" s="1">
        <v>41288</v>
      </c>
      <c r="B435">
        <v>42</v>
      </c>
      <c r="C435">
        <f t="shared" si="6"/>
        <v>42</v>
      </c>
    </row>
    <row r="436" spans="1:3" x14ac:dyDescent="0.25">
      <c r="A436" s="1">
        <v>41289</v>
      </c>
      <c r="B436">
        <v>47</v>
      </c>
      <c r="C436">
        <f t="shared" si="6"/>
        <v>47</v>
      </c>
    </row>
    <row r="437" spans="1:3" x14ac:dyDescent="0.25">
      <c r="A437" s="1">
        <v>41290</v>
      </c>
      <c r="B437">
        <v>39</v>
      </c>
      <c r="C437">
        <f t="shared" si="6"/>
        <v>39</v>
      </c>
    </row>
    <row r="438" spans="1:3" x14ac:dyDescent="0.25">
      <c r="A438" s="1">
        <v>41291</v>
      </c>
      <c r="B438">
        <v>32</v>
      </c>
      <c r="C438">
        <f t="shared" si="6"/>
        <v>32</v>
      </c>
    </row>
    <row r="439" spans="1:3" x14ac:dyDescent="0.25">
      <c r="A439" s="1">
        <v>41292</v>
      </c>
      <c r="B439">
        <v>32</v>
      </c>
      <c r="C439">
        <f t="shared" si="6"/>
        <v>32</v>
      </c>
    </row>
    <row r="440" spans="1:3" x14ac:dyDescent="0.25">
      <c r="A440" s="1">
        <v>41293</v>
      </c>
      <c r="B440">
        <v>49</v>
      </c>
      <c r="C440">
        <f t="shared" si="6"/>
        <v>49</v>
      </c>
    </row>
    <row r="441" spans="1:3" x14ac:dyDescent="0.25">
      <c r="A441" s="1">
        <v>41294</v>
      </c>
      <c r="B441">
        <v>36</v>
      </c>
      <c r="C441">
        <f t="shared" si="6"/>
        <v>36</v>
      </c>
    </row>
    <row r="442" spans="1:3" x14ac:dyDescent="0.25">
      <c r="A442" s="1">
        <v>41295</v>
      </c>
      <c r="B442">
        <v>47</v>
      </c>
      <c r="C442">
        <f t="shared" si="6"/>
        <v>47</v>
      </c>
    </row>
    <row r="443" spans="1:3" x14ac:dyDescent="0.25">
      <c r="A443" s="1">
        <v>41296</v>
      </c>
      <c r="B443">
        <v>49</v>
      </c>
      <c r="C443">
        <f t="shared" si="6"/>
        <v>49</v>
      </c>
    </row>
    <row r="444" spans="1:3" x14ac:dyDescent="0.25">
      <c r="A444" s="1">
        <v>41297</v>
      </c>
      <c r="B444">
        <v>48</v>
      </c>
      <c r="C444">
        <f t="shared" si="6"/>
        <v>48</v>
      </c>
    </row>
    <row r="445" spans="1:3" x14ac:dyDescent="0.25">
      <c r="A445" s="1">
        <v>41298</v>
      </c>
      <c r="B445">
        <v>49</v>
      </c>
      <c r="C445">
        <f t="shared" si="6"/>
        <v>49</v>
      </c>
    </row>
    <row r="446" spans="1:3" x14ac:dyDescent="0.25">
      <c r="A446" s="1">
        <v>41299</v>
      </c>
      <c r="B446">
        <v>48</v>
      </c>
      <c r="C446">
        <f t="shared" si="6"/>
        <v>48</v>
      </c>
    </row>
    <row r="447" spans="1:3" x14ac:dyDescent="0.25">
      <c r="A447" s="1">
        <v>41300</v>
      </c>
      <c r="B447">
        <v>67</v>
      </c>
      <c r="C447">
        <f t="shared" si="6"/>
        <v>50</v>
      </c>
    </row>
    <row r="448" spans="1:3" x14ac:dyDescent="0.25">
      <c r="A448" s="1">
        <v>41301</v>
      </c>
      <c r="B448">
        <v>50</v>
      </c>
      <c r="C448">
        <f t="shared" si="6"/>
        <v>50</v>
      </c>
    </row>
    <row r="449" spans="1:3" x14ac:dyDescent="0.25">
      <c r="A449" s="1">
        <v>41302</v>
      </c>
      <c r="B449">
        <v>48</v>
      </c>
      <c r="C449">
        <f t="shared" si="6"/>
        <v>48</v>
      </c>
    </row>
    <row r="450" spans="1:3" x14ac:dyDescent="0.25">
      <c r="A450" s="1">
        <v>41303</v>
      </c>
      <c r="B450">
        <v>50</v>
      </c>
      <c r="C450">
        <f t="shared" si="6"/>
        <v>50</v>
      </c>
    </row>
    <row r="451" spans="1:3" x14ac:dyDescent="0.25">
      <c r="A451" s="1">
        <v>41304</v>
      </c>
      <c r="B451">
        <v>49</v>
      </c>
      <c r="C451">
        <f t="shared" ref="C451:C514" si="7">IF(B451&gt;50, 50, B451)</f>
        <v>49</v>
      </c>
    </row>
    <row r="452" spans="1:3" x14ac:dyDescent="0.25">
      <c r="A452" s="1">
        <v>41305</v>
      </c>
      <c r="B452">
        <v>49</v>
      </c>
      <c r="C452">
        <f t="shared" si="7"/>
        <v>49</v>
      </c>
    </row>
    <row r="453" spans="1:3" x14ac:dyDescent="0.25">
      <c r="A453" s="1">
        <v>41306</v>
      </c>
      <c r="B453">
        <v>48</v>
      </c>
      <c r="C453">
        <f t="shared" si="7"/>
        <v>48</v>
      </c>
    </row>
    <row r="454" spans="1:3" x14ac:dyDescent="0.25">
      <c r="A454" s="1">
        <v>41307</v>
      </c>
      <c r="B454">
        <v>49</v>
      </c>
      <c r="C454">
        <f t="shared" si="7"/>
        <v>49</v>
      </c>
    </row>
    <row r="455" spans="1:3" x14ac:dyDescent="0.25">
      <c r="A455" s="1">
        <v>41308</v>
      </c>
      <c r="B455">
        <v>49</v>
      </c>
      <c r="C455">
        <f t="shared" si="7"/>
        <v>49</v>
      </c>
    </row>
    <row r="456" spans="1:3" x14ac:dyDescent="0.25">
      <c r="A456" s="1">
        <v>41309</v>
      </c>
      <c r="B456">
        <v>33</v>
      </c>
      <c r="C456">
        <f t="shared" si="7"/>
        <v>33</v>
      </c>
    </row>
    <row r="457" spans="1:3" x14ac:dyDescent="0.25">
      <c r="A457" s="1">
        <v>41310</v>
      </c>
      <c r="B457">
        <v>49</v>
      </c>
      <c r="C457">
        <f t="shared" si="7"/>
        <v>49</v>
      </c>
    </row>
    <row r="458" spans="1:3" x14ac:dyDescent="0.25">
      <c r="A458" s="1">
        <v>41311</v>
      </c>
      <c r="B458">
        <v>49</v>
      </c>
      <c r="C458">
        <f t="shared" si="7"/>
        <v>49</v>
      </c>
    </row>
    <row r="459" spans="1:3" x14ac:dyDescent="0.25">
      <c r="A459" s="1">
        <v>41312</v>
      </c>
      <c r="B459">
        <v>49</v>
      </c>
      <c r="C459">
        <f t="shared" si="7"/>
        <v>49</v>
      </c>
    </row>
    <row r="460" spans="1:3" x14ac:dyDescent="0.25">
      <c r="A460" s="1">
        <v>41313</v>
      </c>
      <c r="B460">
        <v>49</v>
      </c>
      <c r="C460">
        <f t="shared" si="7"/>
        <v>49</v>
      </c>
    </row>
    <row r="461" spans="1:3" x14ac:dyDescent="0.25">
      <c r="A461" s="1">
        <v>41314</v>
      </c>
      <c r="B461">
        <v>46</v>
      </c>
      <c r="C461">
        <f t="shared" si="7"/>
        <v>46</v>
      </c>
    </row>
    <row r="462" spans="1:3" x14ac:dyDescent="0.25">
      <c r="A462" s="1">
        <v>41315</v>
      </c>
      <c r="B462">
        <v>50</v>
      </c>
      <c r="C462">
        <f t="shared" si="7"/>
        <v>50</v>
      </c>
    </row>
    <row r="463" spans="1:3" x14ac:dyDescent="0.25">
      <c r="A463" s="1">
        <v>41316</v>
      </c>
      <c r="B463">
        <v>49</v>
      </c>
      <c r="C463">
        <f t="shared" si="7"/>
        <v>49</v>
      </c>
    </row>
    <row r="464" spans="1:3" x14ac:dyDescent="0.25">
      <c r="A464" s="1">
        <v>41317</v>
      </c>
      <c r="B464">
        <v>49</v>
      </c>
      <c r="C464">
        <f t="shared" si="7"/>
        <v>49</v>
      </c>
    </row>
    <row r="465" spans="1:3" x14ac:dyDescent="0.25">
      <c r="A465" s="1">
        <v>41318</v>
      </c>
      <c r="B465">
        <v>49</v>
      </c>
      <c r="C465">
        <f t="shared" si="7"/>
        <v>49</v>
      </c>
    </row>
    <row r="466" spans="1:3" x14ac:dyDescent="0.25">
      <c r="A466" s="1">
        <v>41319</v>
      </c>
      <c r="B466">
        <v>49</v>
      </c>
      <c r="C466">
        <f t="shared" si="7"/>
        <v>49</v>
      </c>
    </row>
    <row r="467" spans="1:3" x14ac:dyDescent="0.25">
      <c r="A467" s="1">
        <v>41320</v>
      </c>
      <c r="B467">
        <v>49</v>
      </c>
      <c r="C467">
        <f t="shared" si="7"/>
        <v>49</v>
      </c>
    </row>
    <row r="468" spans="1:3" x14ac:dyDescent="0.25">
      <c r="A468" s="1">
        <v>41321</v>
      </c>
      <c r="B468">
        <v>50</v>
      </c>
      <c r="C468">
        <f t="shared" si="7"/>
        <v>50</v>
      </c>
    </row>
    <row r="469" spans="1:3" x14ac:dyDescent="0.25">
      <c r="A469" s="1">
        <v>41322</v>
      </c>
      <c r="B469">
        <v>50</v>
      </c>
      <c r="C469">
        <f t="shared" si="7"/>
        <v>50</v>
      </c>
    </row>
    <row r="470" spans="1:3" x14ac:dyDescent="0.25">
      <c r="A470" s="1">
        <v>41323</v>
      </c>
      <c r="B470">
        <v>50</v>
      </c>
      <c r="C470">
        <f t="shared" si="7"/>
        <v>50</v>
      </c>
    </row>
    <row r="471" spans="1:3" x14ac:dyDescent="0.25">
      <c r="A471" s="1">
        <v>41324</v>
      </c>
      <c r="B471">
        <v>49</v>
      </c>
      <c r="C471">
        <f t="shared" si="7"/>
        <v>49</v>
      </c>
    </row>
    <row r="472" spans="1:3" x14ac:dyDescent="0.25">
      <c r="A472" s="1">
        <v>41325</v>
      </c>
      <c r="B472">
        <v>48</v>
      </c>
      <c r="C472">
        <f t="shared" si="7"/>
        <v>48</v>
      </c>
    </row>
    <row r="473" spans="1:3" x14ac:dyDescent="0.25">
      <c r="A473" s="1">
        <v>41326</v>
      </c>
      <c r="B473">
        <v>47</v>
      </c>
      <c r="C473">
        <f t="shared" si="7"/>
        <v>47</v>
      </c>
    </row>
    <row r="474" spans="1:3" x14ac:dyDescent="0.25">
      <c r="A474" s="1">
        <v>41327</v>
      </c>
      <c r="B474">
        <v>49</v>
      </c>
      <c r="C474">
        <f t="shared" si="7"/>
        <v>49</v>
      </c>
    </row>
    <row r="475" spans="1:3" x14ac:dyDescent="0.25">
      <c r="A475" s="1">
        <v>41328</v>
      </c>
      <c r="B475">
        <v>50</v>
      </c>
      <c r="C475">
        <f t="shared" si="7"/>
        <v>50</v>
      </c>
    </row>
    <row r="476" spans="1:3" x14ac:dyDescent="0.25">
      <c r="A476" s="1">
        <v>41329</v>
      </c>
      <c r="B476">
        <v>50</v>
      </c>
      <c r="C476">
        <f t="shared" si="7"/>
        <v>50</v>
      </c>
    </row>
    <row r="477" spans="1:3" x14ac:dyDescent="0.25">
      <c r="A477" s="1">
        <v>41330</v>
      </c>
      <c r="B477">
        <v>49</v>
      </c>
      <c r="C477">
        <f t="shared" si="7"/>
        <v>49</v>
      </c>
    </row>
    <row r="478" spans="1:3" x14ac:dyDescent="0.25">
      <c r="A478" s="1">
        <v>41331</v>
      </c>
      <c r="B478">
        <v>49</v>
      </c>
      <c r="C478">
        <f t="shared" si="7"/>
        <v>49</v>
      </c>
    </row>
    <row r="479" spans="1:3" x14ac:dyDescent="0.25">
      <c r="A479" s="1">
        <v>41332</v>
      </c>
      <c r="B479">
        <v>49</v>
      </c>
      <c r="C479">
        <f t="shared" si="7"/>
        <v>49</v>
      </c>
    </row>
    <row r="480" spans="1:3" x14ac:dyDescent="0.25">
      <c r="A480" s="1">
        <v>41333</v>
      </c>
      <c r="B480">
        <v>49</v>
      </c>
      <c r="C480">
        <f t="shared" si="7"/>
        <v>49</v>
      </c>
    </row>
    <row r="481" spans="1:3" x14ac:dyDescent="0.25">
      <c r="A481" s="1">
        <v>41341</v>
      </c>
      <c r="B481">
        <v>46</v>
      </c>
      <c r="C481">
        <f t="shared" si="7"/>
        <v>46</v>
      </c>
    </row>
    <row r="482" spans="1:3" x14ac:dyDescent="0.25">
      <c r="A482" s="1">
        <v>41342</v>
      </c>
      <c r="B482">
        <v>50</v>
      </c>
      <c r="C482">
        <f t="shared" si="7"/>
        <v>50</v>
      </c>
    </row>
    <row r="483" spans="1:3" x14ac:dyDescent="0.25">
      <c r="A483" s="1">
        <v>41343</v>
      </c>
      <c r="B483">
        <v>49</v>
      </c>
      <c r="C483">
        <f t="shared" si="7"/>
        <v>49</v>
      </c>
    </row>
    <row r="484" spans="1:3" x14ac:dyDescent="0.25">
      <c r="A484" s="1">
        <v>41344</v>
      </c>
      <c r="B484">
        <v>48</v>
      </c>
      <c r="C484">
        <f t="shared" si="7"/>
        <v>48</v>
      </c>
    </row>
    <row r="485" spans="1:3" x14ac:dyDescent="0.25">
      <c r="A485" s="1">
        <v>41345</v>
      </c>
      <c r="B485">
        <v>45</v>
      </c>
      <c r="C485">
        <f t="shared" si="7"/>
        <v>45</v>
      </c>
    </row>
    <row r="486" spans="1:3" x14ac:dyDescent="0.25">
      <c r="A486" s="1">
        <v>41346</v>
      </c>
      <c r="B486">
        <v>47</v>
      </c>
      <c r="C486">
        <f t="shared" si="7"/>
        <v>47</v>
      </c>
    </row>
    <row r="487" spans="1:3" x14ac:dyDescent="0.25">
      <c r="A487" s="1">
        <v>41347</v>
      </c>
      <c r="B487">
        <v>47</v>
      </c>
      <c r="C487">
        <f t="shared" si="7"/>
        <v>47</v>
      </c>
    </row>
    <row r="488" spans="1:3" x14ac:dyDescent="0.25">
      <c r="A488" s="1">
        <v>41348</v>
      </c>
      <c r="B488">
        <v>47</v>
      </c>
      <c r="C488">
        <f t="shared" si="7"/>
        <v>47</v>
      </c>
    </row>
    <row r="489" spans="1:3" x14ac:dyDescent="0.25">
      <c r="A489" s="1">
        <v>41349</v>
      </c>
      <c r="B489">
        <v>39</v>
      </c>
      <c r="C489">
        <f t="shared" si="7"/>
        <v>39</v>
      </c>
    </row>
    <row r="490" spans="1:3" x14ac:dyDescent="0.25">
      <c r="A490" s="1">
        <v>41350</v>
      </c>
      <c r="B490">
        <v>49</v>
      </c>
      <c r="C490">
        <f t="shared" si="7"/>
        <v>49</v>
      </c>
    </row>
    <row r="491" spans="1:3" x14ac:dyDescent="0.25">
      <c r="A491" s="1">
        <v>41351</v>
      </c>
      <c r="B491">
        <v>44</v>
      </c>
      <c r="C491">
        <f t="shared" si="7"/>
        <v>44</v>
      </c>
    </row>
    <row r="492" spans="1:3" x14ac:dyDescent="0.25">
      <c r="A492" s="1">
        <v>41352</v>
      </c>
      <c r="B492">
        <v>48</v>
      </c>
      <c r="C492">
        <f t="shared" si="7"/>
        <v>48</v>
      </c>
    </row>
    <row r="493" spans="1:3" x14ac:dyDescent="0.25">
      <c r="A493" s="1">
        <v>41353</v>
      </c>
      <c r="B493">
        <v>47</v>
      </c>
      <c r="C493">
        <f t="shared" si="7"/>
        <v>47</v>
      </c>
    </row>
    <row r="494" spans="1:3" x14ac:dyDescent="0.25">
      <c r="A494" s="1">
        <v>41354</v>
      </c>
      <c r="B494">
        <v>49</v>
      </c>
      <c r="C494">
        <f t="shared" si="7"/>
        <v>49</v>
      </c>
    </row>
    <row r="495" spans="1:3" x14ac:dyDescent="0.25">
      <c r="A495" s="1">
        <v>41355</v>
      </c>
      <c r="B495">
        <v>48</v>
      </c>
      <c r="C495">
        <f t="shared" si="7"/>
        <v>48</v>
      </c>
    </row>
    <row r="496" spans="1:3" x14ac:dyDescent="0.25">
      <c r="A496" s="1">
        <v>41357</v>
      </c>
      <c r="B496">
        <v>50</v>
      </c>
      <c r="C496">
        <f t="shared" si="7"/>
        <v>50</v>
      </c>
    </row>
    <row r="497" spans="1:3" x14ac:dyDescent="0.25">
      <c r="A497" s="1">
        <v>41358</v>
      </c>
      <c r="B497">
        <v>46</v>
      </c>
      <c r="C497">
        <f t="shared" si="7"/>
        <v>46</v>
      </c>
    </row>
    <row r="498" spans="1:3" x14ac:dyDescent="0.25">
      <c r="A498" s="1">
        <v>41359</v>
      </c>
      <c r="B498">
        <v>48</v>
      </c>
      <c r="C498">
        <f t="shared" si="7"/>
        <v>48</v>
      </c>
    </row>
    <row r="499" spans="1:3" x14ac:dyDescent="0.25">
      <c r="A499" s="1">
        <v>41360</v>
      </c>
      <c r="B499">
        <v>47</v>
      </c>
      <c r="C499">
        <f t="shared" si="7"/>
        <v>47</v>
      </c>
    </row>
    <row r="500" spans="1:3" x14ac:dyDescent="0.25">
      <c r="A500" s="1">
        <v>41361</v>
      </c>
      <c r="B500">
        <v>49</v>
      </c>
      <c r="C500">
        <f t="shared" si="7"/>
        <v>49</v>
      </c>
    </row>
    <row r="501" spans="1:3" x14ac:dyDescent="0.25">
      <c r="A501" s="1">
        <v>41362</v>
      </c>
      <c r="B501">
        <v>46</v>
      </c>
      <c r="C501">
        <f t="shared" si="7"/>
        <v>46</v>
      </c>
    </row>
    <row r="502" spans="1:3" x14ac:dyDescent="0.25">
      <c r="A502" s="1">
        <v>41363</v>
      </c>
      <c r="B502">
        <v>46</v>
      </c>
      <c r="C502">
        <f t="shared" si="7"/>
        <v>46</v>
      </c>
    </row>
    <row r="503" spans="1:3" x14ac:dyDescent="0.25">
      <c r="A503" s="1">
        <v>41364</v>
      </c>
      <c r="B503">
        <v>50</v>
      </c>
      <c r="C503">
        <f t="shared" si="7"/>
        <v>50</v>
      </c>
    </row>
    <row r="504" spans="1:3" x14ac:dyDescent="0.25">
      <c r="A504" s="1">
        <v>41365</v>
      </c>
      <c r="B504">
        <v>45</v>
      </c>
      <c r="C504">
        <f t="shared" si="7"/>
        <v>45</v>
      </c>
    </row>
    <row r="505" spans="1:3" x14ac:dyDescent="0.25">
      <c r="A505" s="1">
        <v>41366</v>
      </c>
      <c r="B505">
        <v>48</v>
      </c>
      <c r="C505">
        <f t="shared" si="7"/>
        <v>48</v>
      </c>
    </row>
    <row r="506" spans="1:3" x14ac:dyDescent="0.25">
      <c r="A506" s="1">
        <v>41367</v>
      </c>
      <c r="B506">
        <v>40</v>
      </c>
      <c r="C506">
        <f t="shared" si="7"/>
        <v>40</v>
      </c>
    </row>
    <row r="507" spans="1:3" x14ac:dyDescent="0.25">
      <c r="A507" s="1">
        <v>41368</v>
      </c>
      <c r="B507">
        <v>46</v>
      </c>
      <c r="C507">
        <f t="shared" si="7"/>
        <v>46</v>
      </c>
    </row>
    <row r="508" spans="1:3" x14ac:dyDescent="0.25">
      <c r="A508" s="1">
        <v>41369</v>
      </c>
      <c r="B508">
        <v>47</v>
      </c>
      <c r="C508">
        <f t="shared" si="7"/>
        <v>47</v>
      </c>
    </row>
    <row r="509" spans="1:3" x14ac:dyDescent="0.25">
      <c r="A509" s="1">
        <v>41370</v>
      </c>
      <c r="B509">
        <v>50</v>
      </c>
      <c r="C509">
        <f t="shared" si="7"/>
        <v>50</v>
      </c>
    </row>
    <row r="510" spans="1:3" x14ac:dyDescent="0.25">
      <c r="A510" s="1">
        <v>41371</v>
      </c>
      <c r="B510">
        <v>49</v>
      </c>
      <c r="C510">
        <f t="shared" si="7"/>
        <v>49</v>
      </c>
    </row>
    <row r="511" spans="1:3" x14ac:dyDescent="0.25">
      <c r="A511" s="1">
        <v>41372</v>
      </c>
      <c r="B511">
        <v>46</v>
      </c>
      <c r="C511">
        <f t="shared" si="7"/>
        <v>46</v>
      </c>
    </row>
    <row r="512" spans="1:3" x14ac:dyDescent="0.25">
      <c r="A512" s="1">
        <v>41373</v>
      </c>
      <c r="B512">
        <v>48</v>
      </c>
      <c r="C512">
        <f t="shared" si="7"/>
        <v>48</v>
      </c>
    </row>
    <row r="513" spans="1:3" x14ac:dyDescent="0.25">
      <c r="A513" s="1">
        <v>41374</v>
      </c>
      <c r="B513">
        <v>45</v>
      </c>
      <c r="C513">
        <f t="shared" si="7"/>
        <v>45</v>
      </c>
    </row>
    <row r="514" spans="1:3" x14ac:dyDescent="0.25">
      <c r="A514" s="1">
        <v>41375</v>
      </c>
      <c r="B514">
        <v>49</v>
      </c>
      <c r="C514">
        <f t="shared" si="7"/>
        <v>49</v>
      </c>
    </row>
    <row r="515" spans="1:3" x14ac:dyDescent="0.25">
      <c r="A515" s="1">
        <v>41376</v>
      </c>
      <c r="B515">
        <v>48</v>
      </c>
      <c r="C515">
        <f t="shared" ref="C515:C578" si="8">IF(B515&gt;50, 50, B515)</f>
        <v>48</v>
      </c>
    </row>
    <row r="516" spans="1:3" x14ac:dyDescent="0.25">
      <c r="A516" s="1">
        <v>41377</v>
      </c>
      <c r="B516">
        <v>50</v>
      </c>
      <c r="C516">
        <f t="shared" si="8"/>
        <v>50</v>
      </c>
    </row>
    <row r="517" spans="1:3" x14ac:dyDescent="0.25">
      <c r="A517" s="1">
        <v>41378</v>
      </c>
      <c r="B517">
        <v>50</v>
      </c>
      <c r="C517">
        <f t="shared" si="8"/>
        <v>50</v>
      </c>
    </row>
    <row r="518" spans="1:3" x14ac:dyDescent="0.25">
      <c r="A518" s="1">
        <v>41379</v>
      </c>
      <c r="B518">
        <v>48</v>
      </c>
      <c r="C518">
        <f t="shared" si="8"/>
        <v>48</v>
      </c>
    </row>
    <row r="519" spans="1:3" x14ac:dyDescent="0.25">
      <c r="A519" s="1">
        <v>41380</v>
      </c>
      <c r="B519">
        <v>49</v>
      </c>
      <c r="C519">
        <f t="shared" si="8"/>
        <v>49</v>
      </c>
    </row>
    <row r="520" spans="1:3" x14ac:dyDescent="0.25">
      <c r="A520" s="1">
        <v>41381</v>
      </c>
      <c r="B520">
        <v>48</v>
      </c>
      <c r="C520">
        <f t="shared" si="8"/>
        <v>48</v>
      </c>
    </row>
    <row r="521" spans="1:3" x14ac:dyDescent="0.25">
      <c r="A521" s="1">
        <v>41382</v>
      </c>
      <c r="B521">
        <v>49</v>
      </c>
      <c r="C521">
        <f t="shared" si="8"/>
        <v>49</v>
      </c>
    </row>
    <row r="522" spans="1:3" x14ac:dyDescent="0.25">
      <c r="A522" s="1">
        <v>41383</v>
      </c>
      <c r="B522">
        <v>34</v>
      </c>
      <c r="C522">
        <f t="shared" si="8"/>
        <v>34</v>
      </c>
    </row>
    <row r="523" spans="1:3" x14ac:dyDescent="0.25">
      <c r="A523" s="1">
        <v>41384</v>
      </c>
      <c r="B523">
        <v>50</v>
      </c>
      <c r="C523">
        <f t="shared" si="8"/>
        <v>50</v>
      </c>
    </row>
    <row r="524" spans="1:3" x14ac:dyDescent="0.25">
      <c r="A524" s="1">
        <v>41385</v>
      </c>
      <c r="B524">
        <v>50</v>
      </c>
      <c r="C524">
        <f t="shared" si="8"/>
        <v>50</v>
      </c>
    </row>
    <row r="525" spans="1:3" x14ac:dyDescent="0.25">
      <c r="A525" s="1">
        <v>41386</v>
      </c>
      <c r="B525">
        <v>48</v>
      </c>
      <c r="C525">
        <f t="shared" si="8"/>
        <v>48</v>
      </c>
    </row>
    <row r="526" spans="1:3" x14ac:dyDescent="0.25">
      <c r="A526" s="1">
        <v>41387</v>
      </c>
      <c r="B526">
        <v>49</v>
      </c>
      <c r="C526">
        <f t="shared" si="8"/>
        <v>49</v>
      </c>
    </row>
    <row r="527" spans="1:3" x14ac:dyDescent="0.25">
      <c r="A527" s="1">
        <v>41388</v>
      </c>
      <c r="B527">
        <v>49</v>
      </c>
      <c r="C527">
        <f t="shared" si="8"/>
        <v>49</v>
      </c>
    </row>
    <row r="528" spans="1:3" x14ac:dyDescent="0.25">
      <c r="A528" s="1">
        <v>41389</v>
      </c>
      <c r="B528">
        <v>46</v>
      </c>
      <c r="C528">
        <f t="shared" si="8"/>
        <v>46</v>
      </c>
    </row>
    <row r="529" spans="1:3" x14ac:dyDescent="0.25">
      <c r="A529" s="1">
        <v>41390</v>
      </c>
      <c r="B529">
        <v>48</v>
      </c>
      <c r="C529">
        <f t="shared" si="8"/>
        <v>48</v>
      </c>
    </row>
    <row r="530" spans="1:3" x14ac:dyDescent="0.25">
      <c r="A530" s="1">
        <v>41391</v>
      </c>
      <c r="B530">
        <v>21</v>
      </c>
      <c r="C530">
        <f t="shared" si="8"/>
        <v>21</v>
      </c>
    </row>
    <row r="531" spans="1:3" x14ac:dyDescent="0.25">
      <c r="A531" s="1">
        <v>41392</v>
      </c>
      <c r="B531">
        <v>50</v>
      </c>
      <c r="C531">
        <f t="shared" si="8"/>
        <v>50</v>
      </c>
    </row>
    <row r="532" spans="1:3" x14ac:dyDescent="0.25">
      <c r="A532" s="1">
        <v>41393</v>
      </c>
      <c r="B532">
        <v>49</v>
      </c>
      <c r="C532">
        <f t="shared" si="8"/>
        <v>49</v>
      </c>
    </row>
    <row r="533" spans="1:3" x14ac:dyDescent="0.25">
      <c r="A533" s="1">
        <v>41394</v>
      </c>
      <c r="B533">
        <v>49</v>
      </c>
      <c r="C533">
        <f t="shared" si="8"/>
        <v>49</v>
      </c>
    </row>
    <row r="534" spans="1:3" x14ac:dyDescent="0.25">
      <c r="A534" s="1">
        <v>41395</v>
      </c>
      <c r="B534">
        <v>47</v>
      </c>
      <c r="C534">
        <f t="shared" si="8"/>
        <v>47</v>
      </c>
    </row>
    <row r="535" spans="1:3" x14ac:dyDescent="0.25">
      <c r="A535" s="1">
        <v>41396</v>
      </c>
      <c r="B535">
        <v>48</v>
      </c>
      <c r="C535">
        <f t="shared" si="8"/>
        <v>48</v>
      </c>
    </row>
    <row r="536" spans="1:3" x14ac:dyDescent="0.25">
      <c r="A536" s="1">
        <v>41397</v>
      </c>
      <c r="B536">
        <v>50</v>
      </c>
      <c r="C536">
        <f t="shared" si="8"/>
        <v>50</v>
      </c>
    </row>
    <row r="537" spans="1:3" x14ac:dyDescent="0.25">
      <c r="A537" s="1">
        <v>41398</v>
      </c>
      <c r="B537">
        <v>50</v>
      </c>
      <c r="C537">
        <f t="shared" si="8"/>
        <v>50</v>
      </c>
    </row>
    <row r="538" spans="1:3" x14ac:dyDescent="0.25">
      <c r="A538" s="1">
        <v>41399</v>
      </c>
      <c r="B538">
        <v>49</v>
      </c>
      <c r="C538">
        <f t="shared" si="8"/>
        <v>49</v>
      </c>
    </row>
    <row r="539" spans="1:3" x14ac:dyDescent="0.25">
      <c r="A539" s="1">
        <v>41400</v>
      </c>
      <c r="B539">
        <v>48</v>
      </c>
      <c r="C539">
        <f t="shared" si="8"/>
        <v>48</v>
      </c>
    </row>
    <row r="540" spans="1:3" x14ac:dyDescent="0.25">
      <c r="A540" s="1">
        <v>41401</v>
      </c>
      <c r="B540">
        <v>48</v>
      </c>
      <c r="C540">
        <f t="shared" si="8"/>
        <v>48</v>
      </c>
    </row>
    <row r="541" spans="1:3" x14ac:dyDescent="0.25">
      <c r="A541" s="1">
        <v>41402</v>
      </c>
      <c r="B541">
        <v>46</v>
      </c>
      <c r="C541">
        <f t="shared" si="8"/>
        <v>46</v>
      </c>
    </row>
    <row r="542" spans="1:3" x14ac:dyDescent="0.25">
      <c r="A542" s="1">
        <v>41403</v>
      </c>
      <c r="B542">
        <v>48</v>
      </c>
      <c r="C542">
        <f t="shared" si="8"/>
        <v>48</v>
      </c>
    </row>
    <row r="543" spans="1:3" x14ac:dyDescent="0.25">
      <c r="A543" s="1">
        <v>41404</v>
      </c>
      <c r="B543">
        <v>49</v>
      </c>
      <c r="C543">
        <f t="shared" si="8"/>
        <v>49</v>
      </c>
    </row>
    <row r="544" spans="1:3" x14ac:dyDescent="0.25">
      <c r="A544" s="1">
        <v>41405</v>
      </c>
      <c r="B544">
        <v>50</v>
      </c>
      <c r="C544">
        <f t="shared" si="8"/>
        <v>50</v>
      </c>
    </row>
    <row r="545" spans="1:3" x14ac:dyDescent="0.25">
      <c r="A545" s="1">
        <v>41406</v>
      </c>
      <c r="B545">
        <v>50</v>
      </c>
      <c r="C545">
        <f t="shared" si="8"/>
        <v>50</v>
      </c>
    </row>
    <row r="546" spans="1:3" x14ac:dyDescent="0.25">
      <c r="A546" s="1">
        <v>41407</v>
      </c>
      <c r="B546">
        <v>47</v>
      </c>
      <c r="C546">
        <f t="shared" si="8"/>
        <v>47</v>
      </c>
    </row>
    <row r="547" spans="1:3" x14ac:dyDescent="0.25">
      <c r="A547" s="1">
        <v>41408</v>
      </c>
      <c r="B547">
        <v>45</v>
      </c>
      <c r="C547">
        <f t="shared" si="8"/>
        <v>45</v>
      </c>
    </row>
    <row r="548" spans="1:3" x14ac:dyDescent="0.25">
      <c r="A548" s="1">
        <v>41409</v>
      </c>
      <c r="B548">
        <v>44</v>
      </c>
      <c r="C548">
        <f t="shared" si="8"/>
        <v>44</v>
      </c>
    </row>
    <row r="549" spans="1:3" x14ac:dyDescent="0.25">
      <c r="A549" s="1">
        <v>41410</v>
      </c>
      <c r="B549">
        <v>47</v>
      </c>
      <c r="C549">
        <f t="shared" si="8"/>
        <v>47</v>
      </c>
    </row>
    <row r="550" spans="1:3" x14ac:dyDescent="0.25">
      <c r="A550" s="1">
        <v>41411</v>
      </c>
      <c r="B550">
        <v>47</v>
      </c>
      <c r="C550">
        <f t="shared" si="8"/>
        <v>47</v>
      </c>
    </row>
    <row r="551" spans="1:3" x14ac:dyDescent="0.25">
      <c r="A551" s="1">
        <v>41412</v>
      </c>
      <c r="B551">
        <v>41</v>
      </c>
      <c r="C551">
        <f t="shared" si="8"/>
        <v>41</v>
      </c>
    </row>
    <row r="552" spans="1:3" x14ac:dyDescent="0.25">
      <c r="A552" s="1">
        <v>41413</v>
      </c>
      <c r="B552">
        <v>40</v>
      </c>
      <c r="C552">
        <f t="shared" si="8"/>
        <v>40</v>
      </c>
    </row>
    <row r="553" spans="1:3" x14ac:dyDescent="0.25">
      <c r="A553" s="1">
        <v>41414</v>
      </c>
      <c r="B553">
        <v>47</v>
      </c>
      <c r="C553">
        <f t="shared" si="8"/>
        <v>47</v>
      </c>
    </row>
    <row r="554" spans="1:3" x14ac:dyDescent="0.25">
      <c r="A554" s="1">
        <v>41415</v>
      </c>
      <c r="B554">
        <v>48</v>
      </c>
      <c r="C554">
        <f t="shared" si="8"/>
        <v>48</v>
      </c>
    </row>
    <row r="555" spans="1:3" x14ac:dyDescent="0.25">
      <c r="A555" s="1">
        <v>41416</v>
      </c>
      <c r="B555">
        <v>48</v>
      </c>
      <c r="C555">
        <f t="shared" si="8"/>
        <v>48</v>
      </c>
    </row>
    <row r="556" spans="1:3" x14ac:dyDescent="0.25">
      <c r="A556" s="1">
        <v>41417</v>
      </c>
      <c r="B556">
        <v>30</v>
      </c>
      <c r="C556">
        <f t="shared" si="8"/>
        <v>30</v>
      </c>
    </row>
    <row r="557" spans="1:3" x14ac:dyDescent="0.25">
      <c r="A557" s="1">
        <v>41418</v>
      </c>
      <c r="B557">
        <v>47</v>
      </c>
      <c r="C557">
        <f t="shared" si="8"/>
        <v>47</v>
      </c>
    </row>
    <row r="558" spans="1:3" x14ac:dyDescent="0.25">
      <c r="A558" s="1">
        <v>41419</v>
      </c>
      <c r="B558">
        <v>38</v>
      </c>
      <c r="C558">
        <f t="shared" si="8"/>
        <v>38</v>
      </c>
    </row>
    <row r="559" spans="1:3" x14ac:dyDescent="0.25">
      <c r="A559" s="1">
        <v>41420</v>
      </c>
      <c r="B559">
        <v>49</v>
      </c>
      <c r="C559">
        <f t="shared" si="8"/>
        <v>49</v>
      </c>
    </row>
    <row r="560" spans="1:3" x14ac:dyDescent="0.25">
      <c r="A560" s="1">
        <v>41421</v>
      </c>
      <c r="B560">
        <v>50</v>
      </c>
      <c r="C560">
        <f t="shared" si="8"/>
        <v>50</v>
      </c>
    </row>
    <row r="561" spans="1:3" x14ac:dyDescent="0.25">
      <c r="A561" s="1">
        <v>41422</v>
      </c>
      <c r="B561">
        <v>47</v>
      </c>
      <c r="C561">
        <f t="shared" si="8"/>
        <v>47</v>
      </c>
    </row>
    <row r="562" spans="1:3" x14ac:dyDescent="0.25">
      <c r="A562" s="1">
        <v>41423</v>
      </c>
      <c r="B562">
        <v>48</v>
      </c>
      <c r="C562">
        <f t="shared" si="8"/>
        <v>48</v>
      </c>
    </row>
    <row r="563" spans="1:3" x14ac:dyDescent="0.25">
      <c r="A563" s="1">
        <v>41424</v>
      </c>
      <c r="B563">
        <v>48</v>
      </c>
      <c r="C563">
        <f t="shared" si="8"/>
        <v>48</v>
      </c>
    </row>
    <row r="564" spans="1:3" x14ac:dyDescent="0.25">
      <c r="A564" s="1">
        <v>41425</v>
      </c>
      <c r="B564">
        <v>49</v>
      </c>
      <c r="C564">
        <f t="shared" si="8"/>
        <v>49</v>
      </c>
    </row>
    <row r="565" spans="1:3" x14ac:dyDescent="0.25">
      <c r="A565" s="1">
        <v>41426</v>
      </c>
      <c r="B565">
        <v>25</v>
      </c>
      <c r="C565">
        <f t="shared" si="8"/>
        <v>25</v>
      </c>
    </row>
    <row r="566" spans="1:3" x14ac:dyDescent="0.25">
      <c r="A566" s="1">
        <v>41427</v>
      </c>
      <c r="B566">
        <v>49</v>
      </c>
      <c r="C566">
        <f t="shared" si="8"/>
        <v>49</v>
      </c>
    </row>
    <row r="567" spans="1:3" x14ac:dyDescent="0.25">
      <c r="A567" s="1">
        <v>41428</v>
      </c>
      <c r="B567">
        <v>46</v>
      </c>
      <c r="C567">
        <f t="shared" si="8"/>
        <v>46</v>
      </c>
    </row>
    <row r="568" spans="1:3" x14ac:dyDescent="0.25">
      <c r="A568" s="1">
        <v>41429</v>
      </c>
      <c r="B568">
        <v>51</v>
      </c>
      <c r="C568">
        <f t="shared" si="8"/>
        <v>50</v>
      </c>
    </row>
    <row r="569" spans="1:3" x14ac:dyDescent="0.25">
      <c r="A569" s="1">
        <v>41430</v>
      </c>
      <c r="B569">
        <v>80</v>
      </c>
      <c r="C569">
        <f t="shared" si="8"/>
        <v>50</v>
      </c>
    </row>
    <row r="570" spans="1:3" x14ac:dyDescent="0.25">
      <c r="A570" s="1">
        <v>41431</v>
      </c>
      <c r="B570">
        <v>49</v>
      </c>
      <c r="C570">
        <f t="shared" si="8"/>
        <v>49</v>
      </c>
    </row>
    <row r="571" spans="1:3" x14ac:dyDescent="0.25">
      <c r="A571" s="1">
        <v>41432</v>
      </c>
      <c r="B571">
        <v>49</v>
      </c>
      <c r="C571">
        <f t="shared" si="8"/>
        <v>49</v>
      </c>
    </row>
    <row r="572" spans="1:3" x14ac:dyDescent="0.25">
      <c r="A572" s="1">
        <v>41433</v>
      </c>
      <c r="B572">
        <v>46</v>
      </c>
      <c r="C572">
        <f t="shared" si="8"/>
        <v>46</v>
      </c>
    </row>
    <row r="573" spans="1:3" x14ac:dyDescent="0.25">
      <c r="A573" s="1">
        <v>41434</v>
      </c>
      <c r="B573">
        <v>50</v>
      </c>
      <c r="C573">
        <f t="shared" si="8"/>
        <v>50</v>
      </c>
    </row>
    <row r="574" spans="1:3" x14ac:dyDescent="0.25">
      <c r="A574" s="1">
        <v>41435</v>
      </c>
      <c r="B574">
        <v>47</v>
      </c>
      <c r="C574">
        <f t="shared" si="8"/>
        <v>47</v>
      </c>
    </row>
    <row r="575" spans="1:3" x14ac:dyDescent="0.25">
      <c r="A575" s="1">
        <v>41436</v>
      </c>
      <c r="B575">
        <v>47</v>
      </c>
      <c r="C575">
        <f t="shared" si="8"/>
        <v>47</v>
      </c>
    </row>
    <row r="576" spans="1:3" x14ac:dyDescent="0.25">
      <c r="A576" s="1">
        <v>41437</v>
      </c>
      <c r="B576">
        <v>48</v>
      </c>
      <c r="C576">
        <f t="shared" si="8"/>
        <v>48</v>
      </c>
    </row>
    <row r="577" spans="1:3" x14ac:dyDescent="0.25">
      <c r="A577" s="1">
        <v>41438</v>
      </c>
      <c r="B577">
        <v>48</v>
      </c>
      <c r="C577">
        <f t="shared" si="8"/>
        <v>48</v>
      </c>
    </row>
    <row r="578" spans="1:3" x14ac:dyDescent="0.25">
      <c r="A578" s="1">
        <v>41439</v>
      </c>
      <c r="B578">
        <v>45</v>
      </c>
      <c r="C578">
        <f t="shared" si="8"/>
        <v>45</v>
      </c>
    </row>
    <row r="579" spans="1:3" x14ac:dyDescent="0.25">
      <c r="A579" s="1">
        <v>41440</v>
      </c>
      <c r="B579">
        <v>46</v>
      </c>
      <c r="C579">
        <f t="shared" ref="C579:C642" si="9">IF(B579&gt;50, 50, B579)</f>
        <v>46</v>
      </c>
    </row>
    <row r="580" spans="1:3" x14ac:dyDescent="0.25">
      <c r="A580" s="1">
        <v>41441</v>
      </c>
      <c r="B580">
        <v>50</v>
      </c>
      <c r="C580">
        <f t="shared" si="9"/>
        <v>50</v>
      </c>
    </row>
    <row r="581" spans="1:3" x14ac:dyDescent="0.25">
      <c r="A581" s="1">
        <v>41442</v>
      </c>
      <c r="B581">
        <v>47</v>
      </c>
      <c r="C581">
        <f t="shared" si="9"/>
        <v>47</v>
      </c>
    </row>
    <row r="582" spans="1:3" x14ac:dyDescent="0.25">
      <c r="A582" s="1">
        <v>41443</v>
      </c>
      <c r="B582">
        <v>49</v>
      </c>
      <c r="C582">
        <f t="shared" si="9"/>
        <v>49</v>
      </c>
    </row>
    <row r="583" spans="1:3" x14ac:dyDescent="0.25">
      <c r="A583" s="1">
        <v>41444</v>
      </c>
      <c r="B583">
        <v>49</v>
      </c>
      <c r="C583">
        <f t="shared" si="9"/>
        <v>49</v>
      </c>
    </row>
    <row r="584" spans="1:3" x14ac:dyDescent="0.25">
      <c r="A584" s="1">
        <v>41445</v>
      </c>
      <c r="B584">
        <v>48</v>
      </c>
      <c r="C584">
        <f t="shared" si="9"/>
        <v>48</v>
      </c>
    </row>
    <row r="585" spans="1:3" x14ac:dyDescent="0.25">
      <c r="A585" s="1">
        <v>41446</v>
      </c>
      <c r="B585">
        <v>47</v>
      </c>
      <c r="C585">
        <f t="shared" si="9"/>
        <v>47</v>
      </c>
    </row>
    <row r="586" spans="1:3" x14ac:dyDescent="0.25">
      <c r="A586" s="1">
        <v>41447</v>
      </c>
      <c r="B586">
        <v>50</v>
      </c>
      <c r="C586">
        <f t="shared" si="9"/>
        <v>50</v>
      </c>
    </row>
    <row r="587" spans="1:3" x14ac:dyDescent="0.25">
      <c r="A587" s="1">
        <v>41448</v>
      </c>
      <c r="B587">
        <v>50</v>
      </c>
      <c r="C587">
        <f t="shared" si="9"/>
        <v>50</v>
      </c>
    </row>
    <row r="588" spans="1:3" x14ac:dyDescent="0.25">
      <c r="A588" s="1">
        <v>41449</v>
      </c>
      <c r="B588">
        <v>34</v>
      </c>
      <c r="C588">
        <f t="shared" si="9"/>
        <v>34</v>
      </c>
    </row>
    <row r="589" spans="1:3" x14ac:dyDescent="0.25">
      <c r="A589" s="1">
        <v>41450</v>
      </c>
      <c r="B589">
        <v>47</v>
      </c>
      <c r="C589">
        <f t="shared" si="9"/>
        <v>47</v>
      </c>
    </row>
    <row r="590" spans="1:3" x14ac:dyDescent="0.25">
      <c r="A590" s="1">
        <v>41451</v>
      </c>
      <c r="B590">
        <v>49</v>
      </c>
      <c r="C590">
        <f t="shared" si="9"/>
        <v>49</v>
      </c>
    </row>
    <row r="591" spans="1:3" x14ac:dyDescent="0.25">
      <c r="A591" s="1">
        <v>41452</v>
      </c>
      <c r="B591">
        <v>49</v>
      </c>
      <c r="C591">
        <f t="shared" si="9"/>
        <v>49</v>
      </c>
    </row>
    <row r="592" spans="1:3" x14ac:dyDescent="0.25">
      <c r="A592" s="1">
        <v>41453</v>
      </c>
      <c r="B592">
        <v>46</v>
      </c>
      <c r="C592">
        <f t="shared" si="9"/>
        <v>46</v>
      </c>
    </row>
    <row r="593" spans="1:3" x14ac:dyDescent="0.25">
      <c r="A593" s="1">
        <v>41454</v>
      </c>
      <c r="B593">
        <v>50</v>
      </c>
      <c r="C593">
        <f t="shared" si="9"/>
        <v>50</v>
      </c>
    </row>
    <row r="594" spans="1:3" x14ac:dyDescent="0.25">
      <c r="A594" s="1">
        <v>41455</v>
      </c>
      <c r="B594">
        <v>50</v>
      </c>
      <c r="C594">
        <f t="shared" si="9"/>
        <v>50</v>
      </c>
    </row>
    <row r="595" spans="1:3" x14ac:dyDescent="0.25">
      <c r="A595" s="1">
        <v>41456</v>
      </c>
      <c r="B595">
        <v>49</v>
      </c>
      <c r="C595">
        <f t="shared" si="9"/>
        <v>49</v>
      </c>
    </row>
    <row r="596" spans="1:3" x14ac:dyDescent="0.25">
      <c r="A596" s="1">
        <v>41457</v>
      </c>
      <c r="B596">
        <v>49</v>
      </c>
      <c r="C596">
        <f t="shared" si="9"/>
        <v>49</v>
      </c>
    </row>
    <row r="597" spans="1:3" x14ac:dyDescent="0.25">
      <c r="A597" s="1">
        <v>41458</v>
      </c>
      <c r="B597">
        <v>49</v>
      </c>
      <c r="C597">
        <f t="shared" si="9"/>
        <v>49</v>
      </c>
    </row>
    <row r="598" spans="1:3" x14ac:dyDescent="0.25">
      <c r="A598" s="1">
        <v>41459</v>
      </c>
      <c r="B598">
        <v>49</v>
      </c>
      <c r="C598">
        <f t="shared" si="9"/>
        <v>49</v>
      </c>
    </row>
    <row r="599" spans="1:3" x14ac:dyDescent="0.25">
      <c r="A599" s="1">
        <v>41460</v>
      </c>
      <c r="B599">
        <v>49</v>
      </c>
      <c r="C599">
        <f t="shared" si="9"/>
        <v>49</v>
      </c>
    </row>
    <row r="600" spans="1:3" x14ac:dyDescent="0.25">
      <c r="A600" s="1">
        <v>41461</v>
      </c>
      <c r="B600">
        <v>39</v>
      </c>
      <c r="C600">
        <f t="shared" si="9"/>
        <v>39</v>
      </c>
    </row>
    <row r="601" spans="1:3" x14ac:dyDescent="0.25">
      <c r="A601" s="1">
        <v>41462</v>
      </c>
      <c r="B601">
        <v>50</v>
      </c>
      <c r="C601">
        <f t="shared" si="9"/>
        <v>50</v>
      </c>
    </row>
    <row r="602" spans="1:3" x14ac:dyDescent="0.25">
      <c r="A602" s="1">
        <v>41463</v>
      </c>
      <c r="B602">
        <v>49</v>
      </c>
      <c r="C602">
        <f t="shared" si="9"/>
        <v>49</v>
      </c>
    </row>
    <row r="603" spans="1:3" x14ac:dyDescent="0.25">
      <c r="A603" s="1">
        <v>41464</v>
      </c>
      <c r="B603">
        <v>47</v>
      </c>
      <c r="C603">
        <f t="shared" si="9"/>
        <v>47</v>
      </c>
    </row>
    <row r="604" spans="1:3" x14ac:dyDescent="0.25">
      <c r="A604" s="1">
        <v>41465</v>
      </c>
      <c r="B604">
        <v>48</v>
      </c>
      <c r="C604">
        <f t="shared" si="9"/>
        <v>48</v>
      </c>
    </row>
    <row r="605" spans="1:3" x14ac:dyDescent="0.25">
      <c r="A605" s="1">
        <v>41466</v>
      </c>
      <c r="B605">
        <v>48</v>
      </c>
      <c r="C605">
        <f t="shared" si="9"/>
        <v>48</v>
      </c>
    </row>
    <row r="606" spans="1:3" x14ac:dyDescent="0.25">
      <c r="A606" s="1">
        <v>41467</v>
      </c>
      <c r="B606">
        <v>48</v>
      </c>
      <c r="C606">
        <f t="shared" si="9"/>
        <v>48</v>
      </c>
    </row>
    <row r="607" spans="1:3" x14ac:dyDescent="0.25">
      <c r="A607" s="1">
        <v>41468</v>
      </c>
      <c r="B607">
        <v>50</v>
      </c>
      <c r="C607">
        <f t="shared" si="9"/>
        <v>50</v>
      </c>
    </row>
    <row r="608" spans="1:3" x14ac:dyDescent="0.25">
      <c r="A608" s="1">
        <v>41469</v>
      </c>
      <c r="B608">
        <v>50</v>
      </c>
      <c r="C608">
        <f t="shared" si="9"/>
        <v>50</v>
      </c>
    </row>
    <row r="609" spans="1:3" x14ac:dyDescent="0.25">
      <c r="A609" s="1">
        <v>41470</v>
      </c>
      <c r="B609">
        <v>48</v>
      </c>
      <c r="C609">
        <f t="shared" si="9"/>
        <v>48</v>
      </c>
    </row>
    <row r="610" spans="1:3" x14ac:dyDescent="0.25">
      <c r="A610" s="1">
        <v>41471</v>
      </c>
      <c r="B610">
        <v>41</v>
      </c>
      <c r="C610">
        <f t="shared" si="9"/>
        <v>41</v>
      </c>
    </row>
    <row r="611" spans="1:3" x14ac:dyDescent="0.25">
      <c r="A611" s="1">
        <v>41472</v>
      </c>
      <c r="B611">
        <v>48</v>
      </c>
      <c r="C611">
        <f t="shared" si="9"/>
        <v>48</v>
      </c>
    </row>
    <row r="612" spans="1:3" x14ac:dyDescent="0.25">
      <c r="A612" s="1">
        <v>41473</v>
      </c>
      <c r="B612">
        <v>49</v>
      </c>
      <c r="C612">
        <f t="shared" si="9"/>
        <v>49</v>
      </c>
    </row>
    <row r="613" spans="1:3" x14ac:dyDescent="0.25">
      <c r="A613" s="1">
        <v>41474</v>
      </c>
      <c r="B613">
        <v>46</v>
      </c>
      <c r="C613">
        <f t="shared" si="9"/>
        <v>46</v>
      </c>
    </row>
    <row r="614" spans="1:3" x14ac:dyDescent="0.25">
      <c r="A614" s="1">
        <v>41475</v>
      </c>
      <c r="B614">
        <v>49</v>
      </c>
      <c r="C614">
        <f t="shared" si="9"/>
        <v>49</v>
      </c>
    </row>
    <row r="615" spans="1:3" x14ac:dyDescent="0.25">
      <c r="A615" s="1">
        <v>41476</v>
      </c>
      <c r="B615">
        <v>49</v>
      </c>
      <c r="C615">
        <f t="shared" si="9"/>
        <v>49</v>
      </c>
    </row>
    <row r="616" spans="1:3" x14ac:dyDescent="0.25">
      <c r="A616" s="1">
        <v>41477</v>
      </c>
      <c r="B616">
        <v>48</v>
      </c>
      <c r="C616">
        <f t="shared" si="9"/>
        <v>48</v>
      </c>
    </row>
    <row r="617" spans="1:3" x14ac:dyDescent="0.25">
      <c r="A617" s="1">
        <v>41478</v>
      </c>
      <c r="B617">
        <v>46</v>
      </c>
      <c r="C617">
        <f t="shared" si="9"/>
        <v>46</v>
      </c>
    </row>
    <row r="618" spans="1:3" x14ac:dyDescent="0.25">
      <c r="A618" s="1">
        <v>41479</v>
      </c>
      <c r="B618">
        <v>49</v>
      </c>
      <c r="C618">
        <f t="shared" si="9"/>
        <v>49</v>
      </c>
    </row>
    <row r="619" spans="1:3" x14ac:dyDescent="0.25">
      <c r="A619" s="1">
        <v>41480</v>
      </c>
      <c r="B619">
        <v>48</v>
      </c>
      <c r="C619">
        <f t="shared" si="9"/>
        <v>48</v>
      </c>
    </row>
    <row r="620" spans="1:3" x14ac:dyDescent="0.25">
      <c r="A620" s="1">
        <v>41481</v>
      </c>
      <c r="B620">
        <v>49</v>
      </c>
      <c r="C620">
        <f t="shared" si="9"/>
        <v>49</v>
      </c>
    </row>
    <row r="621" spans="1:3" x14ac:dyDescent="0.25">
      <c r="A621" s="1">
        <v>41482</v>
      </c>
      <c r="B621">
        <v>50</v>
      </c>
      <c r="C621">
        <f t="shared" si="9"/>
        <v>50</v>
      </c>
    </row>
    <row r="622" spans="1:3" x14ac:dyDescent="0.25">
      <c r="A622" s="1">
        <v>41483</v>
      </c>
      <c r="B622">
        <v>50</v>
      </c>
      <c r="C622">
        <f t="shared" si="9"/>
        <v>50</v>
      </c>
    </row>
    <row r="623" spans="1:3" x14ac:dyDescent="0.25">
      <c r="A623" s="1">
        <v>41484</v>
      </c>
      <c r="B623">
        <v>46</v>
      </c>
      <c r="C623">
        <f t="shared" si="9"/>
        <v>46</v>
      </c>
    </row>
    <row r="624" spans="1:3" x14ac:dyDescent="0.25">
      <c r="A624" s="1">
        <v>41485</v>
      </c>
      <c r="B624">
        <v>49</v>
      </c>
      <c r="C624">
        <f t="shared" si="9"/>
        <v>49</v>
      </c>
    </row>
    <row r="625" spans="1:3" x14ac:dyDescent="0.25">
      <c r="A625" s="1">
        <v>41486</v>
      </c>
      <c r="B625">
        <v>48</v>
      </c>
      <c r="C625">
        <f t="shared" si="9"/>
        <v>48</v>
      </c>
    </row>
    <row r="626" spans="1:3" x14ac:dyDescent="0.25">
      <c r="A626" s="1">
        <v>41487</v>
      </c>
      <c r="B626">
        <v>48</v>
      </c>
      <c r="C626">
        <f t="shared" si="9"/>
        <v>48</v>
      </c>
    </row>
    <row r="627" spans="1:3" x14ac:dyDescent="0.25">
      <c r="A627" s="1">
        <v>41488</v>
      </c>
      <c r="B627">
        <v>46</v>
      </c>
      <c r="C627">
        <f t="shared" si="9"/>
        <v>46</v>
      </c>
    </row>
    <row r="628" spans="1:3" x14ac:dyDescent="0.25">
      <c r="A628" s="1">
        <v>41489</v>
      </c>
      <c r="B628">
        <v>50</v>
      </c>
      <c r="C628">
        <f t="shared" si="9"/>
        <v>50</v>
      </c>
    </row>
    <row r="629" spans="1:3" x14ac:dyDescent="0.25">
      <c r="A629" s="1">
        <v>41490</v>
      </c>
      <c r="B629">
        <v>48</v>
      </c>
      <c r="C629">
        <f t="shared" si="9"/>
        <v>48</v>
      </c>
    </row>
    <row r="630" spans="1:3" x14ac:dyDescent="0.25">
      <c r="A630" s="1">
        <v>41491</v>
      </c>
      <c r="B630">
        <v>46</v>
      </c>
      <c r="C630">
        <f t="shared" si="9"/>
        <v>46</v>
      </c>
    </row>
    <row r="631" spans="1:3" x14ac:dyDescent="0.25">
      <c r="A631" s="1">
        <v>41492</v>
      </c>
      <c r="B631">
        <v>33</v>
      </c>
      <c r="C631">
        <f t="shared" si="9"/>
        <v>33</v>
      </c>
    </row>
    <row r="632" spans="1:3" x14ac:dyDescent="0.25">
      <c r="A632" s="1">
        <v>41493</v>
      </c>
      <c r="B632">
        <v>47</v>
      </c>
      <c r="C632">
        <f t="shared" si="9"/>
        <v>47</v>
      </c>
    </row>
    <row r="633" spans="1:3" x14ac:dyDescent="0.25">
      <c r="A633" s="1">
        <v>41494</v>
      </c>
      <c r="B633">
        <v>26</v>
      </c>
      <c r="C633">
        <f t="shared" si="9"/>
        <v>26</v>
      </c>
    </row>
    <row r="634" spans="1:3" x14ac:dyDescent="0.25">
      <c r="A634" s="1">
        <v>41495</v>
      </c>
      <c r="B634">
        <v>46</v>
      </c>
      <c r="C634">
        <f t="shared" si="9"/>
        <v>46</v>
      </c>
    </row>
    <row r="635" spans="1:3" x14ac:dyDescent="0.25">
      <c r="A635" s="1">
        <v>41496</v>
      </c>
      <c r="B635">
        <v>50</v>
      </c>
      <c r="C635">
        <f t="shared" si="9"/>
        <v>50</v>
      </c>
    </row>
    <row r="636" spans="1:3" x14ac:dyDescent="0.25">
      <c r="A636" s="1">
        <v>41497</v>
      </c>
      <c r="B636">
        <v>50</v>
      </c>
      <c r="C636">
        <f t="shared" si="9"/>
        <v>50</v>
      </c>
    </row>
    <row r="637" spans="1:3" x14ac:dyDescent="0.25">
      <c r="A637" s="1">
        <v>41498</v>
      </c>
      <c r="B637">
        <v>47</v>
      </c>
      <c r="C637">
        <f t="shared" si="9"/>
        <v>47</v>
      </c>
    </row>
    <row r="638" spans="1:3" x14ac:dyDescent="0.25">
      <c r="A638" s="1">
        <v>41499</v>
      </c>
      <c r="B638">
        <v>49</v>
      </c>
      <c r="C638">
        <f t="shared" si="9"/>
        <v>49</v>
      </c>
    </row>
    <row r="639" spans="1:3" x14ac:dyDescent="0.25">
      <c r="A639" s="1">
        <v>41500</v>
      </c>
      <c r="B639">
        <v>47</v>
      </c>
      <c r="C639">
        <f t="shared" si="9"/>
        <v>47</v>
      </c>
    </row>
    <row r="640" spans="1:3" x14ac:dyDescent="0.25">
      <c r="A640" s="1">
        <v>41501</v>
      </c>
      <c r="B640">
        <v>47</v>
      </c>
      <c r="C640">
        <f t="shared" si="9"/>
        <v>47</v>
      </c>
    </row>
    <row r="641" spans="1:3" x14ac:dyDescent="0.25">
      <c r="A641" s="1">
        <v>41502</v>
      </c>
      <c r="B641">
        <v>46</v>
      </c>
      <c r="C641">
        <f t="shared" si="9"/>
        <v>46</v>
      </c>
    </row>
    <row r="642" spans="1:3" x14ac:dyDescent="0.25">
      <c r="A642" s="1">
        <v>41503</v>
      </c>
      <c r="B642">
        <v>50</v>
      </c>
      <c r="C642">
        <f t="shared" si="9"/>
        <v>50</v>
      </c>
    </row>
    <row r="643" spans="1:3" x14ac:dyDescent="0.25">
      <c r="A643" s="1">
        <v>41504</v>
      </c>
      <c r="B643">
        <v>48</v>
      </c>
      <c r="C643">
        <f t="shared" ref="C643:C706" si="10">IF(B643&gt;50, 50, B643)</f>
        <v>48</v>
      </c>
    </row>
    <row r="644" spans="1:3" x14ac:dyDescent="0.25">
      <c r="A644" s="1">
        <v>41505</v>
      </c>
      <c r="B644">
        <v>43</v>
      </c>
      <c r="C644">
        <f t="shared" si="10"/>
        <v>43</v>
      </c>
    </row>
    <row r="645" spans="1:3" x14ac:dyDescent="0.25">
      <c r="A645" s="1">
        <v>41506</v>
      </c>
      <c r="B645">
        <v>48</v>
      </c>
      <c r="C645">
        <f t="shared" si="10"/>
        <v>48</v>
      </c>
    </row>
    <row r="646" spans="1:3" x14ac:dyDescent="0.25">
      <c r="A646" s="1">
        <v>41507</v>
      </c>
      <c r="B646">
        <v>47</v>
      </c>
      <c r="C646">
        <f t="shared" si="10"/>
        <v>47</v>
      </c>
    </row>
    <row r="647" spans="1:3" x14ac:dyDescent="0.25">
      <c r="A647" s="1">
        <v>41508</v>
      </c>
      <c r="B647">
        <v>48</v>
      </c>
      <c r="C647">
        <f t="shared" si="10"/>
        <v>48</v>
      </c>
    </row>
    <row r="648" spans="1:3" x14ac:dyDescent="0.25">
      <c r="A648" s="1">
        <v>41509</v>
      </c>
      <c r="B648">
        <v>47</v>
      </c>
      <c r="C648">
        <f t="shared" si="10"/>
        <v>47</v>
      </c>
    </row>
    <row r="649" spans="1:3" x14ac:dyDescent="0.25">
      <c r="A649" s="1">
        <v>41510</v>
      </c>
      <c r="B649">
        <v>50</v>
      </c>
      <c r="C649">
        <f t="shared" si="10"/>
        <v>50</v>
      </c>
    </row>
    <row r="650" spans="1:3" x14ac:dyDescent="0.25">
      <c r="A650" s="1">
        <v>41511</v>
      </c>
      <c r="B650">
        <v>49</v>
      </c>
      <c r="C650">
        <f t="shared" si="10"/>
        <v>49</v>
      </c>
    </row>
    <row r="651" spans="1:3" x14ac:dyDescent="0.25">
      <c r="A651" s="1">
        <v>41512</v>
      </c>
      <c r="B651">
        <v>46</v>
      </c>
      <c r="C651">
        <f t="shared" si="10"/>
        <v>46</v>
      </c>
    </row>
    <row r="652" spans="1:3" x14ac:dyDescent="0.25">
      <c r="A652" s="1">
        <v>41513</v>
      </c>
      <c r="B652">
        <v>46</v>
      </c>
      <c r="C652">
        <f t="shared" si="10"/>
        <v>46</v>
      </c>
    </row>
    <row r="653" spans="1:3" x14ac:dyDescent="0.25">
      <c r="A653" s="1">
        <v>41514</v>
      </c>
      <c r="B653">
        <v>49</v>
      </c>
      <c r="C653">
        <f t="shared" si="10"/>
        <v>49</v>
      </c>
    </row>
    <row r="654" spans="1:3" x14ac:dyDescent="0.25">
      <c r="A654" s="1">
        <v>41515</v>
      </c>
      <c r="B654">
        <v>47</v>
      </c>
      <c r="C654">
        <f t="shared" si="10"/>
        <v>47</v>
      </c>
    </row>
    <row r="655" spans="1:3" x14ac:dyDescent="0.25">
      <c r="A655" s="1">
        <v>41516</v>
      </c>
      <c r="B655">
        <v>45</v>
      </c>
      <c r="C655">
        <f t="shared" si="10"/>
        <v>45</v>
      </c>
    </row>
    <row r="656" spans="1:3" x14ac:dyDescent="0.25">
      <c r="A656" s="1">
        <v>41517</v>
      </c>
      <c r="B656">
        <v>50</v>
      </c>
      <c r="C656">
        <f t="shared" si="10"/>
        <v>50</v>
      </c>
    </row>
    <row r="657" spans="1:3" x14ac:dyDescent="0.25">
      <c r="A657" s="1">
        <v>41518</v>
      </c>
      <c r="B657">
        <v>50</v>
      </c>
      <c r="C657">
        <f t="shared" si="10"/>
        <v>50</v>
      </c>
    </row>
    <row r="658" spans="1:3" x14ac:dyDescent="0.25">
      <c r="A658" s="1">
        <v>41519</v>
      </c>
      <c r="B658">
        <v>50</v>
      </c>
      <c r="C658">
        <f t="shared" si="10"/>
        <v>50</v>
      </c>
    </row>
    <row r="659" spans="1:3" x14ac:dyDescent="0.25">
      <c r="A659" s="1">
        <v>41520</v>
      </c>
      <c r="B659">
        <v>47</v>
      </c>
      <c r="C659">
        <f t="shared" si="10"/>
        <v>47</v>
      </c>
    </row>
    <row r="660" spans="1:3" x14ac:dyDescent="0.25">
      <c r="A660" s="1">
        <v>41521</v>
      </c>
      <c r="B660">
        <v>47</v>
      </c>
      <c r="C660">
        <f t="shared" si="10"/>
        <v>47</v>
      </c>
    </row>
    <row r="661" spans="1:3" x14ac:dyDescent="0.25">
      <c r="A661" s="1">
        <v>41522</v>
      </c>
      <c r="B661">
        <v>49</v>
      </c>
      <c r="C661">
        <f t="shared" si="10"/>
        <v>49</v>
      </c>
    </row>
    <row r="662" spans="1:3" x14ac:dyDescent="0.25">
      <c r="A662" s="1">
        <v>41523</v>
      </c>
      <c r="B662">
        <v>47</v>
      </c>
      <c r="C662">
        <f t="shared" si="10"/>
        <v>47</v>
      </c>
    </row>
    <row r="663" spans="1:3" x14ac:dyDescent="0.25">
      <c r="A663" s="1">
        <v>41524</v>
      </c>
      <c r="B663">
        <v>49</v>
      </c>
      <c r="C663">
        <f t="shared" si="10"/>
        <v>49</v>
      </c>
    </row>
    <row r="664" spans="1:3" x14ac:dyDescent="0.25">
      <c r="A664" s="1">
        <v>41525</v>
      </c>
      <c r="B664">
        <v>34</v>
      </c>
      <c r="C664">
        <f t="shared" si="10"/>
        <v>34</v>
      </c>
    </row>
    <row r="665" spans="1:3" x14ac:dyDescent="0.25">
      <c r="A665" s="1">
        <v>41526</v>
      </c>
      <c r="B665">
        <v>33</v>
      </c>
      <c r="C665">
        <f t="shared" si="10"/>
        <v>33</v>
      </c>
    </row>
    <row r="666" spans="1:3" x14ac:dyDescent="0.25">
      <c r="A666" s="1">
        <v>41527</v>
      </c>
      <c r="B666">
        <v>44</v>
      </c>
      <c r="C666">
        <f t="shared" si="10"/>
        <v>44</v>
      </c>
    </row>
    <row r="667" spans="1:3" x14ac:dyDescent="0.25">
      <c r="A667" s="1">
        <v>41528</v>
      </c>
      <c r="B667">
        <v>41</v>
      </c>
      <c r="C667">
        <f t="shared" si="10"/>
        <v>41</v>
      </c>
    </row>
    <row r="668" spans="1:3" x14ac:dyDescent="0.25">
      <c r="A668" s="1">
        <v>41529</v>
      </c>
      <c r="B668">
        <v>41</v>
      </c>
      <c r="C668">
        <f t="shared" si="10"/>
        <v>41</v>
      </c>
    </row>
    <row r="669" spans="1:3" x14ac:dyDescent="0.25">
      <c r="A669" s="1">
        <v>41530</v>
      </c>
      <c r="B669">
        <v>44</v>
      </c>
      <c r="C669">
        <f t="shared" si="10"/>
        <v>44</v>
      </c>
    </row>
    <row r="670" spans="1:3" x14ac:dyDescent="0.25">
      <c r="A670" s="1">
        <v>41531</v>
      </c>
      <c r="B670">
        <v>45</v>
      </c>
      <c r="C670">
        <f t="shared" si="10"/>
        <v>45</v>
      </c>
    </row>
    <row r="671" spans="1:3" x14ac:dyDescent="0.25">
      <c r="A671" s="1">
        <v>41532</v>
      </c>
      <c r="B671">
        <v>47</v>
      </c>
      <c r="C671">
        <f t="shared" si="10"/>
        <v>47</v>
      </c>
    </row>
    <row r="672" spans="1:3" x14ac:dyDescent="0.25">
      <c r="A672" s="1">
        <v>41533</v>
      </c>
      <c r="B672">
        <v>46</v>
      </c>
      <c r="C672">
        <f t="shared" si="10"/>
        <v>46</v>
      </c>
    </row>
    <row r="673" spans="1:3" x14ac:dyDescent="0.25">
      <c r="A673" s="1">
        <v>41534</v>
      </c>
      <c r="B673">
        <v>43</v>
      </c>
      <c r="C673">
        <f t="shared" si="10"/>
        <v>43</v>
      </c>
    </row>
    <row r="674" spans="1:3" x14ac:dyDescent="0.25">
      <c r="A674" s="1">
        <v>41535</v>
      </c>
      <c r="B674">
        <v>44</v>
      </c>
      <c r="C674">
        <f t="shared" si="10"/>
        <v>44</v>
      </c>
    </row>
    <row r="675" spans="1:3" x14ac:dyDescent="0.25">
      <c r="A675" s="1">
        <v>41536</v>
      </c>
      <c r="B675">
        <v>43</v>
      </c>
      <c r="C675">
        <f t="shared" si="10"/>
        <v>43</v>
      </c>
    </row>
    <row r="676" spans="1:3" x14ac:dyDescent="0.25">
      <c r="A676" s="1">
        <v>41537</v>
      </c>
      <c r="B676">
        <v>39</v>
      </c>
      <c r="C676">
        <f t="shared" si="10"/>
        <v>39</v>
      </c>
    </row>
    <row r="677" spans="1:3" x14ac:dyDescent="0.25">
      <c r="A677" s="1">
        <v>41538</v>
      </c>
      <c r="B677">
        <v>44</v>
      </c>
      <c r="C677">
        <f t="shared" si="10"/>
        <v>44</v>
      </c>
    </row>
    <row r="678" spans="1:3" x14ac:dyDescent="0.25">
      <c r="A678" s="1">
        <v>41539</v>
      </c>
      <c r="B678">
        <v>42</v>
      </c>
      <c r="C678">
        <f t="shared" si="10"/>
        <v>42</v>
      </c>
    </row>
    <row r="679" spans="1:3" x14ac:dyDescent="0.25">
      <c r="A679" s="1">
        <v>41540</v>
      </c>
      <c r="B679">
        <v>39</v>
      </c>
      <c r="C679">
        <f t="shared" si="10"/>
        <v>39</v>
      </c>
    </row>
    <row r="680" spans="1:3" x14ac:dyDescent="0.25">
      <c r="A680" s="1">
        <v>41541</v>
      </c>
      <c r="B680">
        <v>41</v>
      </c>
      <c r="C680">
        <f t="shared" si="10"/>
        <v>41</v>
      </c>
    </row>
    <row r="681" spans="1:3" x14ac:dyDescent="0.25">
      <c r="A681" s="1">
        <v>41542</v>
      </c>
      <c r="B681">
        <v>45</v>
      </c>
      <c r="C681">
        <f t="shared" si="10"/>
        <v>45</v>
      </c>
    </row>
    <row r="682" spans="1:3" x14ac:dyDescent="0.25">
      <c r="A682" s="1">
        <v>41543</v>
      </c>
      <c r="B682">
        <v>41</v>
      </c>
      <c r="C682">
        <f t="shared" si="10"/>
        <v>41</v>
      </c>
    </row>
    <row r="683" spans="1:3" x14ac:dyDescent="0.25">
      <c r="A683" s="1">
        <v>41544</v>
      </c>
      <c r="B683">
        <v>43</v>
      </c>
      <c r="C683">
        <f t="shared" si="10"/>
        <v>43</v>
      </c>
    </row>
    <row r="684" spans="1:3" x14ac:dyDescent="0.25">
      <c r="A684" s="1">
        <v>41545</v>
      </c>
      <c r="B684">
        <v>44</v>
      </c>
      <c r="C684">
        <f t="shared" si="10"/>
        <v>44</v>
      </c>
    </row>
    <row r="685" spans="1:3" x14ac:dyDescent="0.25">
      <c r="A685" s="1">
        <v>41546</v>
      </c>
      <c r="B685">
        <v>38</v>
      </c>
      <c r="C685">
        <f t="shared" si="10"/>
        <v>38</v>
      </c>
    </row>
    <row r="686" spans="1:3" x14ac:dyDescent="0.25">
      <c r="A686" s="1">
        <v>41547</v>
      </c>
      <c r="B686">
        <v>49</v>
      </c>
      <c r="C686">
        <f t="shared" si="10"/>
        <v>49</v>
      </c>
    </row>
    <row r="687" spans="1:3" x14ac:dyDescent="0.25">
      <c r="A687" s="1">
        <v>41548</v>
      </c>
      <c r="B687">
        <v>26</v>
      </c>
      <c r="C687">
        <f t="shared" si="10"/>
        <v>26</v>
      </c>
    </row>
    <row r="688" spans="1:3" x14ac:dyDescent="0.25">
      <c r="A688" s="1">
        <v>41549</v>
      </c>
      <c r="B688">
        <v>20</v>
      </c>
      <c r="C688">
        <f t="shared" si="10"/>
        <v>20</v>
      </c>
    </row>
    <row r="689" spans="1:3" x14ac:dyDescent="0.25">
      <c r="A689" s="1">
        <v>41550</v>
      </c>
      <c r="B689">
        <v>48</v>
      </c>
      <c r="C689">
        <f t="shared" si="10"/>
        <v>48</v>
      </c>
    </row>
    <row r="690" spans="1:3" x14ac:dyDescent="0.25">
      <c r="A690" s="1">
        <v>41551</v>
      </c>
      <c r="B690">
        <v>46</v>
      </c>
      <c r="C690">
        <f t="shared" si="10"/>
        <v>46</v>
      </c>
    </row>
    <row r="691" spans="1:3" x14ac:dyDescent="0.25">
      <c r="A691" s="1">
        <v>41552</v>
      </c>
      <c r="B691">
        <v>49</v>
      </c>
      <c r="C691">
        <f t="shared" si="10"/>
        <v>49</v>
      </c>
    </row>
    <row r="692" spans="1:3" x14ac:dyDescent="0.25">
      <c r="A692" s="1">
        <v>41553</v>
      </c>
      <c r="B692">
        <v>50</v>
      </c>
      <c r="C692">
        <f t="shared" si="10"/>
        <v>50</v>
      </c>
    </row>
    <row r="693" spans="1:3" x14ac:dyDescent="0.25">
      <c r="A693" s="1">
        <v>41554</v>
      </c>
      <c r="B693">
        <v>50</v>
      </c>
      <c r="C693">
        <f t="shared" si="10"/>
        <v>50</v>
      </c>
    </row>
    <row r="694" spans="1:3" x14ac:dyDescent="0.25">
      <c r="A694" s="1">
        <v>41555</v>
      </c>
      <c r="B694">
        <v>47</v>
      </c>
      <c r="C694">
        <f t="shared" si="10"/>
        <v>47</v>
      </c>
    </row>
    <row r="695" spans="1:3" x14ac:dyDescent="0.25">
      <c r="A695" s="1">
        <v>41556</v>
      </c>
      <c r="B695">
        <v>47</v>
      </c>
      <c r="C695">
        <f t="shared" si="10"/>
        <v>47</v>
      </c>
    </row>
    <row r="696" spans="1:3" x14ac:dyDescent="0.25">
      <c r="A696" s="1">
        <v>41557</v>
      </c>
      <c r="B696">
        <v>48</v>
      </c>
      <c r="C696">
        <f t="shared" si="10"/>
        <v>48</v>
      </c>
    </row>
    <row r="697" spans="1:3" x14ac:dyDescent="0.25">
      <c r="A697" s="1">
        <v>41558</v>
      </c>
      <c r="B697">
        <v>47</v>
      </c>
      <c r="C697">
        <f t="shared" si="10"/>
        <v>47</v>
      </c>
    </row>
    <row r="698" spans="1:3" x14ac:dyDescent="0.25">
      <c r="A698" s="1">
        <v>41559</v>
      </c>
      <c r="B698">
        <v>51</v>
      </c>
      <c r="C698">
        <f t="shared" si="10"/>
        <v>50</v>
      </c>
    </row>
    <row r="699" spans="1:3" x14ac:dyDescent="0.25">
      <c r="A699" s="1">
        <v>41560</v>
      </c>
      <c r="B699">
        <v>64</v>
      </c>
      <c r="C699">
        <f t="shared" si="10"/>
        <v>50</v>
      </c>
    </row>
    <row r="700" spans="1:3" x14ac:dyDescent="0.25">
      <c r="A700" s="1">
        <v>41561</v>
      </c>
      <c r="B700">
        <v>48</v>
      </c>
      <c r="C700">
        <f t="shared" si="10"/>
        <v>48</v>
      </c>
    </row>
    <row r="701" spans="1:3" x14ac:dyDescent="0.25">
      <c r="A701" s="1">
        <v>41562</v>
      </c>
      <c r="B701">
        <v>48</v>
      </c>
      <c r="C701">
        <f t="shared" si="10"/>
        <v>48</v>
      </c>
    </row>
    <row r="702" spans="1:3" x14ac:dyDescent="0.25">
      <c r="A702" s="1">
        <v>41563</v>
      </c>
      <c r="B702">
        <v>47</v>
      </c>
      <c r="C702">
        <f t="shared" si="10"/>
        <v>47</v>
      </c>
    </row>
    <row r="703" spans="1:3" x14ac:dyDescent="0.25">
      <c r="A703" s="1">
        <v>41564</v>
      </c>
      <c r="B703">
        <v>48</v>
      </c>
      <c r="C703">
        <f t="shared" si="10"/>
        <v>48</v>
      </c>
    </row>
    <row r="704" spans="1:3" x14ac:dyDescent="0.25">
      <c r="A704" s="1">
        <v>41565</v>
      </c>
      <c r="B704">
        <v>47</v>
      </c>
      <c r="C704">
        <f t="shared" si="10"/>
        <v>47</v>
      </c>
    </row>
    <row r="705" spans="1:3" x14ac:dyDescent="0.25">
      <c r="A705" s="1">
        <v>41566</v>
      </c>
      <c r="B705">
        <v>50</v>
      </c>
      <c r="C705">
        <f t="shared" si="10"/>
        <v>50</v>
      </c>
    </row>
    <row r="706" spans="1:3" x14ac:dyDescent="0.25">
      <c r="A706" s="1">
        <v>41567</v>
      </c>
      <c r="B706">
        <v>47</v>
      </c>
      <c r="C706">
        <f t="shared" si="10"/>
        <v>47</v>
      </c>
    </row>
    <row r="707" spans="1:3" x14ac:dyDescent="0.25">
      <c r="A707" s="1">
        <v>41568</v>
      </c>
      <c r="B707">
        <v>48</v>
      </c>
      <c r="C707">
        <f t="shared" ref="C707:C747" si="11">IF(B707&gt;50, 50, B707)</f>
        <v>48</v>
      </c>
    </row>
    <row r="708" spans="1:3" x14ac:dyDescent="0.25">
      <c r="A708" s="1">
        <v>41569</v>
      </c>
      <c r="B708">
        <v>48</v>
      </c>
      <c r="C708">
        <f t="shared" si="11"/>
        <v>48</v>
      </c>
    </row>
    <row r="709" spans="1:3" x14ac:dyDescent="0.25">
      <c r="A709" s="1">
        <v>41570</v>
      </c>
      <c r="B709">
        <v>42</v>
      </c>
      <c r="C709">
        <f t="shared" si="11"/>
        <v>42</v>
      </c>
    </row>
    <row r="710" spans="1:3" x14ac:dyDescent="0.25">
      <c r="A710" s="1">
        <v>41571</v>
      </c>
      <c r="B710">
        <v>46</v>
      </c>
      <c r="C710">
        <f t="shared" si="11"/>
        <v>46</v>
      </c>
    </row>
    <row r="711" spans="1:3" x14ac:dyDescent="0.25">
      <c r="A711" s="1">
        <v>41572</v>
      </c>
      <c r="B711">
        <v>46</v>
      </c>
      <c r="C711">
        <f t="shared" si="11"/>
        <v>46</v>
      </c>
    </row>
    <row r="712" spans="1:3" x14ac:dyDescent="0.25">
      <c r="A712" s="1">
        <v>41573</v>
      </c>
      <c r="B712">
        <v>49</v>
      </c>
      <c r="C712">
        <f t="shared" si="11"/>
        <v>49</v>
      </c>
    </row>
    <row r="713" spans="1:3" x14ac:dyDescent="0.25">
      <c r="A713" s="1">
        <v>41574</v>
      </c>
      <c r="B713">
        <v>50</v>
      </c>
      <c r="C713">
        <f t="shared" si="11"/>
        <v>50</v>
      </c>
    </row>
    <row r="714" spans="1:3" x14ac:dyDescent="0.25">
      <c r="A714" s="1">
        <v>41575</v>
      </c>
      <c r="B714">
        <v>49</v>
      </c>
      <c r="C714">
        <f t="shared" si="11"/>
        <v>49</v>
      </c>
    </row>
    <row r="715" spans="1:3" x14ac:dyDescent="0.25">
      <c r="A715" s="1">
        <v>41576</v>
      </c>
      <c r="B715">
        <v>47</v>
      </c>
      <c r="C715">
        <f t="shared" si="11"/>
        <v>47</v>
      </c>
    </row>
    <row r="716" spans="1:3" x14ac:dyDescent="0.25">
      <c r="A716" s="1">
        <v>41577</v>
      </c>
      <c r="B716">
        <v>90</v>
      </c>
      <c r="C716">
        <f t="shared" si="11"/>
        <v>50</v>
      </c>
    </row>
    <row r="717" spans="1:3" x14ac:dyDescent="0.25">
      <c r="A717" s="1">
        <v>41578</v>
      </c>
      <c r="B717">
        <v>83</v>
      </c>
      <c r="C717">
        <f t="shared" si="11"/>
        <v>50</v>
      </c>
    </row>
    <row r="718" spans="1:3" x14ac:dyDescent="0.25">
      <c r="A718" s="1">
        <v>41580</v>
      </c>
      <c r="B718">
        <v>52</v>
      </c>
      <c r="C718">
        <f t="shared" si="11"/>
        <v>50</v>
      </c>
    </row>
    <row r="719" spans="1:3" x14ac:dyDescent="0.25">
      <c r="A719" s="1">
        <v>41581</v>
      </c>
      <c r="B719">
        <v>47</v>
      </c>
      <c r="C719">
        <f t="shared" si="11"/>
        <v>47</v>
      </c>
    </row>
    <row r="720" spans="1:3" x14ac:dyDescent="0.25">
      <c r="A720" s="1">
        <v>41582</v>
      </c>
      <c r="B720">
        <v>45</v>
      </c>
      <c r="C720">
        <f t="shared" si="11"/>
        <v>45</v>
      </c>
    </row>
    <row r="721" spans="1:3" x14ac:dyDescent="0.25">
      <c r="A721" s="1">
        <v>41583</v>
      </c>
      <c r="B721">
        <v>48</v>
      </c>
      <c r="C721">
        <f t="shared" si="11"/>
        <v>48</v>
      </c>
    </row>
    <row r="722" spans="1:3" x14ac:dyDescent="0.25">
      <c r="A722" s="1">
        <v>41584</v>
      </c>
      <c r="B722">
        <v>44</v>
      </c>
      <c r="C722">
        <f t="shared" si="11"/>
        <v>44</v>
      </c>
    </row>
    <row r="723" spans="1:3" x14ac:dyDescent="0.25">
      <c r="A723" s="1">
        <v>41585</v>
      </c>
      <c r="B723">
        <v>50</v>
      </c>
      <c r="C723">
        <f t="shared" si="11"/>
        <v>50</v>
      </c>
    </row>
    <row r="724" spans="1:3" x14ac:dyDescent="0.25">
      <c r="A724" s="1">
        <v>41586</v>
      </c>
      <c r="B724">
        <v>48</v>
      </c>
      <c r="C724">
        <f t="shared" si="11"/>
        <v>48</v>
      </c>
    </row>
    <row r="725" spans="1:3" x14ac:dyDescent="0.25">
      <c r="A725" s="1">
        <v>41587</v>
      </c>
      <c r="B725">
        <v>50</v>
      </c>
      <c r="C725">
        <f t="shared" si="11"/>
        <v>50</v>
      </c>
    </row>
    <row r="726" spans="1:3" x14ac:dyDescent="0.25">
      <c r="A726" s="1">
        <v>41588</v>
      </c>
      <c r="B726">
        <v>48</v>
      </c>
      <c r="C726">
        <f t="shared" si="11"/>
        <v>48</v>
      </c>
    </row>
    <row r="727" spans="1:3" x14ac:dyDescent="0.25">
      <c r="A727" s="1">
        <v>41589</v>
      </c>
      <c r="B727">
        <v>46</v>
      </c>
      <c r="C727">
        <f t="shared" si="11"/>
        <v>46</v>
      </c>
    </row>
    <row r="728" spans="1:3" x14ac:dyDescent="0.25">
      <c r="A728" s="1">
        <v>41590</v>
      </c>
      <c r="B728">
        <v>48</v>
      </c>
      <c r="C728">
        <f t="shared" si="11"/>
        <v>48</v>
      </c>
    </row>
    <row r="729" spans="1:3" x14ac:dyDescent="0.25">
      <c r="A729" s="1">
        <v>41591</v>
      </c>
      <c r="B729">
        <v>47</v>
      </c>
      <c r="C729">
        <f t="shared" si="11"/>
        <v>47</v>
      </c>
    </row>
    <row r="730" spans="1:3" x14ac:dyDescent="0.25">
      <c r="A730" s="1">
        <v>41592</v>
      </c>
      <c r="B730">
        <v>37</v>
      </c>
      <c r="C730">
        <f t="shared" si="11"/>
        <v>37</v>
      </c>
    </row>
    <row r="731" spans="1:3" x14ac:dyDescent="0.25">
      <c r="A731" s="1">
        <v>41593</v>
      </c>
      <c r="B731">
        <v>30</v>
      </c>
      <c r="C731">
        <f t="shared" si="11"/>
        <v>30</v>
      </c>
    </row>
    <row r="732" spans="1:3" x14ac:dyDescent="0.25">
      <c r="A732" s="1">
        <v>41594</v>
      </c>
      <c r="B732">
        <v>47</v>
      </c>
      <c r="C732">
        <f t="shared" si="11"/>
        <v>47</v>
      </c>
    </row>
    <row r="733" spans="1:3" x14ac:dyDescent="0.25">
      <c r="A733" s="1">
        <v>41595</v>
      </c>
      <c r="B733">
        <v>49</v>
      </c>
      <c r="C733">
        <f t="shared" si="11"/>
        <v>49</v>
      </c>
    </row>
    <row r="734" spans="1:3" x14ac:dyDescent="0.25">
      <c r="A734" s="1">
        <v>41596</v>
      </c>
      <c r="B734">
        <v>48</v>
      </c>
      <c r="C734">
        <f t="shared" si="11"/>
        <v>48</v>
      </c>
    </row>
    <row r="735" spans="1:3" x14ac:dyDescent="0.25">
      <c r="A735" s="1">
        <v>41597</v>
      </c>
      <c r="B735">
        <v>50</v>
      </c>
      <c r="C735">
        <f t="shared" si="11"/>
        <v>50</v>
      </c>
    </row>
    <row r="736" spans="1:3" x14ac:dyDescent="0.25">
      <c r="A736" s="1">
        <v>41598</v>
      </c>
      <c r="B736">
        <v>49</v>
      </c>
      <c r="C736">
        <f t="shared" si="11"/>
        <v>49</v>
      </c>
    </row>
    <row r="737" spans="1:3" x14ac:dyDescent="0.25">
      <c r="A737" s="1">
        <v>41599</v>
      </c>
      <c r="B737">
        <v>50</v>
      </c>
      <c r="C737">
        <f t="shared" si="11"/>
        <v>50</v>
      </c>
    </row>
    <row r="738" spans="1:3" x14ac:dyDescent="0.25">
      <c r="A738" s="1">
        <v>41600</v>
      </c>
      <c r="B738">
        <v>50</v>
      </c>
      <c r="C738">
        <f t="shared" si="11"/>
        <v>50</v>
      </c>
    </row>
    <row r="739" spans="1:3" x14ac:dyDescent="0.25">
      <c r="A739" s="1">
        <v>41601</v>
      </c>
      <c r="B739">
        <v>47</v>
      </c>
      <c r="C739">
        <f t="shared" si="11"/>
        <v>47</v>
      </c>
    </row>
    <row r="740" spans="1:3" x14ac:dyDescent="0.25">
      <c r="A740" s="1">
        <v>41602</v>
      </c>
      <c r="B740">
        <v>48</v>
      </c>
      <c r="C740">
        <f t="shared" si="11"/>
        <v>48</v>
      </c>
    </row>
    <row r="741" spans="1:3" x14ac:dyDescent="0.25">
      <c r="A741" s="1">
        <v>41603</v>
      </c>
      <c r="B741">
        <v>47</v>
      </c>
      <c r="C741">
        <f t="shared" si="11"/>
        <v>47</v>
      </c>
    </row>
    <row r="742" spans="1:3" x14ac:dyDescent="0.25">
      <c r="A742" s="1">
        <v>41604</v>
      </c>
      <c r="B742">
        <v>50</v>
      </c>
      <c r="C742">
        <f t="shared" si="11"/>
        <v>50</v>
      </c>
    </row>
    <row r="743" spans="1:3" x14ac:dyDescent="0.25">
      <c r="A743" s="1">
        <v>41605</v>
      </c>
      <c r="B743">
        <v>49</v>
      </c>
      <c r="C743">
        <f t="shared" si="11"/>
        <v>49</v>
      </c>
    </row>
    <row r="744" spans="1:3" x14ac:dyDescent="0.25">
      <c r="A744" s="1">
        <v>41606</v>
      </c>
      <c r="B744">
        <v>47</v>
      </c>
      <c r="C744">
        <f t="shared" si="11"/>
        <v>47</v>
      </c>
    </row>
    <row r="745" spans="1:3" x14ac:dyDescent="0.25">
      <c r="A745" s="1">
        <v>41607</v>
      </c>
      <c r="B745">
        <v>49</v>
      </c>
      <c r="C745">
        <f t="shared" si="11"/>
        <v>49</v>
      </c>
    </row>
    <row r="746" spans="1:3" x14ac:dyDescent="0.25">
      <c r="A746" s="1">
        <v>41608</v>
      </c>
      <c r="B746">
        <v>49</v>
      </c>
      <c r="C746">
        <f t="shared" si="11"/>
        <v>49</v>
      </c>
    </row>
    <row r="747" spans="1:3" x14ac:dyDescent="0.25">
      <c r="A747" s="1">
        <v>41609</v>
      </c>
      <c r="B747">
        <v>50</v>
      </c>
      <c r="C747">
        <f t="shared" si="11"/>
        <v>50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DailySums.csv</vt:lpstr>
      <vt:lpstr>Sheet1</vt:lpstr>
      <vt:lpstr>Sheet2</vt:lpstr>
      <vt:lpstr>Articles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Villela</dc:creator>
  <cp:lastModifiedBy>Mark</cp:lastModifiedBy>
  <dcterms:created xsi:type="dcterms:W3CDTF">2013-12-12T18:03:27Z</dcterms:created>
  <dcterms:modified xsi:type="dcterms:W3CDTF">2013-12-21T02:36:34Z</dcterms:modified>
</cp:coreProperties>
</file>