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evinz/Desktop/Bootcamp/Analysis Projects/Starter_Code/"/>
    </mc:Choice>
  </mc:AlternateContent>
  <xr:revisionPtr revIDLastSave="0" documentId="13_ncr:1_{5D49A1F7-B8DD-7C4C-86D9-E46685FFF41B}" xr6:coauthVersionLast="47" xr6:coauthVersionMax="47" xr10:uidLastSave="{00000000-0000-0000-0000-000000000000}"/>
  <bookViews>
    <workbookView xWindow="2140" yWindow="-17620" windowWidth="28800" windowHeight="16640" activeTab="5" xr2:uid="{00000000-000D-0000-FFFF-FFFF00000000}"/>
  </bookViews>
  <sheets>
    <sheet name="Crowdfunding" sheetId="1" r:id="rId1"/>
    <sheet name="PT1-Camp.Outcomes by P. Cate." sheetId="2" r:id="rId2"/>
    <sheet name="PT2-Camp.Outcomes by Sub. Cate." sheetId="3" r:id="rId3"/>
    <sheet name="PT3-Camp.Outcomes by Months" sheetId="5" r:id="rId4"/>
    <sheet name="Outcomes Chances by Goal" sheetId="6" r:id="rId5"/>
    <sheet name="Summary of campaign backers" sheetId="7" r:id="rId6"/>
  </sheets>
  <definedNames>
    <definedName name="_xlnm._FilterDatabase" localSheetId="0" hidden="1">Crowdfunding!$A$1:$T$1001</definedName>
    <definedName name="_xlchart.v1.0" hidden="1">'Summary of campaign backers'!$E$2:$E$365</definedName>
    <definedName name="_xlchart.v1.1" hidden="1">'Summary of campaign backers'!$B$2:$B$566</definedName>
    <definedName name="_xlchart.v1.2" hidden="1">'Summary of campaign backers'!$B$2:$B$566</definedName>
    <definedName name="_xlchart.v1.3" hidden="1">'Summary of campaign backers'!$B$2:$B$566</definedName>
    <definedName name="failed">'Summary of campaign backers'!$E$2:$E$365</definedName>
    <definedName name="goal">Crowdfunding!$D$2:$D$1001</definedName>
    <definedName name="outcome">Crowdfunding!$G$2:$G$1001</definedName>
    <definedName name="successful">'Summary of campaign backers'!$B$2:$B$566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7" l="1"/>
  <c r="M2" i="7"/>
  <c r="L3" i="7"/>
  <c r="L2" i="7"/>
  <c r="K3" i="7"/>
  <c r="K2" i="7"/>
  <c r="J3" i="7"/>
  <c r="J2" i="7"/>
  <c r="I3" i="7"/>
  <c r="I2" i="7"/>
  <c r="H3" i="7"/>
  <c r="H2" i="7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B13" i="6"/>
  <c r="B12" i="6"/>
  <c r="B11" i="6"/>
  <c r="B10" i="6"/>
  <c r="E10" i="6" s="1"/>
  <c r="B9" i="6"/>
  <c r="B8" i="6"/>
  <c r="E8" i="6" s="1"/>
  <c r="B7" i="6"/>
  <c r="B6" i="6"/>
  <c r="B2" i="6"/>
  <c r="B3" i="6"/>
  <c r="B5" i="6"/>
  <c r="B4" i="6"/>
  <c r="C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7" i="6" l="1"/>
  <c r="G10" i="6"/>
  <c r="H10" i="6"/>
  <c r="H7" i="6"/>
  <c r="G4" i="6"/>
  <c r="H8" i="6"/>
  <c r="G7" i="6"/>
  <c r="G8" i="6"/>
  <c r="E2" i="6"/>
  <c r="F2" i="6" s="1"/>
  <c r="E6" i="6"/>
  <c r="H6" i="6" s="1"/>
  <c r="F8" i="6"/>
  <c r="E13" i="6"/>
  <c r="F13" i="6" s="1"/>
  <c r="E5" i="6"/>
  <c r="G5" i="6" s="1"/>
  <c r="E12" i="6"/>
  <c r="G12" i="6" s="1"/>
  <c r="E4" i="6"/>
  <c r="H4" i="6" s="1"/>
  <c r="F10" i="6"/>
  <c r="E11" i="6"/>
  <c r="H11" i="6" s="1"/>
  <c r="E3" i="6"/>
  <c r="F3" i="6" s="1"/>
  <c r="F7" i="6"/>
  <c r="E9" i="6"/>
  <c r="F9" i="6" s="1"/>
  <c r="F5" i="6" l="1"/>
  <c r="H5" i="6"/>
  <c r="G6" i="6"/>
  <c r="F6" i="6"/>
  <c r="G9" i="6"/>
  <c r="H9" i="6"/>
  <c r="H3" i="6"/>
  <c r="G3" i="6"/>
  <c r="H13" i="6"/>
  <c r="G13" i="6"/>
  <c r="F11" i="6"/>
  <c r="G2" i="6"/>
  <c r="G11" i="6"/>
  <c r="H12" i="6"/>
  <c r="F4" i="6"/>
  <c r="F12" i="6"/>
  <c r="H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<sst xmlns="http://schemas.openxmlformats.org/spreadsheetml/2006/main" count="7052" uniqueCount="2100">
  <si>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</si>
  <si>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</si>
  <si>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</si>
  <si>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</si>
  <si>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</si>
  <si>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</si>
  <si>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</si>
  <si>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</si>
  <si>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</si>
  <si>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</si>
  <si>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</si>
  <si>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</si>
  <si>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</si>
  <si>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</si>
  <si>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</si>
  <si>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</si>
  <si>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</si>
  <si>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</si>
  <si>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</si>
  <si>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</si>
  <si>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</si>
  <si>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</si>
  <si>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</si>
  <si>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</si>
  <si>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</si>
  <si>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</si>
  <si>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</si>
  <si>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</si>
  <si>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</si>
  <si>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</si>
  <si>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</si>
  <si>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</si>
  <si>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</si>
  <si>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</si>
  <si>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</si>
  <si>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</si>
  <si>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</si>
  <si>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</si>
  <si>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</si>
  <si>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</si>
  <si>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</si>
  <si>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</si>
  <si>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</si>
  <si>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</si>
  <si>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</si>
  <si>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</si>
  <si>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</si>
  <si>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</si>
  <si>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</si>
  <si>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</si>
  <si>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</si>
  <si>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</si>
  <si>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</si>
  <si>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</si>
  <si>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</si>
  <si>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</si>
  <si>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</si>
  <si>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</si>
  <si>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</si>
  <si>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</si>
  <si>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</si>
  <si>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</si>
  <si>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</si>
  <si>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</si>
  <si>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</si>
  <si>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</si>
  <si>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</si>
  <si>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</si>
  <si>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</si>
  <si>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</si>
  <si>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</si>
  <si>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</si>
  <si>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</si>
  <si>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</si>
  <si>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</si>
  <si>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</si>
  <si>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</si>
  <si>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</si>
  <si>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</si>
  <si>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</si>
  <si>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</si>
  <si>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</si>
  <si>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</si>
  <si>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</si>
  <si>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</si>
  <si>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</si>
  <si>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</si>
  <si>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</si>
  <si>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</si>
  <si>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</si>
  <si>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</si>
  <si>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</si>
  <si>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</si>
  <si>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</si>
  <si>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</si>
  <si>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</si>
  <si>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</si>
  <si>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</si>
  <si>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</si>
  <si>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</si>
  <si>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</si>
  <si>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</si>
  <si>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</si>
  <si>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</si>
  <si>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</si>
  <si>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</si>
  <si>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</si>
  <si>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</si>
  <si>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</si>
  <si>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</si>
  <si>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</si>
  <si>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</si>
  <si>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</si>
  <si>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</si>
  <si>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</si>
  <si>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</si>
  <si>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</si>
  <si>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</si>
  <si>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</si>
  <si>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</si>
  <si>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</si>
  <si>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</si>
  <si>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</si>
  <si>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</si>
  <si>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</si>
  <si>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</si>
  <si>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</si>
  <si>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</si>
  <si>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</si>
  <si>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</si>
  <si>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</si>
  <si>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</si>
  <si>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</si>
  <si>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</si>
  <si>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</si>
  <si>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</si>
  <si>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</si>
  <si>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</si>
  <si>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</si>
  <si>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</si>
  <si>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</si>
  <si>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</si>
  <si>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</si>
  <si>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</si>
  <si>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</si>
  <si>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</si>
  <si>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</si>
  <si>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</si>
  <si>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</si>
  <si>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</si>
  <si>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</si>
  <si>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</si>
  <si>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</si>
  <si>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</si>
  <si>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</si>
  <si>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</si>
  <si>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</si>
  <si>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</si>
  <si>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</si>
  <si>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</si>
  <si>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</si>
  <si>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</si>
  <si>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</si>
  <si>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</si>
  <si>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</si>
  <si>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</si>
  <si>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</si>
  <si>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</si>
  <si>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</si>
  <si>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</si>
  <si>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</si>
  <si>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</si>
  <si>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</si>
  <si>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</si>
  <si>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</si>
  <si>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</si>
  <si>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</si>
  <si>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</si>
  <si>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</si>
  <si>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</si>
  <si>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</si>
  <si>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</si>
  <si>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</si>
  <si>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</si>
  <si>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</si>
  <si>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</si>
  <si>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</si>
  <si>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</si>
  <si>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</si>
  <si>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</si>
  <si>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</si>
  <si>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</si>
  <si>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</si>
  <si>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</si>
  <si>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</si>
  <si>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</si>
  <si>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</si>
  <si>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</si>
  <si>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</si>
  <si>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</si>
  <si>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</si>
  <si>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</si>
  <si>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</si>
  <si>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</si>
  <si>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</si>
  <si>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</si>
  <si>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</si>
  <si>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</si>
  <si>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</si>
  <si>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</si>
  <si>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</si>
  <si>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</si>
  <si>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</si>
  <si>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</si>
  <si>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</si>
  <si>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</si>
  <si>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</si>
  <si>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</si>
  <si>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</si>
  <si>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</si>
  <si>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</si>
  <si>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</si>
  <si>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</si>
  <si>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</si>
  <si>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</si>
  <si>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</si>
  <si>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</si>
  <si>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</si>
  <si>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</si>
  <si>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</si>
  <si>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</si>
  <si>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</si>
  <si>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</si>
  <si>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</si>
  <si>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</si>
  <si>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</si>
  <si>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</si>
  <si>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</si>
  <si>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</si>
  <si>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</si>
  <si>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</si>
  <si>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</si>
  <si>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</si>
  <si>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</si>
  <si>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</si>
  <si>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</si>
  <si>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</si>
  <si>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</si>
  <si>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</si>
  <si>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</si>
  <si>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</si>
  <si>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</si>
  <si>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</si>
  <si>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</si>
  <si>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</si>
  <si>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</si>
  <si>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</si>
  <si>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</si>
  <si>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</si>
  <si>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</si>
  <si>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</si>
  <si>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</si>
  <si>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</si>
  <si>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</si>
  <si>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</si>
  <si>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</si>
  <si>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</si>
  <si>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</si>
  <si>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</si>
  <si>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</si>
  <si>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</si>
  <si>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</si>
  <si>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</si>
  <si>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</si>
  <si>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</si>
  <si>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</si>
  <si>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</si>
  <si>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</si>
  <si>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</si>
  <si>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</si>
  <si>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</si>
  <si>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</si>
  <si>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</si>
  <si>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</si>
  <si>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</si>
  <si>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</si>
  <si>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</si>
  <si>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</si>
  <si>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</si>
  <si>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</si>
  <si>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</si>
  <si>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</si>
  <si>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</si>
  <si>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</si>
  <si>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</si>
  <si>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</si>
  <si>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</si>
  <si>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</si>
  <si>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</si>
  <si>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</si>
  <si>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</si>
  <si>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</si>
  <si>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</si>
  <si>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</si>
  <si>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</si>
  <si>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</si>
  <si>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</si>
  <si>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</si>
  <si>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</si>
  <si>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</si>
  <si>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</si>
  <si>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</si>
  <si>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</si>
  <si>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</si>
  <si>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</si>
  <si>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</si>
  <si>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</si>
  <si>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</si>
  <si>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</si>
  <si>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</si>
  <si>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</si>
  <si>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</si>
  <si>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</si>
  <si>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</si>
  <si>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</si>
  <si>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</si>
  <si>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</si>
  <si>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</si>
  <si>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</si>
  <si>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</si>
  <si>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</si>
  <si>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</si>
  <si>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</si>
  <si>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</si>
  <si>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</si>
  <si>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</si>
  <si>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</si>
  <si>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</si>
  <si>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</si>
  <si>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</si>
  <si>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</si>
  <si>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</si>
  <si>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</si>
  <si>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</si>
  <si>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</si>
  <si>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</si>
  <si>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</si>
  <si>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</si>
  <si>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</si>
  <si>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</si>
  <si>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</si>
  <si>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</si>
  <si>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</si>
  <si>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</si>
  <si>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</si>
  <si>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</si>
  <si>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</si>
  <si>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</si>
  <si>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</si>
  <si>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</si>
  <si>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</si>
  <si>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</si>
  <si>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</si>
  <si>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</si>
  <si>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</si>
  <si>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</si>
  <si>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</si>
  <si>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</si>
  <si>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</si>
  <si>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</si>
  <si>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</si>
  <si>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</si>
  <si>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</si>
  <si>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</si>
  <si>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</si>
  <si>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</si>
  <si>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</si>
  <si>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</si>
  <si>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</si>
  <si>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</si>
  <si>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</si>
  <si>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</si>
  <si>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</si>
  <si>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</si>
  <si>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</si>
  <si>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</si>
  <si>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</si>
  <si>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</si>
  <si>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</si>
  <si>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</si>
  <si>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</si>
  <si>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</si>
  <si>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</si>
  <si>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</si>
  <si>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</si>
  <si>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</si>
  <si>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</si>
  <si>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</si>
  <si>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</si>
  <si>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</si>
  <si>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</si>
  <si>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</si>
  <si>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</si>
  <si>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</si>
  <si>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</si>
  <si>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</si>
  <si>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</si>
  <si>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</si>
  <si>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</si>
  <si>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</si>
  <si>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</si>
  <si>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</si>
  <si>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</si>
  <si>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</si>
  <si>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</si>
  <si>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</si>
  <si>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</si>
  <si>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</si>
  <si>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</si>
  <si>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</si>
  <si>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</si>
  <si>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</si>
  <si>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</si>
  <si>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</si>
  <si>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</si>
  <si>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</si>
  <si>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</si>
  <si>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</si>
  <si>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</si>
  <si>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</si>
  <si>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</si>
  <si>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</si>
  <si>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</si>
  <si>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</si>
  <si>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</si>
  <si>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</si>
  <si>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</si>
  <si>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</si>
  <si>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</si>
  <si>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</si>
  <si>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</si>
  <si>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</si>
  <si>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</si>
  <si>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</si>
  <si>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</si>
  <si>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</si>
  <si>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</si>
  <si>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</si>
  <si>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</si>
  <si>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</si>
  <si>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</si>
  <si>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</si>
  <si>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</si>
  <si>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</si>
  <si>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</si>
  <si>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</si>
  <si>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</si>
  <si>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</si>
  <si>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</si>
  <si>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</si>
  <si>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</si>
  <si>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</si>
  <si>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</si>
  <si>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</si>
  <si>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</si>
  <si>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</si>
  <si>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</si>
  <si>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</si>
  <si>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</si>
  <si>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</si>
  <si>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</si>
  <si>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</si>
  <si>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</si>
  <si>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</si>
  <si>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</si>
  <si>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</si>
  <si>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</si>
  <si>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</si>
  <si>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</si>
  <si>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</si>
  <si>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</si>
  <si>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</si>
  <si>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</si>
  <si>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</si>
  <si>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</si>
  <si>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</si>
  <si>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</si>
  <si>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</si>
  <si>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</si>
  <si>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</si>
  <si>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</si>
  <si>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</si>
  <si>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</si>
  <si>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</si>
  <si>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</si>
  <si>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</si>
  <si>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</si>
  <si>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</si>
  <si>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</si>
  <si>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</si>
  <si>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</si>
  <si>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</si>
  <si>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</si>
  <si>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</si>
  <si>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</si>
  <si>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</si>
  <si>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</si>
  <si>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</si>
  <si>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</si>
  <si>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</si>
  <si>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</si>
  <si>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</si>
  <si>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</si>
  <si>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</si>
  <si>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</si>
  <si>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</si>
  <si>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</si>
  <si>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</si>
  <si>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</si>
  <si>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</si>
  <si>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</si>
  <si>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</si>
  <si>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</si>
  <si>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</si>
  <si>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</si>
  <si>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</si>
  <si>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</si>
  <si>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</si>
  <si>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</si>
  <si>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</si>
  <si>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</si>
  <si>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</si>
  <si>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</si>
  <si>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</si>
  <si>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</si>
  <si>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</si>
  <si>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</si>
  <si>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</si>
  <si>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</si>
  <si>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</si>
  <si>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</si>
  <si>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</si>
  <si>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</si>
  <si>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</si>
  <si>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</si>
  <si>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</si>
  <si>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</si>
  <si>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</si>
  <si>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</si>
  <si>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</si>
  <si>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</si>
  <si>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</si>
  <si>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</si>
  <si>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</si>
  <si>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</si>
  <si>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</si>
  <si>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</si>
  <si>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</si>
  <si>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</si>
  <si>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</si>
  <si>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</si>
  <si>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</si>
  <si>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</si>
  <si>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</si>
  <si>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</si>
  <si>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</si>
  <si>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</si>
  <si>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</si>
  <si>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</si>
  <si>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</si>
  <si>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</si>
  <si>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</si>
  <si>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</si>
  <si>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</si>
  <si>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</si>
  <si>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</si>
  <si>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</si>
  <si>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</si>
  <si>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</si>
  <si>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</si>
  <si>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</si>
  <si>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</si>
  <si>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</si>
  <si>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</si>
  <si>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</si>
  <si>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</si>
  <si>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</si>
  <si>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</si>
  <si>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</si>
  <si>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</si>
  <si>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</si>
  <si>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</si>
  <si>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</si>
  <si>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</si>
  <si>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</si>
  <si>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</si>
  <si>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</si>
  <si>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</si>
  <si>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</si>
  <si>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</si>
  <si>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</si>
  <si>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</si>
  <si>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</si>
  <si>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</si>
  <si>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</si>
  <si>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</si>
  <si>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</si>
  <si>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</si>
  <si>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</si>
  <si>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</si>
  <si>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</si>
  <si>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</si>
  <si>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</si>
  <si>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</si>
  <si>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</si>
  <si>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</si>
  <si>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</si>
  <si>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</si>
  <si>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</si>
  <si>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</si>
  <si>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</si>
  <si>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</si>
  <si>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</si>
  <si>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</si>
  <si>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</si>
  <si>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</si>
  <si>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</si>
  <si>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</si>
  <si>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</si>
  <si>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</si>
  <si>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</si>
  <si>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</si>
  <si>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</si>
  <si>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</si>
  <si>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</si>
  <si>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</si>
  <si>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</si>
  <si>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</si>
  <si>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</si>
  <si>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</si>
  <si>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</si>
  <si>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</si>
  <si>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</si>
  <si>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</si>
  <si>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</si>
  <si>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</si>
  <si>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</si>
  <si>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</si>
  <si>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</si>
  <si>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</si>
  <si>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</si>
  <si>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</si>
  <si>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</si>
  <si>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</si>
  <si>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</si>
  <si>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</si>
  <si>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</si>
  <si>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</si>
  <si>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</si>
  <si>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</si>
  <si>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</si>
  <si>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</si>
  <si>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</si>
  <si>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</si>
  <si>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</si>
  <si>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</si>
  <si>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</si>
  <si>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</si>
  <si>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</si>
  <si>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</si>
  <si>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</si>
  <si>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</si>
  <si>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</si>
  <si>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</si>
  <si>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</si>
  <si>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</si>
  <si>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</si>
  <si>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</si>
  <si>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</si>
  <si>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</si>
  <si>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</si>
  <si>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</si>
  <si>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</si>
  <si>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</si>
  <si>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</si>
  <si>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</si>
  <si>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</si>
  <si>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</si>
  <si>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</si>
  <si>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</si>
  <si>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</si>
  <si>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</si>
  <si>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</si>
  <si>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</si>
  <si>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</si>
  <si>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</si>
  <si>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</si>
  <si>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</si>
  <si>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</si>
  <si>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</si>
  <si>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</si>
  <si>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</si>
  <si>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</si>
  <si>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</si>
  <si>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</si>
  <si>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</si>
  <si>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</si>
  <si>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</si>
  <si>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</si>
  <si>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</si>
  <si>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</si>
  <si>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</si>
  <si>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</si>
  <si>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</si>
  <si>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</si>
  <si>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</si>
  <si>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</si>
  <si>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</si>
  <si>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</si>
  <si>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</si>
  <si>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</si>
  <si>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</si>
  <si>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</si>
  <si>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</si>
  <si>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</si>
  <si>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</si>
  <si>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</si>
  <si>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</si>
  <si>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</si>
  <si>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</si>
  <si>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</si>
  <si>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</si>
  <si>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</si>
  <si>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</si>
  <si>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</si>
  <si>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</si>
  <si>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</si>
  <si>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</si>
  <si>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</si>
  <si>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</si>
  <si>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</si>
  <si>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</si>
  <si>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</si>
  <si>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</si>
  <si>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</si>
  <si>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</si>
  <si>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</si>
  <si>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</si>
  <si>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</si>
  <si>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</si>
  <si>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</si>
  <si>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</si>
  <si>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</si>
  <si>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</si>
  <si>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</si>
  <si>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</si>
  <si>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</si>
  <si>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</si>
  <si>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</si>
  <si>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</si>
  <si>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</si>
  <si>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</si>
  <si>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</si>
  <si>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</si>
  <si>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</si>
  <si>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</si>
  <si>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</si>
  <si>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</si>
  <si>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</si>
  <si>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</si>
  <si>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</si>
  <si>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</si>
  <si>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</si>
  <si>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</si>
  <si>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</si>
  <si>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</si>
  <si>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</si>
  <si>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</si>
  <si>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</si>
  <si>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</si>
  <si>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</si>
  <si>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</si>
  <si>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</si>
  <si>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</si>
  <si>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</si>
  <si>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</si>
  <si>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</si>
  <si>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</si>
  <si>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</si>
  <si>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</si>
  <si>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</si>
  <si>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</si>
  <si>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</si>
  <si>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</si>
  <si>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</si>
  <si>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</si>
  <si>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</si>
  <si>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</si>
  <si>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</si>
  <si>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</si>
  <si>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</si>
  <si>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</si>
  <si>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</si>
  <si>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</si>
  <si>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</si>
  <si>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</si>
  <si>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</si>
  <si>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</si>
  <si>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</si>
  <si>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</si>
  <si>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</si>
  <si>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</si>
  <si>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</si>
  <si>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</si>
  <si>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</si>
  <si>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</si>
  <si>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</si>
  <si>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</si>
  <si>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</si>
  <si>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</si>
  <si>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</si>
  <si>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</si>
  <si>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</si>
  <si>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</si>
  <si>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</si>
  <si>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</si>
  <si>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</si>
  <si>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</si>
  <si>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</si>
  <si>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</si>
  <si>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</si>
  <si>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</si>
  <si>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</si>
  <si>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</si>
  <si>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</si>
  <si>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</si>
  <si>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</si>
  <si>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</si>
  <si>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</si>
  <si>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</si>
  <si>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</si>
  <si>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</si>
  <si>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</si>
  <si>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</si>
  <si>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</si>
  <si>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</si>
  <si>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</si>
  <si>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</si>
  <si>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</si>
  <si>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</si>
  <si>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</si>
  <si>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</si>
  <si>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</si>
  <si>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</si>
  <si>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</si>
  <si>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</si>
  <si>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</si>
  <si>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</si>
  <si>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</si>
  <si>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</si>
  <si>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</si>
  <si>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</si>
  <si>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</si>
  <si>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</si>
  <si>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</si>
  <si>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</si>
  <si>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</si>
  <si>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</si>
  <si>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</si>
  <si>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</si>
  <si>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</si>
  <si>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</si>
  <si>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</si>
  <si>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</si>
  <si>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</si>
  <si>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</si>
  <si>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</si>
  <si>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</si>
  <si>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</si>
  <si>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</si>
  <si>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</si>
  <si>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</si>
  <si>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</si>
  <si>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</si>
  <si>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</si>
  <si>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</si>
  <si>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</si>
  <si>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</si>
  <si>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</si>
  <si>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</si>
  <si>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</si>
  <si>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</si>
  <si>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</si>
  <si>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</si>
  <si>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</si>
  <si>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</si>
  <si>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</si>
  <si>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</si>
  <si>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</si>
  <si>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</si>
  <si>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</si>
  <si>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</si>
  <si>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</si>
  <si>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</si>
  <si>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</si>
  <si>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</si>
  <si>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</si>
  <si>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</si>
  <si>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</si>
  <si>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</si>
  <si>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</si>
  <si>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</si>
  <si>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</si>
  <si>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</si>
  <si>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</si>
  <si>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</si>
  <si>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</si>
  <si>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</si>
  <si>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</si>
  <si>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</si>
  <si>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</si>
  <si>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</si>
  <si>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</si>
  <si>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</si>
  <si>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</si>
  <si>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</si>
  <si>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</si>
  <si>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</si>
  <si>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</si>
  <si>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</si>
  <si>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</si>
  <si>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</si>
  <si>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</si>
  <si>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</si>
  <si>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</si>
  <si>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</si>
  <si>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</si>
  <si>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</si>
  <si>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</si>
  <si>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</si>
  <si>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</si>
  <si>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</si>
  <si>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</si>
  <si>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</si>
  <si>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</si>
  <si>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</si>
  <si>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</si>
  <si>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</si>
  <si>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</si>
  <si>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</si>
  <si>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</si>
  <si>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</si>
  <si>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</si>
  <si>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</si>
  <si>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</si>
  <si>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</si>
  <si>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</si>
  <si>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</si>
  <si>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</si>
  <si>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</si>
  <si>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</si>
  <si>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</si>
  <si>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</si>
  <si>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</si>
  <si>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</si>
  <si>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</si>
  <si>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</si>
  <si>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</si>
  <si>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</si>
  <si>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</si>
  <si>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</si>
  <si>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</si>
  <si>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</si>
  <si>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</si>
  <si>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</si>
  <si>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</si>
  <si>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</si>
  <si>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</si>
  <si>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</si>
  <si>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</si>
  <si>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</si>
  <si>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</si>
  <si>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</si>
  <si>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</si>
  <si>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</si>
  <si>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</si>
  <si>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</si>
  <si>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</si>
  <si>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</si>
  <si>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</si>
  <si>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</si>
  <si>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</si>
  <si>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</si>
  <si>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</si>
  <si>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</si>
  <si>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</si>
  <si>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</si>
  <si>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</si>
  <si>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</si>
  <si>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</si>
  <si>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</si>
  <si>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</si>
  <si>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</si>
  <si>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</si>
  <si>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</si>
  <si>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</si>
  <si>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</si>
  <si>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</si>
  <si>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</si>
  <si>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</si>
  <si>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</si>
  <si>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</si>
  <si>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</si>
  <si>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</si>
  <si>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</si>
  <si>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</si>
  <si>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</si>
  <si>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</si>
  <si>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</si>
  <si>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</si>
  <si>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</si>
  <si>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</si>
  <si>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</si>
  <si>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</si>
  <si>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</si>
  <si>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</si>
  <si>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</si>
  <si>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</si>
  <si>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</si>
  <si>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</si>
  <si>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</si>
  <si>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</si>
  <si>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</si>
  <si>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</si>
  <si>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</si>
  <si>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</si>
  <si>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</si>
  <si>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</si>
  <si>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</si>
  <si>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</si>
  <si>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</si>
  <si>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</si>
  <si>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</si>
  <si>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</si>
  <si>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</si>
  <si>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</si>
  <si>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</si>
  <si>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</si>
  <si>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</si>
  <si>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</si>
  <si>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</si>
  <si>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</si>
  <si>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</si>
  <si>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</si>
  <si>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</si>
  <si>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</si>
  <si>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</si>
  <si>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</si>
  <si>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</si>
  <si>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</si>
  <si>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</si>
  <si>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</si>
  <si>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</si>
  <si>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</si>
  <si>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</si>
  <si>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</si>
  <si>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</si>
  <si>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</si>
  <si>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</si>
  <si>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</si>
  <si>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</si>
  <si>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</si>
  <si>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</si>
  <si>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</si>
  <si>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</si>
  <si>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</si>
  <si>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</si>
  <si>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</si>
  <si>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</si>
  <si>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</si>
  <si>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</si>
  <si>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</si>
  <si>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</si>
  <si>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</si>
  <si>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</si>
  <si>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</si>
  <si>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</si>
  <si>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</si>
  <si>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</si>
  <si>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</si>
  <si>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</si>
  <si>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</si>
  <si>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</si>
  <si>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</si>
  <si>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</si>
  <si>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</si>
  <si>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</si>
  <si>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</si>
  <si>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</si>
  <si>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</si>
  <si>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</si>
  <si>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</si>
  <si>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</si>
  <si>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</si>
  <si>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</si>
  <si>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</si>
  <si>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</si>
  <si>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</si>
  <si>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</si>
  <si>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</si>
  <si>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</si>
  <si>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</si>
  <si>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</si>
  <si>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</si>
  <si>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</si>
  <si>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</si>
  <si>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</si>
  <si>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</si>
  <si>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</si>
  <si>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</si>
  <si>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</si>
  <si>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</si>
  <si>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</si>
  <si>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</si>
  <si>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</si>
  <si>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</si>
  <si>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</si>
  <si>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</si>
  <si>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</si>
  <si>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</si>
  <si>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</si>
  <si>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</si>
  <si>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</si>
  <si>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</si>
  <si>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</si>
  <si>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</si>
  <si>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</si>
  <si>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</si>
  <si>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</si>
  <si>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</si>
  <si>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</si>
  <si>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</si>
  <si>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</si>
  <si>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</si>
  <si>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</si>
  <si>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</si>
  <si>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</si>
  <si>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</si>
  <si>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</si>
  <si>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</si>
  <si>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</si>
  <si>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</si>
  <si>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</si>
  <si>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</si>
  <si>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</si>
  <si>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</si>
  <si>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</si>
  <si>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</si>
  <si>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</si>
  <si>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</si>
  <si>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</si>
  <si>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</si>
  <si>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</si>
  <si>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</si>
  <si>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</si>
  <si>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</si>
  <si>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</si>
  <si>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</si>
  <si>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</si>
  <si>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</si>
  <si>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</si>
  <si>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</si>
  <si>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</si>
  <si>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</si>
  <si>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</si>
  <si>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</si>
  <si>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</si>
  <si>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</si>
  <si>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</si>
  <si>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</si>
  <si>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</si>
  <si>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</si>
  <si>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</si>
  <si>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</si>
  <si>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</si>
  <si>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</si>
  <si>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</si>
  <si>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</si>
  <si>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</si>
  <si>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</si>
  <si>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</si>
  <si>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</si>
  <si>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</si>
  <si>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</si>
  <si>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</si>
  <si>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</si>
  <si>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</si>
  <si>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</si>
  <si>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</si>
  <si>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</si>
  <si>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</si>
  <si>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</si>
  <si>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</si>
  <si>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</si>
  <si>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</si>
  <si>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</si>
  <si>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</si>
  <si>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</si>
  <si>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</si>
  <si>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</si>
  <si>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</si>
  <si>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</si>
  <si>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</si>
  <si>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</si>
  <si>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</si>
  <si>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</si>
  <si>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</si>
  <si>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</si>
  <si>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</si>
  <si>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</si>
  <si>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</si>
  <si>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</si>
  <si>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</si>
  <si>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</si>
  <si>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</si>
  <si>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</si>
  <si>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</si>
  <si>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</si>
  <si>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</si>
  <si>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</si>
  <si>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</si>
  <si>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</si>
  <si>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</si>
  <si>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</si>
  <si>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</si>
  <si>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</si>
  <si>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</si>
  <si>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</si>
  <si>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</si>
  <si>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</si>
  <si>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</si>
  <si>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</si>
  <si>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</si>
  <si>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</si>
  <si>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</si>
  <si>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</si>
  <si>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</si>
  <si>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</si>
  <si>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</si>
  <si>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</si>
  <si>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</si>
  <si>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</si>
  <si>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</si>
  <si>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</si>
  <si>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</si>
  <si>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</si>
  <si>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</si>
  <si>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</si>
  <si>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</si>
  <si>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</si>
  <si>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</si>
  <si>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</si>
  <si>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</si>
  <si>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</si>
  <si>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</si>
  <si>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</si>
  <si>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</si>
  <si>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</si>
  <si>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</si>
  <si>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</si>
  <si>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</si>
  <si>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</si>
  <si>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</si>
  <si>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</si>
  <si>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</si>
  <si>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</si>
  <si>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</si>
  <si>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</si>
  <si>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</si>
  <si>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</si>
  <si>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</si>
  <si>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</si>
  <si>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</si>
  <si>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</si>
  <si>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</si>
  <si>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</si>
  <si>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</si>
  <si>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</si>
  <si>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</si>
  <si>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</si>
  <si>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</si>
  <si>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</si>
  <si>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</si>
  <si>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</si>
  <si>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</si>
  <si>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</si>
  <si>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</si>
  <si>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</si>
  <si>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</si>
  <si>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</si>
  <si>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</si>
  <si>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</si>
  <si>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</si>
  <si>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</si>
  <si>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</si>
  <si>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</si>
  <si>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</si>
  <si>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</si>
  <si>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</si>
  <si>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</si>
  <si>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</si>
  <si>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</si>
  <si>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</si>
  <si>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</si>
  <si>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</si>
  <si>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</si>
  <si>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</si>
  <si>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</si>
  <si>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</si>
  <si>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</si>
  <si>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</si>
  <si>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</si>
  <si>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</si>
  <si>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</si>
  <si>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</si>
  <si>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</si>
  <si>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</si>
  <si>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</si>
  <si>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</si>
  <si>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</si>
  <si>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</si>
  <si>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</si>
  <si>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</si>
  <si>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</si>
  <si>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</si>
  <si>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</si>
  <si>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</si>
  <si>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</si>
  <si>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</si>
  <si>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</si>
  <si>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</si>
  <si>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</si>
  <si>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</si>
  <si>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</si>
  <si>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</si>
  <si>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</si>
  <si>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</si>
  <si>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</si>
  <si>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</si>
  <si>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</si>
  <si>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</si>
  <si>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</si>
  <si>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</si>
  <si>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</si>
  <si>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</si>
  <si>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</si>
  <si>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</si>
  <si>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</si>
  <si>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</si>
  <si>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</si>
  <si>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</si>
  <si>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</si>
  <si>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</si>
  <si>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</si>
  <si>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</si>
  <si>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</si>
  <si>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</si>
  <si>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</si>
  <si>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</si>
  <si>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</si>
  <si>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</si>
  <si>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</si>
  <si>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</si>
  <si>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</si>
  <si>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</si>
  <si>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</si>
  <si>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</si>
  <si>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</si>
  <si>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</si>
  <si>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</si>
  <si>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</si>
  <si>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</si>
  <si>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</si>
  <si>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</si>
  <si>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</si>
  <si>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</si>
  <si>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</si>
  <si>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</si>
  <si>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</si>
  <si>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</si>
  <si>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</si>
  <si>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</si>
  <si>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</si>
  <si>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</si>
  <si>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</si>
  <si>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</si>
  <si>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</si>
  <si>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</si>
  <si>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</si>
  <si>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</si>
  <si>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</si>
  <si>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</si>
  <si>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</si>
  <si>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</si>
  <si>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</si>
  <si>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</si>
  <si>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</si>
  <si>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</si>
  <si>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</si>
  <si>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</si>
  <si>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</si>
  <si>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</si>
  <si>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</si>
  <si>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</si>
  <si>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</si>
  <si>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</si>
  <si>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</si>
  <si>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</si>
  <si>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</si>
  <si>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</si>
  <si>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</si>
  <si>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</si>
  <si>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</si>
  <si>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</si>
  <si>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</si>
  <si>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</si>
  <si>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</si>
  <si>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</si>
  <si>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</si>
  <si>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</si>
  <si>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</si>
  <si>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</si>
  <si>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</si>
  <si>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</si>
  <si>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</si>
  <si>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</si>
  <si>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</si>
  <si>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</si>
  <si>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</si>
  <si>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</si>
  <si>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</si>
  <si>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</si>
  <si>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</si>
  <si>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</si>
  <si>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</si>
  <si>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</si>
  <si>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</si>
  <si>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</si>
  <si>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</si>
  <si>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</si>
  <si>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</si>
  <si>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</si>
  <si>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</si>
  <si>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</si>
  <si>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</si>
  <si>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</si>
  <si>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</si>
  <si>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</si>
  <si>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</si>
  <si>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</si>
  <si>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</si>
  <si>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</si>
  <si>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</si>
  <si>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</si>
  <si>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</si>
  <si>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</si>
  <si>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</si>
  <si>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</si>
  <si>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</si>
  <si>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</si>
  <si>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</si>
  <si>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</si>
  <si>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</si>
  <si>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</si>
  <si>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</si>
  <si>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</si>
  <si>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</si>
  <si>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</si>
  <si>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</si>
  <si>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</si>
  <si>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</si>
  <si>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</si>
  <si>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</si>
  <si>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</si>
  <si>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</si>
  <si>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</si>
  <si>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</si>
  <si>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</si>
  <si>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</si>
  <si>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</si>
  <si>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</si>
  <si>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</si>
  <si>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</si>
  <si>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</si>
  <si>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</si>
  <si>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</si>
  <si>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</si>
  <si>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</si>
  <si>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</si>
  <si>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</si>
  <si>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</si>
  <si>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</si>
  <si>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</si>
  <si>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</si>
  <si>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</si>
  <si>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</si>
  <si>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</si>
  <si>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</si>
  <si>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</si>
  <si>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</si>
  <si>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</si>
  <si>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</si>
  <si>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</si>
  <si>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</si>
  <si>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</si>
  <si>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</si>
  <si>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</si>
  <si>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</si>
  <si>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</si>
  <si>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</si>
  <si>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</si>
  <si>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</si>
  <si>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</si>
  <si>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</si>
  <si>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</si>
  <si>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</si>
  <si>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</si>
  <si>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</si>
  <si>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</si>
  <si>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</si>
  <si>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</si>
  <si>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</si>
  <si>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</si>
  <si>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</si>
  <si>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</si>
  <si>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</si>
  <si>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</si>
  <si>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</si>
  <si>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</si>
  <si>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</si>
  <si>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</si>
  <si>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</si>
  <si>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</si>
  <si>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</si>
  <si>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</si>
  <si>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</si>
  <si>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</si>
  <si>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</si>
  <si>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</si>
  <si>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</si>
  <si>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</si>
  <si>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</si>
  <si>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</si>
  <si>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</si>
  <si>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</si>
  <si>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</si>
  <si>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</si>
  <si>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</si>
  <si>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</si>
  <si>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</si>
  <si>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</si>
  <si>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</si>
  <si>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</si>
  <si>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</si>
  <si>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</si>
  <si>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</si>
  <si>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</si>
  <si>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</si>
  <si>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</si>
  <si>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</si>
  <si>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</si>
  <si>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</si>
  <si>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</si>
  <si>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</si>
  <si>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</si>
  <si>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</si>
  <si>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</si>
  <si>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</si>
  <si>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</si>
  <si>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</si>
  <si>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</si>
  <si>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</si>
  <si>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</si>
  <si>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</si>
  <si>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</si>
  <si>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</si>
  <si>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</si>
  <si>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</si>
  <si>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</si>
  <si>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</si>
  <si>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</si>
  <si>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</si>
  <si>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</si>
  <si>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</si>
  <si>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</si>
  <si>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</si>
  <si>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</si>
  <si>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</si>
  <si>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</si>
  <si>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</si>
  <si>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</si>
  <si>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</si>
  <si>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</si>
  <si>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</si>
  <si>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</si>
  <si>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</si>
  <si>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</si>
  <si>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</si>
  <si>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</si>
  <si>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</si>
  <si>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</si>
  <si>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</si>
  <si>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</si>
  <si>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</si>
  <si>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</si>
  <si>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</si>
  <si>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</si>
  <si>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</si>
  <si>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</si>
  <si>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</si>
  <si>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</si>
  <si>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</si>
  <si>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</si>
  <si>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</si>
  <si>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</si>
  <si>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</si>
  <si>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</si>
  <si>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</si>
  <si>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</si>
  <si>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</si>
  <si>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</si>
  <si>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</si>
  <si>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</si>
  <si>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</si>
  <si>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</si>
  <si>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</si>
  <si>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</si>
  <si>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</si>
  <si>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</si>
  <si>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</si>
  <si>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</si>
  <si>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</si>
  <si>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</si>
  <si>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</si>
  <si>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</si>
  <si>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</si>
  <si>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</si>
  <si>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</si>
  <si>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</si>
  <si>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</si>
  <si>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</si>
  <si>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</si>
  <si>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</si>
  <si>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</si>
  <si>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</si>
  <si>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</si>
  <si>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</si>
  <si>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</si>
  <si>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</si>
  <si>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</si>
  <si>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</si>
  <si>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</si>
  <si>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</si>
  <si>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</si>
  <si>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</si>
  <si>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</si>
  <si>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</si>
  <si>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</si>
  <si>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</si>
  <si>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</si>
  <si>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</si>
  <si>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</si>
  <si>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</si>
  <si>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</si>
  <si>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</si>
  <si>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</si>
  <si>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</si>
  <si>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</si>
  <si>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</si>
  <si>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</si>
  <si>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</si>
  <si>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</si>
  <si>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</si>
  <si>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</si>
  <si>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</si>
  <si>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</si>
  <si>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</si>
  <si>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</si>
  <si>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</si>
  <si>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</si>
  <si>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</si>
  <si>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</si>
  <si>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</si>
  <si>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</si>
  <si>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</si>
  <si>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</si>
  <si>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</si>
  <si>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</si>
  <si>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</si>
  <si>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</si>
  <si>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</si>
  <si>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</si>
  <si>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</si>
  <si>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</si>
  <si>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</si>
  <si>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</si>
  <si>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</si>
  <si>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</si>
  <si>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</si>
  <si>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</si>
  <si>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</si>
  <si>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</si>
  <si>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</si>
  <si>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</si>
  <si>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</si>
  <si>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</si>
  <si>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</si>
  <si>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</si>
  <si>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</si>
  <si>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</si>
  <si>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</si>
  <si>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</si>
  <si>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</si>
  <si>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</si>
  <si>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</si>
  <si>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</si>
  <si>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</si>
  <si>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</si>
  <si>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</si>
  <si>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</si>
  <si>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</si>
  <si>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</si>
  <si>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</si>
  <si>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</si>
  <si>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</si>
  <si>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</si>
  <si>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</si>
  <si>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</si>
  <si>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</si>
  <si>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</si>
  <si>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</si>
  <si>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</si>
  <si>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</si>
  <si>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</si>
  <si>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</si>
  <si>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</si>
  <si>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</si>
  <si>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</si>
  <si>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</si>
  <si>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</si>
  <si>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</si>
  <si>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</si>
  <si>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</si>
  <si>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</si>
  <si>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</si>
  <si>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</si>
  <si>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</si>
  <si>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</si>
  <si>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</si>
  <si>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</si>
  <si>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</si>
  <si>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</si>
  <si>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</si>
  <si>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</si>
  <si>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</si>
  <si>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</si>
  <si>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</si>
  <si>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</si>
  <si>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</si>
  <si>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</si>
  <si>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</si>
  <si>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</si>
  <si>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</si>
  <si>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</si>
  <si>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</si>
  <si>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</si>
  <si>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</si>
  <si>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</si>
  <si>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</si>
  <si>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</si>
  <si>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</si>
  <si>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</si>
  <si>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</si>
  <si>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</si>
  <si>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</si>
  <si>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</si>
  <si>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</si>
  <si>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</si>
  <si>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</si>
  <si>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</si>
  <si>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</si>
  <si>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</si>
  <si>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</si>
  <si>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</si>
  <si>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</si>
  <si>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</si>
  <si>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</si>
  <si>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</si>
  <si>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</si>
  <si>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</si>
  <si>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</si>
  <si>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</si>
  <si>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</si>
  <si>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</si>
  <si>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</si>
  <si>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</si>
  <si>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</si>
  <si>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</si>
  <si>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</si>
  <si>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</si>
  <si>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</si>
  <si>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</si>
  <si>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</si>
  <si>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</si>
  <si>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</si>
  <si>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</si>
  <si>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</si>
  <si>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</si>
  <si>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</si>
  <si>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</si>
  <si>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</si>
  <si>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</si>
  <si>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</si>
  <si>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</si>
  <si>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</si>
  <si>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</si>
  <si>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</si>
  <si>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</si>
  <si>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</si>
  <si>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</si>
  <si>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</si>
  <si>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</si>
  <si>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</si>
  <si>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</si>
  <si>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</si>
  <si>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</si>
  <si>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</si>
  <si>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</si>
  <si>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</si>
  <si>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</si>
  <si>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</si>
  <si>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</si>
  <si>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</si>
  <si>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</si>
  <si>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</si>
  <si>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</si>
  <si>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</si>
  <si>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</si>
  <si>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</si>
  <si>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</si>
  <si>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</si>
  <si>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</si>
  <si>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</si>
  <si>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</si>
  <si>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</si>
  <si>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</si>
  <si>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</si>
  <si>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</si>
  <si>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</si>
  <si>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</si>
  <si>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</si>
  <si>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</si>
  <si>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</si>
  <si>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</si>
  <si>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</si>
  <si>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</si>
  <si>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</si>
  <si>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</si>
  <si>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</si>
  <si>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</si>
  <si>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</si>
  <si>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</si>
  <si>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</si>
  <si>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</si>
  <si>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</si>
  <si>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</si>
  <si>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</si>
  <si>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</si>
  <si>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</si>
  <si>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</si>
  <si>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</si>
  <si>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</si>
  <si>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</si>
  <si>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</si>
  <si>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</si>
  <si>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</si>
  <si>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</si>
  <si>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</si>
  <si>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</si>
  <si>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</si>
  <si>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</si>
  <si>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</si>
  <si>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</si>
  <si>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</si>
  <si>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</si>
  <si>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</si>
  <si>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</si>
  <si>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</si>
  <si>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</si>
  <si>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</si>
  <si>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</si>
  <si>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</si>
  <si>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</si>
  <si>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</si>
  <si>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</si>
  <si>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</si>
  <si>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</si>
  <si>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</si>
  <si>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</si>
  <si>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</si>
  <si>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</si>
  <si>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</si>
  <si>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</si>
  <si>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</si>
  <si>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</si>
  <si>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</si>
  <si>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</si>
  <si>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</si>
  <si>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</si>
  <si>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</si>
  <si>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</si>
  <si>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</si>
  <si>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</si>
  <si>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</si>
  <si>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</si>
  <si>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</si>
  <si>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</si>
  <si>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</si>
  <si>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</si>
  <si>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</si>
  <si>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</si>
  <si>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</si>
  <si>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</si>
  <si>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</si>
  <si>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</si>
  <si>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</si>
  <si>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</si>
  <si>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</si>
  <si>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</si>
  <si>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</si>
  <si>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</si>
  <si>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</si>
  <si>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</si>
  <si>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</si>
  <si>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</si>
  <si>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</si>
  <si>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</si>
  <si>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</si>
  <si>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</si>
  <si>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</si>
  <si>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</si>
  <si>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</si>
  <si>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</si>
  <si>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</si>
  <si>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</si>
  <si>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</si>
  <si>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</si>
  <si>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</si>
  <si>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</si>
  <si>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</si>
  <si>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</si>
  <si>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</si>
  <si>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</si>
  <si>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</si>
  <si>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</si>
  <si>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</si>
  <si>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</si>
  <si>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</si>
  <si>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</si>
  <si>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</si>
  <si>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</si>
  <si>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</si>
  <si>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</si>
  <si>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</si>
  <si>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</si>
  <si>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</si>
  <si>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</si>
  <si>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</si>
  <si>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</si>
  <si>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</si>
  <si>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</si>
  <si>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</si>
  <si>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</si>
  <si>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</si>
  <si>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</si>
  <si>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</si>
  <si>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</si>
  <si>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</si>
  <si>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</si>
  <si>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</si>
  <si>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</si>
  <si>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</si>
  <si>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</si>
  <si>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</si>
  <si>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</si>
  <si>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</si>
  <si>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</si>
  <si>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</si>
  <si>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</si>
  <si>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</si>
  <si>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</si>
  <si>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</si>
  <si>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</si>
  <si>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</si>
  <si>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</si>
  <si>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</si>
  <si>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</si>
  <si>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</si>
  <si>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</si>
  <si>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</si>
  <si>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</si>
  <si>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</si>
  <si>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</si>
  <si>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</si>
  <si>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</si>
  <si>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</si>
  <si>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</si>
  <si>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</si>
  <si>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</si>
  <si>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</si>
  <si>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</si>
  <si>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</si>
  <si>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</si>
  <si>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</si>
  <si>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</si>
  <si>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</si>
  <si>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</si>
  <si>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</si>
  <si>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</si>
  <si>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percentage Funded</t>
  </si>
  <si>
    <t>Average Donation</t>
  </si>
  <si>
    <t>Parent Category</t>
  </si>
  <si>
    <t>Sub-Category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</si>
  <si>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</si>
  <si>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</si>
  <si>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</si>
  <si>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</si>
  <si>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</si>
  <si>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</si>
  <si>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</si>
  <si>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</si>
  <si>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</si>
  <si>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</si>
  <si>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</si>
  <si>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</si>
  <si>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</si>
  <si>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</si>
  <si>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</si>
  <si>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</si>
  <si>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</si>
  <si>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</si>
  <si>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</si>
  <si>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</si>
  <si>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</si>
  <si>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</si>
  <si>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</si>
  <si>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</si>
  <si>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</si>
  <si>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</si>
  <si>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</si>
  <si>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</si>
  <si>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</si>
  <si>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</si>
  <si>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</si>
  <si>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</si>
  <si>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</si>
  <si>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</si>
  <si>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</si>
  <si>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</si>
  <si>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</si>
  <si>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name</t>
  </si>
  <si>
    <t>Date Created Conversion</t>
  </si>
  <si>
    <t>Date Ended Conversion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</si>
  <si>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</si>
  <si>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</si>
  <si>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</si>
  <si>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</si>
  <si>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</si>
  <si>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</si>
  <si>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</si>
  <si>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</si>
  <si>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</si>
  <si>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</si>
  <si>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</si>
  <si>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</si>
  <si>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</si>
  <si>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</si>
  <si>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</si>
  <si>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</si>
  <si>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</si>
  <si>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</si>
  <si>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</si>
  <si>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</si>
  <si>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</si>
  <si>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</si>
  <si>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min.</t>
  </si>
  <si>
    <t>max.</t>
  </si>
  <si>
    <t>variance</t>
  </si>
  <si>
    <t>standard deviation</t>
  </si>
  <si>
    <t>better summarize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</si>
</sst>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9" fontId="0" fillId="0" borderId="0" xfId="42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A9D18F"/>
        </patternFill>
      </fill>
    </dxf>
    <dxf>
      <fill>
        <patternFill>
          <bgColor rgb="FFFD9799"/>
        </patternFill>
      </fill>
    </dxf>
    <dxf>
      <fill>
        <patternFill>
          <bgColor rgb="FFFFD966"/>
        </patternFill>
      </fill>
    </dxf>
    <dxf>
      <fill>
        <patternFill>
          <bgColor rgb="FF8EA9DC"/>
        </patternFill>
      </fill>
    </dxf>
    <dxf>
      <fill>
        <patternFill>
          <bgColor rgb="FFA9D18F"/>
        </patternFill>
      </fill>
    </dxf>
    <dxf>
      <fill>
        <patternFill>
          <bgColor rgb="FFFD9799"/>
        </patternFill>
      </fill>
    </dxf>
    <dxf>
      <fill>
        <patternFill>
          <bgColor rgb="FFFFD966"/>
        </patternFill>
      </fill>
    </dxf>
    <dxf>
      <fill>
        <patternFill>
          <bgColor rgb="FF8EA9DC"/>
        </patternFill>
      </fill>
    </dxf>
    <dxf>
      <fill>
        <patternFill>
          <bgColor rgb="FFA9D18F"/>
        </patternFill>
      </fill>
    </dxf>
    <dxf>
      <fill>
        <patternFill>
          <bgColor rgb="FFFD9799"/>
        </patternFill>
      </fill>
    </dxf>
    <dxf>
      <fill>
        <patternFill>
          <bgColor rgb="FFFFD966"/>
        </patternFill>
      </fill>
    </dxf>
    <dxf>
      <fill>
        <patternFill>
          <bgColor rgb="FF8EA9DC"/>
        </patternFill>
      </fill>
    </dxf>
  </dxfs>
  <tableStyles count="0" defaultTableStyle="TableStyleMedium2" defaultPivotStyle="PivotStyleLight16"/>
  <colors>
    <mruColors>
      <color rgb="FF0070C0"/>
      <color rgb="FF9EC454"/>
      <color rgb="FFFA6A6B"/>
      <color rgb="FF8EA9DC"/>
      <color rgb="FFFFD966"/>
      <color rgb="FFFD9799"/>
      <color rgb="FFA9D1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[CrowdfundingBook.xlsx]PT1-Camp.Outcomes by P. Cate.!PivotTable7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Campaign outcomes by Parent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'PT1-Camp.Outcomes by P. Cate.'!$B$4:$B$5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'PT1-Camp.Outcomes by P. Cate.'!$A$6:$A$15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'PT1-Camp.Outcomes by P. Cate.'!$B$6:$B$15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B0-6945-99B3-D036E25B2453}"/>
            </c:ext>
          </c:extLst>
        </c:ser>
        <c:ser>
          <c:idx val="1"/>
          <c:order val="1"/>
          <c:tx>
            <c:strRef>
              <c:f>'PT1-Camp.Outcomes by P. Cate.'!$C$4:$C$5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'PT1-Camp.Outcomes by P. Cate.'!$A$6:$A$15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'PT1-Camp.Outcomes by P. Cate.'!$C$6:$C$15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AB0-6945-99B3-D036E25B2453}"/>
            </c:ext>
          </c:extLst>
        </c:ser>
        <c:ser>
          <c:idx val="2"/>
          <c:order val="2"/>
          <c:tx>
            <c:strRef>
              <c:f>'PT1-Camp.Outcomes by P. Cate.'!$D$4:$D$5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'PT1-Camp.Outcomes by P. Cate.'!$A$6:$A$15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'PT1-Camp.Outcomes by P. Cate.'!$D$6:$D$15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AB0-6945-99B3-D036E25B2453}"/>
            </c:ext>
          </c:extLst>
        </c:ser>
        <c:ser>
          <c:idx val="3"/>
          <c:order val="3"/>
          <c:tx>
            <c:strRef>
              <c:f>'PT1-Camp.Outcomes by P. Cate.'!$E$4:$E$5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'PT1-Camp.Outcomes by P. Cate.'!$A$6:$A$15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'PT1-Camp.Outcomes by P. Cate.'!$E$6:$E$15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AB0-6945-99B3-D036E25B2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88131344"/>
        <c:axId val="967507872"/>
      </c:barChart>
      <c:catAx>
        <c:axId val="988131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507872"/>
        <c:crosses val="autoZero"/>
        <c:auto val="1"/>
        <c:lblAlgn val="ctr"/>
        <c:lblOffset val="100"/>
        <c:noMultiLvlLbl val="0"/>
      </c:catAx>
      <c:valAx>
        <c:axId val="96750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fo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13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[CrowdfundingBook.xlsx]PT2-Camp.Outcomes by Sub. Cate.!PivotTable8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outcomes by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'PT2-Camp.Outcomes by Sub. Cate.'!$B$4:$B$5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'PT2-Camp.Outcomes by Sub. Cate.'!$A$6:$A$30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'PT2-Camp.Outcomes by Sub. Cate.'!$B$6:$B$30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FC-0942-8B38-8722F8F3A9D4}"/>
            </c:ext>
          </c:extLst>
        </c:ser>
        <c:ser>
          <c:idx val="1"/>
          <c:order val="1"/>
          <c:tx>
            <c:strRef>
              <c:f>'PT2-Camp.Outcomes by Sub. Cate.'!$C$4:$C$5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'PT2-Camp.Outcomes by Sub. Cate.'!$A$6:$A$30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'PT2-Camp.Outcomes by Sub. Cate.'!$C$6:$C$30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FC-0942-8B38-8722F8F3A9D4}"/>
            </c:ext>
          </c:extLst>
        </c:ser>
        <c:ser>
          <c:idx val="2"/>
          <c:order val="2"/>
          <c:tx>
            <c:strRef>
              <c:f>'PT2-Camp.Outcomes by Sub. Cate.'!$D$4:$D$5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'PT2-Camp.Outcomes by Sub. Cate.'!$A$6:$A$30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'PT2-Camp.Outcomes by Sub. Cate.'!$D$6:$D$30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FC-0942-8B38-8722F8F3A9D4}"/>
            </c:ext>
          </c:extLst>
        </c:ser>
        <c:ser>
          <c:idx val="3"/>
          <c:order val="3"/>
          <c:tx>
            <c:strRef>
              <c:f>'PT2-Camp.Outcomes by Sub. Cate.'!$E$4:$E$5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'PT2-Camp.Outcomes by Sub. Cate.'!$A$6:$A$30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'PT2-Camp.Outcomes by Sub. Cate.'!$E$6:$E$30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FC-0942-8B38-8722F8F3A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01720704"/>
        <c:axId val="996611792"/>
      </c:barChart>
      <c:catAx>
        <c:axId val="1001720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611792"/>
        <c:crosses val="autoZero"/>
        <c:auto val="1"/>
        <c:lblAlgn val="ctr"/>
        <c:lblOffset val="100"/>
        <c:noMultiLvlLbl val="0"/>
      </c:catAx>
      <c:valAx>
        <c:axId val="99661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campaign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72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[CrowdfundingBook.xlsx]PT3-Camp.Outcomes by Months!PivotTable10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outcomes VS. Months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'PT3-Camp.Outcomes by Months'!$B$4:$B$5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'PT3-Camp.Outcomes by Months'!$A$6:$A$876</c:f>
              <c:strCache>
                <c:ptCount val="870"/>
                <c:pt idx="0">
                  <c:v>2010-01-09</c:v>
                </c:pt>
                <c:pt idx="1">
                  <c:v>2010-01-19</c:v>
                </c:pt>
                <c:pt idx="2">
                  <c:v>2010-01-25</c:v>
                </c:pt>
                <c:pt idx="3">
                  <c:v>2010-02-05</c:v>
                </c:pt>
                <c:pt idx="4">
                  <c:v>2010-02-09</c:v>
                </c:pt>
                <c:pt idx="5">
                  <c:v>2010-02-11</c:v>
                </c:pt>
                <c:pt idx="6">
                  <c:v>2010-02-14</c:v>
                </c:pt>
                <c:pt idx="7">
                  <c:v>2010-02-27</c:v>
                </c:pt>
                <c:pt idx="8">
                  <c:v>2010-03-01</c:v>
                </c:pt>
                <c:pt idx="9">
                  <c:v>2010-03-04</c:v>
                </c:pt>
                <c:pt idx="10">
                  <c:v>2010-03-11</c:v>
                </c:pt>
                <c:pt idx="11">
                  <c:v>2010-03-16</c:v>
                </c:pt>
                <c:pt idx="12">
                  <c:v>2010-03-18</c:v>
                </c:pt>
                <c:pt idx="13">
                  <c:v>2010-03-21</c:v>
                </c:pt>
                <c:pt idx="14">
                  <c:v>2010-03-22</c:v>
                </c:pt>
                <c:pt idx="15">
                  <c:v>2010-03-25</c:v>
                </c:pt>
                <c:pt idx="16">
                  <c:v>2010-03-28</c:v>
                </c:pt>
                <c:pt idx="17">
                  <c:v>2010-04-08</c:v>
                </c:pt>
                <c:pt idx="18">
                  <c:v>2010-04-09</c:v>
                </c:pt>
                <c:pt idx="19">
                  <c:v>2010-04-15</c:v>
                </c:pt>
                <c:pt idx="20">
                  <c:v>2010-04-17</c:v>
                </c:pt>
                <c:pt idx="21">
                  <c:v>2010-04-20</c:v>
                </c:pt>
                <c:pt idx="22">
                  <c:v>2010-04-23</c:v>
                </c:pt>
                <c:pt idx="23">
                  <c:v>2010-04-26</c:v>
                </c:pt>
                <c:pt idx="24">
                  <c:v>2010-05-12</c:v>
                </c:pt>
                <c:pt idx="25">
                  <c:v>2010-05-21</c:v>
                </c:pt>
                <c:pt idx="26">
                  <c:v>2010-05-23</c:v>
                </c:pt>
                <c:pt idx="27">
                  <c:v>2010-05-25</c:v>
                </c:pt>
                <c:pt idx="28">
                  <c:v>2010-05-30</c:v>
                </c:pt>
                <c:pt idx="29">
                  <c:v>2010-06-05</c:v>
                </c:pt>
                <c:pt idx="30">
                  <c:v>2010-06-06</c:v>
                </c:pt>
                <c:pt idx="31">
                  <c:v>2010-06-07</c:v>
                </c:pt>
                <c:pt idx="32">
                  <c:v>2010-06-12</c:v>
                </c:pt>
                <c:pt idx="33">
                  <c:v>2010-06-15</c:v>
                </c:pt>
                <c:pt idx="34">
                  <c:v>2010-06-16</c:v>
                </c:pt>
                <c:pt idx="35">
                  <c:v>2010-06-19</c:v>
                </c:pt>
                <c:pt idx="36">
                  <c:v>2010-06-21</c:v>
                </c:pt>
                <c:pt idx="37">
                  <c:v>2010-06-23</c:v>
                </c:pt>
                <c:pt idx="38">
                  <c:v>2010-06-26</c:v>
                </c:pt>
                <c:pt idx="39">
                  <c:v>2010-06-28</c:v>
                </c:pt>
                <c:pt idx="40">
                  <c:v>2010-06-29</c:v>
                </c:pt>
                <c:pt idx="41">
                  <c:v>2010-07-01</c:v>
                </c:pt>
                <c:pt idx="42">
                  <c:v>2010-07-06</c:v>
                </c:pt>
                <c:pt idx="43">
                  <c:v>2010-07-08</c:v>
                </c:pt>
                <c:pt idx="44">
                  <c:v>2010-07-14</c:v>
                </c:pt>
                <c:pt idx="45">
                  <c:v>2010-07-15</c:v>
                </c:pt>
                <c:pt idx="46">
                  <c:v>2010-07-19</c:v>
                </c:pt>
                <c:pt idx="47">
                  <c:v>2010-07-27</c:v>
                </c:pt>
                <c:pt idx="48">
                  <c:v>2010-07-31</c:v>
                </c:pt>
                <c:pt idx="49">
                  <c:v>2010-08-05</c:v>
                </c:pt>
                <c:pt idx="50">
                  <c:v>2010-08-06</c:v>
                </c:pt>
                <c:pt idx="51">
                  <c:v>2010-08-07</c:v>
                </c:pt>
                <c:pt idx="52">
                  <c:v>2010-08-09</c:v>
                </c:pt>
                <c:pt idx="53">
                  <c:v>2010-08-12</c:v>
                </c:pt>
                <c:pt idx="54">
                  <c:v>2010-08-14</c:v>
                </c:pt>
                <c:pt idx="55">
                  <c:v>2010-08-16</c:v>
                </c:pt>
                <c:pt idx="56">
                  <c:v>2010-08-19</c:v>
                </c:pt>
                <c:pt idx="57">
                  <c:v>2010-08-24</c:v>
                </c:pt>
                <c:pt idx="58">
                  <c:v>2010-08-25</c:v>
                </c:pt>
                <c:pt idx="59">
                  <c:v>2010-08-26</c:v>
                </c:pt>
                <c:pt idx="60">
                  <c:v>2010-08-27</c:v>
                </c:pt>
                <c:pt idx="61">
                  <c:v>2010-08-31</c:v>
                </c:pt>
                <c:pt idx="62">
                  <c:v>2010-09-02</c:v>
                </c:pt>
                <c:pt idx="63">
                  <c:v>2010-09-09</c:v>
                </c:pt>
                <c:pt idx="64">
                  <c:v>2010-09-15</c:v>
                </c:pt>
                <c:pt idx="65">
                  <c:v>2010-09-21</c:v>
                </c:pt>
                <c:pt idx="66">
                  <c:v>2010-09-27</c:v>
                </c:pt>
                <c:pt idx="67">
                  <c:v>2010-09-28</c:v>
                </c:pt>
                <c:pt idx="68">
                  <c:v>2010-09-30</c:v>
                </c:pt>
                <c:pt idx="69">
                  <c:v>2010-10-04</c:v>
                </c:pt>
                <c:pt idx="70">
                  <c:v>2010-10-05</c:v>
                </c:pt>
                <c:pt idx="71">
                  <c:v>2010-10-06</c:v>
                </c:pt>
                <c:pt idx="72">
                  <c:v>2010-10-07</c:v>
                </c:pt>
                <c:pt idx="73">
                  <c:v>2010-10-13</c:v>
                </c:pt>
                <c:pt idx="74">
                  <c:v>2010-10-18</c:v>
                </c:pt>
                <c:pt idx="75">
                  <c:v>2010-10-20</c:v>
                </c:pt>
                <c:pt idx="76">
                  <c:v>2010-10-23</c:v>
                </c:pt>
                <c:pt idx="77">
                  <c:v>2010-10-24</c:v>
                </c:pt>
                <c:pt idx="78">
                  <c:v>2010-10-25</c:v>
                </c:pt>
                <c:pt idx="79">
                  <c:v>2010-10-28</c:v>
                </c:pt>
                <c:pt idx="80">
                  <c:v>2010-10-31</c:v>
                </c:pt>
                <c:pt idx="81">
                  <c:v>2010-11-02</c:v>
                </c:pt>
                <c:pt idx="82">
                  <c:v>2010-11-06</c:v>
                </c:pt>
                <c:pt idx="83">
                  <c:v>2010-11-15</c:v>
                </c:pt>
                <c:pt idx="84">
                  <c:v>2010-11-17</c:v>
                </c:pt>
                <c:pt idx="85">
                  <c:v>2010-11-23</c:v>
                </c:pt>
                <c:pt idx="86">
                  <c:v>2010-11-25</c:v>
                </c:pt>
                <c:pt idx="87">
                  <c:v>2010-12-02</c:v>
                </c:pt>
                <c:pt idx="88">
                  <c:v>2010-12-03</c:v>
                </c:pt>
                <c:pt idx="89">
                  <c:v>2010-12-10</c:v>
                </c:pt>
                <c:pt idx="90">
                  <c:v>2010-12-13</c:v>
                </c:pt>
                <c:pt idx="91">
                  <c:v>2010-12-15</c:v>
                </c:pt>
                <c:pt idx="92">
                  <c:v>2010-12-19</c:v>
                </c:pt>
                <c:pt idx="93">
                  <c:v>2010-12-22</c:v>
                </c:pt>
                <c:pt idx="94">
                  <c:v>2011-01-01</c:v>
                </c:pt>
                <c:pt idx="95">
                  <c:v>2011-01-02</c:v>
                </c:pt>
                <c:pt idx="96">
                  <c:v>2011-01-03</c:v>
                </c:pt>
                <c:pt idx="97">
                  <c:v>2011-01-06</c:v>
                </c:pt>
                <c:pt idx="98">
                  <c:v>2011-01-09</c:v>
                </c:pt>
                <c:pt idx="99">
                  <c:v>2011-01-11</c:v>
                </c:pt>
                <c:pt idx="100">
                  <c:v>2011-01-12</c:v>
                </c:pt>
                <c:pt idx="101">
                  <c:v>2011-01-13</c:v>
                </c:pt>
                <c:pt idx="102">
                  <c:v>2011-01-17</c:v>
                </c:pt>
                <c:pt idx="103">
                  <c:v>2011-01-22</c:v>
                </c:pt>
                <c:pt idx="104">
                  <c:v>2011-01-25</c:v>
                </c:pt>
                <c:pt idx="105">
                  <c:v>2011-01-27</c:v>
                </c:pt>
                <c:pt idx="106">
                  <c:v>2011-01-28</c:v>
                </c:pt>
                <c:pt idx="107">
                  <c:v>2011-02-02</c:v>
                </c:pt>
                <c:pt idx="108">
                  <c:v>2011-02-11</c:v>
                </c:pt>
                <c:pt idx="109">
                  <c:v>2011-02-14</c:v>
                </c:pt>
                <c:pt idx="110">
                  <c:v>2011-02-16</c:v>
                </c:pt>
                <c:pt idx="111">
                  <c:v>2011-02-17</c:v>
                </c:pt>
                <c:pt idx="112">
                  <c:v>2011-02-21</c:v>
                </c:pt>
                <c:pt idx="113">
                  <c:v>2011-02-26</c:v>
                </c:pt>
                <c:pt idx="114">
                  <c:v>2011-03-01</c:v>
                </c:pt>
                <c:pt idx="115">
                  <c:v>2011-03-05</c:v>
                </c:pt>
                <c:pt idx="116">
                  <c:v>2011-03-08</c:v>
                </c:pt>
                <c:pt idx="117">
                  <c:v>2011-03-10</c:v>
                </c:pt>
                <c:pt idx="118">
                  <c:v>2011-03-11</c:v>
                </c:pt>
                <c:pt idx="119">
                  <c:v>2011-03-27</c:v>
                </c:pt>
                <c:pt idx="120">
                  <c:v>2011-04-01</c:v>
                </c:pt>
                <c:pt idx="121">
                  <c:v>2011-04-03</c:v>
                </c:pt>
                <c:pt idx="122">
                  <c:v>2011-04-05</c:v>
                </c:pt>
                <c:pt idx="123">
                  <c:v>2011-04-08</c:v>
                </c:pt>
                <c:pt idx="124">
                  <c:v>2011-04-18</c:v>
                </c:pt>
                <c:pt idx="125">
                  <c:v>2011-04-27</c:v>
                </c:pt>
                <c:pt idx="126">
                  <c:v>2011-04-29</c:v>
                </c:pt>
                <c:pt idx="127">
                  <c:v>2011-05-03</c:v>
                </c:pt>
                <c:pt idx="128">
                  <c:v>2011-05-06</c:v>
                </c:pt>
                <c:pt idx="129">
                  <c:v>2011-05-07</c:v>
                </c:pt>
                <c:pt idx="130">
                  <c:v>2011-05-08</c:v>
                </c:pt>
                <c:pt idx="131">
                  <c:v>2011-05-09</c:v>
                </c:pt>
                <c:pt idx="132">
                  <c:v>2011-05-10</c:v>
                </c:pt>
                <c:pt idx="133">
                  <c:v>2011-05-12</c:v>
                </c:pt>
                <c:pt idx="134">
                  <c:v>2011-05-13</c:v>
                </c:pt>
                <c:pt idx="135">
                  <c:v>2011-05-18</c:v>
                </c:pt>
                <c:pt idx="136">
                  <c:v>2011-05-21</c:v>
                </c:pt>
                <c:pt idx="137">
                  <c:v>2011-06-12</c:v>
                </c:pt>
                <c:pt idx="138">
                  <c:v>2011-06-16</c:v>
                </c:pt>
                <c:pt idx="139">
                  <c:v>2011-06-18</c:v>
                </c:pt>
                <c:pt idx="140">
                  <c:v>2011-06-19</c:v>
                </c:pt>
                <c:pt idx="141">
                  <c:v>2011-06-20</c:v>
                </c:pt>
                <c:pt idx="142">
                  <c:v>2011-06-26</c:v>
                </c:pt>
                <c:pt idx="143">
                  <c:v>2011-07-01</c:v>
                </c:pt>
                <c:pt idx="144">
                  <c:v>2011-07-04</c:v>
                </c:pt>
                <c:pt idx="145">
                  <c:v>2011-07-09</c:v>
                </c:pt>
                <c:pt idx="146">
                  <c:v>2011-07-14</c:v>
                </c:pt>
                <c:pt idx="147">
                  <c:v>2011-07-16</c:v>
                </c:pt>
                <c:pt idx="148">
                  <c:v>2011-07-19</c:v>
                </c:pt>
                <c:pt idx="149">
                  <c:v>2011-07-24</c:v>
                </c:pt>
                <c:pt idx="150">
                  <c:v>2011-08-01</c:v>
                </c:pt>
                <c:pt idx="151">
                  <c:v>2011-08-07</c:v>
                </c:pt>
                <c:pt idx="152">
                  <c:v>2011-08-12</c:v>
                </c:pt>
                <c:pt idx="153">
                  <c:v>2011-08-13</c:v>
                </c:pt>
                <c:pt idx="154">
                  <c:v>2011-08-15</c:v>
                </c:pt>
                <c:pt idx="155">
                  <c:v>2011-08-19</c:v>
                </c:pt>
                <c:pt idx="156">
                  <c:v>2011-08-22</c:v>
                </c:pt>
                <c:pt idx="157">
                  <c:v>2011-08-27</c:v>
                </c:pt>
                <c:pt idx="158">
                  <c:v>2011-09-06</c:v>
                </c:pt>
                <c:pt idx="159">
                  <c:v>2011-09-11</c:v>
                </c:pt>
                <c:pt idx="160">
                  <c:v>2011-09-21</c:v>
                </c:pt>
                <c:pt idx="161">
                  <c:v>2011-09-22</c:v>
                </c:pt>
                <c:pt idx="162">
                  <c:v>2011-09-23</c:v>
                </c:pt>
                <c:pt idx="163">
                  <c:v>2011-10-02</c:v>
                </c:pt>
                <c:pt idx="164">
                  <c:v>2011-10-05</c:v>
                </c:pt>
                <c:pt idx="165">
                  <c:v>2011-10-09</c:v>
                </c:pt>
                <c:pt idx="166">
                  <c:v>2011-10-15</c:v>
                </c:pt>
                <c:pt idx="167">
                  <c:v>2011-10-17</c:v>
                </c:pt>
                <c:pt idx="168">
                  <c:v>2011-10-19</c:v>
                </c:pt>
                <c:pt idx="169">
                  <c:v>2011-10-26</c:v>
                </c:pt>
                <c:pt idx="170">
                  <c:v>2011-10-27</c:v>
                </c:pt>
                <c:pt idx="171">
                  <c:v>2011-11-08</c:v>
                </c:pt>
                <c:pt idx="172">
                  <c:v>2011-11-11</c:v>
                </c:pt>
                <c:pt idx="173">
                  <c:v>2011-11-15</c:v>
                </c:pt>
                <c:pt idx="174">
                  <c:v>2011-11-18</c:v>
                </c:pt>
                <c:pt idx="175">
                  <c:v>2011-11-19</c:v>
                </c:pt>
                <c:pt idx="176">
                  <c:v>2011-11-22</c:v>
                </c:pt>
                <c:pt idx="177">
                  <c:v>2011-11-24</c:v>
                </c:pt>
                <c:pt idx="178">
                  <c:v>2011-11-27</c:v>
                </c:pt>
                <c:pt idx="179">
                  <c:v>2011-12-01</c:v>
                </c:pt>
                <c:pt idx="180">
                  <c:v>2011-12-03</c:v>
                </c:pt>
                <c:pt idx="181">
                  <c:v>2011-12-08</c:v>
                </c:pt>
                <c:pt idx="182">
                  <c:v>2011-12-12</c:v>
                </c:pt>
                <c:pt idx="183">
                  <c:v>2011-12-19</c:v>
                </c:pt>
                <c:pt idx="184">
                  <c:v>2011-12-21</c:v>
                </c:pt>
                <c:pt idx="185">
                  <c:v>2011-12-22</c:v>
                </c:pt>
                <c:pt idx="186">
                  <c:v>2011-12-23</c:v>
                </c:pt>
                <c:pt idx="187">
                  <c:v>2011-12-27</c:v>
                </c:pt>
                <c:pt idx="188">
                  <c:v>2012-01-04</c:v>
                </c:pt>
                <c:pt idx="189">
                  <c:v>2012-01-06</c:v>
                </c:pt>
                <c:pt idx="190">
                  <c:v>2012-01-13</c:v>
                </c:pt>
                <c:pt idx="191">
                  <c:v>2012-01-14</c:v>
                </c:pt>
                <c:pt idx="192">
                  <c:v>2012-01-18</c:v>
                </c:pt>
                <c:pt idx="193">
                  <c:v>2012-01-22</c:v>
                </c:pt>
                <c:pt idx="194">
                  <c:v>2012-02-05</c:v>
                </c:pt>
                <c:pt idx="195">
                  <c:v>2012-02-09</c:v>
                </c:pt>
                <c:pt idx="196">
                  <c:v>2012-02-12</c:v>
                </c:pt>
                <c:pt idx="197">
                  <c:v>2012-02-16</c:v>
                </c:pt>
                <c:pt idx="198">
                  <c:v>2012-02-20</c:v>
                </c:pt>
                <c:pt idx="199">
                  <c:v>2012-02-24</c:v>
                </c:pt>
                <c:pt idx="200">
                  <c:v>2012-02-27</c:v>
                </c:pt>
                <c:pt idx="201">
                  <c:v>2012-02-29</c:v>
                </c:pt>
                <c:pt idx="202">
                  <c:v>2012-03-05</c:v>
                </c:pt>
                <c:pt idx="203">
                  <c:v>2012-03-06</c:v>
                </c:pt>
                <c:pt idx="204">
                  <c:v>2012-03-11</c:v>
                </c:pt>
                <c:pt idx="205">
                  <c:v>2012-03-14</c:v>
                </c:pt>
                <c:pt idx="206">
                  <c:v>2012-03-16</c:v>
                </c:pt>
                <c:pt idx="207">
                  <c:v>2012-03-22</c:v>
                </c:pt>
                <c:pt idx="208">
                  <c:v>2012-03-26</c:v>
                </c:pt>
                <c:pt idx="209">
                  <c:v>2012-03-27</c:v>
                </c:pt>
                <c:pt idx="210">
                  <c:v>2012-03-28</c:v>
                </c:pt>
                <c:pt idx="211">
                  <c:v>2012-04-05</c:v>
                </c:pt>
                <c:pt idx="212">
                  <c:v>2012-04-06</c:v>
                </c:pt>
                <c:pt idx="213">
                  <c:v>2012-04-19</c:v>
                </c:pt>
                <c:pt idx="214">
                  <c:v>2012-04-21</c:v>
                </c:pt>
                <c:pt idx="215">
                  <c:v>2012-04-24</c:v>
                </c:pt>
                <c:pt idx="216">
                  <c:v>2012-04-25</c:v>
                </c:pt>
                <c:pt idx="217">
                  <c:v>2012-04-26</c:v>
                </c:pt>
                <c:pt idx="218">
                  <c:v>2012-05-01</c:v>
                </c:pt>
                <c:pt idx="219">
                  <c:v>2012-05-02</c:v>
                </c:pt>
                <c:pt idx="220">
                  <c:v>2012-05-05</c:v>
                </c:pt>
                <c:pt idx="221">
                  <c:v>2012-05-06</c:v>
                </c:pt>
                <c:pt idx="222">
                  <c:v>2012-05-08</c:v>
                </c:pt>
                <c:pt idx="223">
                  <c:v>2012-05-29</c:v>
                </c:pt>
                <c:pt idx="224">
                  <c:v>2012-05-31</c:v>
                </c:pt>
                <c:pt idx="225">
                  <c:v>2012-06-06</c:v>
                </c:pt>
                <c:pt idx="226">
                  <c:v>2012-06-12</c:v>
                </c:pt>
                <c:pt idx="227">
                  <c:v>2012-06-17</c:v>
                </c:pt>
                <c:pt idx="228">
                  <c:v>2012-06-21</c:v>
                </c:pt>
                <c:pt idx="229">
                  <c:v>2012-06-29</c:v>
                </c:pt>
                <c:pt idx="230">
                  <c:v>2012-07-03</c:v>
                </c:pt>
                <c:pt idx="231">
                  <c:v>2012-07-12</c:v>
                </c:pt>
                <c:pt idx="232">
                  <c:v>2012-07-17</c:v>
                </c:pt>
                <c:pt idx="233">
                  <c:v>2012-07-27</c:v>
                </c:pt>
                <c:pt idx="234">
                  <c:v>2012-07-28</c:v>
                </c:pt>
                <c:pt idx="235">
                  <c:v>2012-08-01</c:v>
                </c:pt>
                <c:pt idx="236">
                  <c:v>2012-08-14</c:v>
                </c:pt>
                <c:pt idx="237">
                  <c:v>2012-08-16</c:v>
                </c:pt>
                <c:pt idx="238">
                  <c:v>2012-08-27</c:v>
                </c:pt>
                <c:pt idx="239">
                  <c:v>2012-08-28</c:v>
                </c:pt>
                <c:pt idx="240">
                  <c:v>2012-09-04</c:v>
                </c:pt>
                <c:pt idx="241">
                  <c:v>2012-09-05</c:v>
                </c:pt>
                <c:pt idx="242">
                  <c:v>2012-09-22</c:v>
                </c:pt>
                <c:pt idx="243">
                  <c:v>2012-09-26</c:v>
                </c:pt>
                <c:pt idx="244">
                  <c:v>2012-09-28</c:v>
                </c:pt>
                <c:pt idx="245">
                  <c:v>2012-10-03</c:v>
                </c:pt>
                <c:pt idx="246">
                  <c:v>2012-10-04</c:v>
                </c:pt>
                <c:pt idx="247">
                  <c:v>2012-10-19</c:v>
                </c:pt>
                <c:pt idx="248">
                  <c:v>2012-10-20</c:v>
                </c:pt>
                <c:pt idx="249">
                  <c:v>2012-10-24</c:v>
                </c:pt>
                <c:pt idx="250">
                  <c:v>2012-10-28</c:v>
                </c:pt>
                <c:pt idx="251">
                  <c:v>2012-11-24</c:v>
                </c:pt>
                <c:pt idx="252">
                  <c:v>2012-11-25</c:v>
                </c:pt>
                <c:pt idx="253">
                  <c:v>2012-11-26</c:v>
                </c:pt>
                <c:pt idx="254">
                  <c:v>2012-11-28</c:v>
                </c:pt>
                <c:pt idx="255">
                  <c:v>2012-12-08</c:v>
                </c:pt>
                <c:pt idx="256">
                  <c:v>2012-12-09</c:v>
                </c:pt>
                <c:pt idx="257">
                  <c:v>2012-12-16</c:v>
                </c:pt>
                <c:pt idx="258">
                  <c:v>2012-12-18</c:v>
                </c:pt>
                <c:pt idx="259">
                  <c:v>2013-01-01</c:v>
                </c:pt>
                <c:pt idx="260">
                  <c:v>2013-01-02</c:v>
                </c:pt>
                <c:pt idx="261">
                  <c:v>2013-01-30</c:v>
                </c:pt>
                <c:pt idx="262">
                  <c:v>2013-02-03</c:v>
                </c:pt>
                <c:pt idx="263">
                  <c:v>2013-02-04</c:v>
                </c:pt>
                <c:pt idx="264">
                  <c:v>2013-02-09</c:v>
                </c:pt>
                <c:pt idx="265">
                  <c:v>2013-02-12</c:v>
                </c:pt>
                <c:pt idx="266">
                  <c:v>2013-02-23</c:v>
                </c:pt>
                <c:pt idx="267">
                  <c:v>2013-02-25</c:v>
                </c:pt>
                <c:pt idx="268">
                  <c:v>2013-02-27</c:v>
                </c:pt>
                <c:pt idx="269">
                  <c:v>2013-03-01</c:v>
                </c:pt>
                <c:pt idx="270">
                  <c:v>2013-03-04</c:v>
                </c:pt>
                <c:pt idx="271">
                  <c:v>2013-03-05</c:v>
                </c:pt>
                <c:pt idx="272">
                  <c:v>2013-03-07</c:v>
                </c:pt>
                <c:pt idx="273">
                  <c:v>2013-03-08</c:v>
                </c:pt>
                <c:pt idx="274">
                  <c:v>2013-03-12</c:v>
                </c:pt>
                <c:pt idx="275">
                  <c:v>2013-03-13</c:v>
                </c:pt>
                <c:pt idx="276">
                  <c:v>2013-03-17</c:v>
                </c:pt>
                <c:pt idx="277">
                  <c:v>2013-03-28</c:v>
                </c:pt>
                <c:pt idx="278">
                  <c:v>2013-04-02</c:v>
                </c:pt>
                <c:pt idx="279">
                  <c:v>2013-04-08</c:v>
                </c:pt>
                <c:pt idx="280">
                  <c:v>2013-04-09</c:v>
                </c:pt>
                <c:pt idx="281">
                  <c:v>2013-04-14</c:v>
                </c:pt>
                <c:pt idx="282">
                  <c:v>2013-05-01</c:v>
                </c:pt>
                <c:pt idx="283">
                  <c:v>2013-05-02</c:v>
                </c:pt>
                <c:pt idx="284">
                  <c:v>2013-05-10</c:v>
                </c:pt>
                <c:pt idx="285">
                  <c:v>2013-05-15</c:v>
                </c:pt>
                <c:pt idx="286">
                  <c:v>2013-05-18</c:v>
                </c:pt>
                <c:pt idx="287">
                  <c:v>2013-05-21</c:v>
                </c:pt>
                <c:pt idx="288">
                  <c:v>2013-05-23</c:v>
                </c:pt>
                <c:pt idx="289">
                  <c:v>2013-05-28</c:v>
                </c:pt>
                <c:pt idx="290">
                  <c:v>2013-06-04</c:v>
                </c:pt>
                <c:pt idx="291">
                  <c:v>2013-06-10</c:v>
                </c:pt>
                <c:pt idx="292">
                  <c:v>2013-06-17</c:v>
                </c:pt>
                <c:pt idx="293">
                  <c:v>2013-06-23</c:v>
                </c:pt>
                <c:pt idx="294">
                  <c:v>2013-06-25</c:v>
                </c:pt>
                <c:pt idx="295">
                  <c:v>2013-06-26</c:v>
                </c:pt>
                <c:pt idx="296">
                  <c:v>2013-07-01</c:v>
                </c:pt>
                <c:pt idx="297">
                  <c:v>2013-07-10</c:v>
                </c:pt>
                <c:pt idx="298">
                  <c:v>2013-07-11</c:v>
                </c:pt>
                <c:pt idx="299">
                  <c:v>2013-07-20</c:v>
                </c:pt>
                <c:pt idx="300">
                  <c:v>2013-07-22</c:v>
                </c:pt>
                <c:pt idx="301">
                  <c:v>2013-07-24</c:v>
                </c:pt>
                <c:pt idx="302">
                  <c:v>2013-07-25</c:v>
                </c:pt>
                <c:pt idx="303">
                  <c:v>2013-07-29</c:v>
                </c:pt>
                <c:pt idx="304">
                  <c:v>2013-07-30</c:v>
                </c:pt>
                <c:pt idx="305">
                  <c:v>2013-08-01</c:v>
                </c:pt>
                <c:pt idx="306">
                  <c:v>2013-08-04</c:v>
                </c:pt>
                <c:pt idx="307">
                  <c:v>2013-08-05</c:v>
                </c:pt>
                <c:pt idx="308">
                  <c:v>2013-08-15</c:v>
                </c:pt>
                <c:pt idx="309">
                  <c:v>2013-08-16</c:v>
                </c:pt>
                <c:pt idx="310">
                  <c:v>2013-08-27</c:v>
                </c:pt>
                <c:pt idx="311">
                  <c:v>2013-08-30</c:v>
                </c:pt>
                <c:pt idx="312">
                  <c:v>2013-09-03</c:v>
                </c:pt>
                <c:pt idx="313">
                  <c:v>2013-09-11</c:v>
                </c:pt>
                <c:pt idx="314">
                  <c:v>2013-09-13</c:v>
                </c:pt>
                <c:pt idx="315">
                  <c:v>2013-09-19</c:v>
                </c:pt>
                <c:pt idx="316">
                  <c:v>2013-09-20</c:v>
                </c:pt>
                <c:pt idx="317">
                  <c:v>2013-09-22</c:v>
                </c:pt>
                <c:pt idx="318">
                  <c:v>2013-10-07</c:v>
                </c:pt>
                <c:pt idx="319">
                  <c:v>2013-10-08</c:v>
                </c:pt>
                <c:pt idx="320">
                  <c:v>2013-10-12</c:v>
                </c:pt>
                <c:pt idx="321">
                  <c:v>2013-10-15</c:v>
                </c:pt>
                <c:pt idx="322">
                  <c:v>2013-10-21</c:v>
                </c:pt>
                <c:pt idx="323">
                  <c:v>2013-10-25</c:v>
                </c:pt>
                <c:pt idx="324">
                  <c:v>2013-10-29</c:v>
                </c:pt>
                <c:pt idx="325">
                  <c:v>2013-11-14</c:v>
                </c:pt>
                <c:pt idx="326">
                  <c:v>2013-11-17</c:v>
                </c:pt>
                <c:pt idx="327">
                  <c:v>2013-11-19</c:v>
                </c:pt>
                <c:pt idx="328">
                  <c:v>2013-11-23</c:v>
                </c:pt>
                <c:pt idx="329">
                  <c:v>2013-11-25</c:v>
                </c:pt>
                <c:pt idx="330">
                  <c:v>2013-11-29</c:v>
                </c:pt>
                <c:pt idx="331">
                  <c:v>2013-12-06</c:v>
                </c:pt>
                <c:pt idx="332">
                  <c:v>2013-12-11</c:v>
                </c:pt>
                <c:pt idx="333">
                  <c:v>2013-12-17</c:v>
                </c:pt>
                <c:pt idx="334">
                  <c:v>2013-12-29</c:v>
                </c:pt>
                <c:pt idx="335">
                  <c:v>2013-12-30</c:v>
                </c:pt>
                <c:pt idx="336">
                  <c:v>2013-12-31</c:v>
                </c:pt>
                <c:pt idx="337">
                  <c:v>2014-01-03</c:v>
                </c:pt>
                <c:pt idx="338">
                  <c:v>2014-01-08</c:v>
                </c:pt>
                <c:pt idx="339">
                  <c:v>2014-01-12</c:v>
                </c:pt>
                <c:pt idx="340">
                  <c:v>2014-01-14</c:v>
                </c:pt>
                <c:pt idx="341">
                  <c:v>2014-01-20</c:v>
                </c:pt>
                <c:pt idx="342">
                  <c:v>2014-01-22</c:v>
                </c:pt>
                <c:pt idx="343">
                  <c:v>2014-01-26</c:v>
                </c:pt>
                <c:pt idx="344">
                  <c:v>2014-02-10</c:v>
                </c:pt>
                <c:pt idx="345">
                  <c:v>2014-02-14</c:v>
                </c:pt>
                <c:pt idx="346">
                  <c:v>2014-02-22</c:v>
                </c:pt>
                <c:pt idx="347">
                  <c:v>2014-02-26</c:v>
                </c:pt>
                <c:pt idx="348">
                  <c:v>2014-02-28</c:v>
                </c:pt>
                <c:pt idx="349">
                  <c:v>2014-03-11</c:v>
                </c:pt>
                <c:pt idx="350">
                  <c:v>2014-03-12</c:v>
                </c:pt>
                <c:pt idx="351">
                  <c:v>2014-03-17</c:v>
                </c:pt>
                <c:pt idx="352">
                  <c:v>2014-03-20</c:v>
                </c:pt>
                <c:pt idx="353">
                  <c:v>2014-03-23</c:v>
                </c:pt>
                <c:pt idx="354">
                  <c:v>2014-03-26</c:v>
                </c:pt>
                <c:pt idx="355">
                  <c:v>2014-03-27</c:v>
                </c:pt>
                <c:pt idx="356">
                  <c:v>2014-03-29</c:v>
                </c:pt>
                <c:pt idx="357">
                  <c:v>2014-04-02</c:v>
                </c:pt>
                <c:pt idx="358">
                  <c:v>2014-04-07</c:v>
                </c:pt>
                <c:pt idx="359">
                  <c:v>2014-04-13</c:v>
                </c:pt>
                <c:pt idx="360">
                  <c:v>2014-04-14</c:v>
                </c:pt>
                <c:pt idx="361">
                  <c:v>2014-04-25</c:v>
                </c:pt>
                <c:pt idx="362">
                  <c:v>2014-04-28</c:v>
                </c:pt>
                <c:pt idx="363">
                  <c:v>2014-05-02</c:v>
                </c:pt>
                <c:pt idx="364">
                  <c:v>2014-05-03</c:v>
                </c:pt>
                <c:pt idx="365">
                  <c:v>2014-05-04</c:v>
                </c:pt>
                <c:pt idx="366">
                  <c:v>2014-05-10</c:v>
                </c:pt>
                <c:pt idx="367">
                  <c:v>2014-05-20</c:v>
                </c:pt>
                <c:pt idx="368">
                  <c:v>2014-05-23</c:v>
                </c:pt>
                <c:pt idx="369">
                  <c:v>2014-05-24</c:v>
                </c:pt>
                <c:pt idx="370">
                  <c:v>2014-05-27</c:v>
                </c:pt>
                <c:pt idx="371">
                  <c:v>2014-05-30</c:v>
                </c:pt>
                <c:pt idx="372">
                  <c:v>2014-06-02</c:v>
                </c:pt>
                <c:pt idx="373">
                  <c:v>2014-06-04</c:v>
                </c:pt>
                <c:pt idx="374">
                  <c:v>2014-06-07</c:v>
                </c:pt>
                <c:pt idx="375">
                  <c:v>2014-06-09</c:v>
                </c:pt>
                <c:pt idx="376">
                  <c:v>2014-06-10</c:v>
                </c:pt>
                <c:pt idx="377">
                  <c:v>2014-06-16</c:v>
                </c:pt>
                <c:pt idx="378">
                  <c:v>2014-06-21</c:v>
                </c:pt>
                <c:pt idx="379">
                  <c:v>2014-06-27</c:v>
                </c:pt>
                <c:pt idx="380">
                  <c:v>2014-06-28</c:v>
                </c:pt>
                <c:pt idx="381">
                  <c:v>2014-07-05</c:v>
                </c:pt>
                <c:pt idx="382">
                  <c:v>2014-07-06</c:v>
                </c:pt>
                <c:pt idx="383">
                  <c:v>2014-07-08</c:v>
                </c:pt>
                <c:pt idx="384">
                  <c:v>2014-07-10</c:v>
                </c:pt>
                <c:pt idx="385">
                  <c:v>2014-07-14</c:v>
                </c:pt>
                <c:pt idx="386">
                  <c:v>2014-07-16</c:v>
                </c:pt>
                <c:pt idx="387">
                  <c:v>2014-07-19</c:v>
                </c:pt>
                <c:pt idx="388">
                  <c:v>2014-07-24</c:v>
                </c:pt>
                <c:pt idx="389">
                  <c:v>2014-07-25</c:v>
                </c:pt>
                <c:pt idx="390">
                  <c:v>2014-07-28</c:v>
                </c:pt>
                <c:pt idx="391">
                  <c:v>2014-08-04</c:v>
                </c:pt>
                <c:pt idx="392">
                  <c:v>2014-08-08</c:v>
                </c:pt>
                <c:pt idx="393">
                  <c:v>2014-08-19</c:v>
                </c:pt>
                <c:pt idx="394">
                  <c:v>2014-08-24</c:v>
                </c:pt>
                <c:pt idx="395">
                  <c:v>2014-09-07</c:v>
                </c:pt>
                <c:pt idx="396">
                  <c:v>2014-09-10</c:v>
                </c:pt>
                <c:pt idx="397">
                  <c:v>2014-09-13</c:v>
                </c:pt>
                <c:pt idx="398">
                  <c:v>2014-09-15</c:v>
                </c:pt>
                <c:pt idx="399">
                  <c:v>2014-09-19</c:v>
                </c:pt>
                <c:pt idx="400">
                  <c:v>2014-09-24</c:v>
                </c:pt>
                <c:pt idx="401">
                  <c:v>2014-09-25</c:v>
                </c:pt>
                <c:pt idx="402">
                  <c:v>2014-09-26</c:v>
                </c:pt>
                <c:pt idx="403">
                  <c:v>2014-10-01</c:v>
                </c:pt>
                <c:pt idx="404">
                  <c:v>2014-10-02</c:v>
                </c:pt>
                <c:pt idx="405">
                  <c:v>2014-10-05</c:v>
                </c:pt>
                <c:pt idx="406">
                  <c:v>2014-10-08</c:v>
                </c:pt>
                <c:pt idx="407">
                  <c:v>2014-10-17</c:v>
                </c:pt>
                <c:pt idx="408">
                  <c:v>2014-10-18</c:v>
                </c:pt>
                <c:pt idx="409">
                  <c:v>2014-10-22</c:v>
                </c:pt>
                <c:pt idx="410">
                  <c:v>2014-10-24</c:v>
                </c:pt>
                <c:pt idx="411">
                  <c:v>2014-11-06</c:v>
                </c:pt>
                <c:pt idx="412">
                  <c:v>2014-11-07</c:v>
                </c:pt>
                <c:pt idx="413">
                  <c:v>2014-11-15</c:v>
                </c:pt>
                <c:pt idx="414">
                  <c:v>2014-11-16</c:v>
                </c:pt>
                <c:pt idx="415">
                  <c:v>2014-11-25</c:v>
                </c:pt>
                <c:pt idx="416">
                  <c:v>2014-11-27</c:v>
                </c:pt>
                <c:pt idx="417">
                  <c:v>2014-12-02</c:v>
                </c:pt>
                <c:pt idx="418">
                  <c:v>2014-12-12</c:v>
                </c:pt>
                <c:pt idx="419">
                  <c:v>2014-12-15</c:v>
                </c:pt>
                <c:pt idx="420">
                  <c:v>2014-12-16</c:v>
                </c:pt>
                <c:pt idx="421">
                  <c:v>2014-12-18</c:v>
                </c:pt>
                <c:pt idx="422">
                  <c:v>2014-12-20</c:v>
                </c:pt>
                <c:pt idx="423">
                  <c:v>2014-12-21</c:v>
                </c:pt>
                <c:pt idx="424">
                  <c:v>2014-12-28</c:v>
                </c:pt>
                <c:pt idx="425">
                  <c:v>2014-12-31</c:v>
                </c:pt>
                <c:pt idx="426">
                  <c:v>2015-01-01</c:v>
                </c:pt>
                <c:pt idx="427">
                  <c:v>2015-01-02</c:v>
                </c:pt>
                <c:pt idx="428">
                  <c:v>2015-01-08</c:v>
                </c:pt>
                <c:pt idx="429">
                  <c:v>2015-01-10</c:v>
                </c:pt>
                <c:pt idx="430">
                  <c:v>2015-01-20</c:v>
                </c:pt>
                <c:pt idx="431">
                  <c:v>2015-01-21</c:v>
                </c:pt>
                <c:pt idx="432">
                  <c:v>2015-01-22</c:v>
                </c:pt>
                <c:pt idx="433">
                  <c:v>2015-01-23</c:v>
                </c:pt>
                <c:pt idx="434">
                  <c:v>2015-01-25</c:v>
                </c:pt>
                <c:pt idx="435">
                  <c:v>2015-02-03</c:v>
                </c:pt>
                <c:pt idx="436">
                  <c:v>2015-02-08</c:v>
                </c:pt>
                <c:pt idx="437">
                  <c:v>2015-02-11</c:v>
                </c:pt>
                <c:pt idx="438">
                  <c:v>2015-02-12</c:v>
                </c:pt>
                <c:pt idx="439">
                  <c:v>2015-02-20</c:v>
                </c:pt>
                <c:pt idx="440">
                  <c:v>2015-02-21</c:v>
                </c:pt>
                <c:pt idx="441">
                  <c:v>2015-02-25</c:v>
                </c:pt>
                <c:pt idx="442">
                  <c:v>2015-02-26</c:v>
                </c:pt>
                <c:pt idx="443">
                  <c:v>2015-02-28</c:v>
                </c:pt>
                <c:pt idx="444">
                  <c:v>2015-03-09</c:v>
                </c:pt>
                <c:pt idx="445">
                  <c:v>2015-03-15</c:v>
                </c:pt>
                <c:pt idx="446">
                  <c:v>2015-04-08</c:v>
                </c:pt>
                <c:pt idx="447">
                  <c:v>2015-04-16</c:v>
                </c:pt>
                <c:pt idx="448">
                  <c:v>2015-04-17</c:v>
                </c:pt>
                <c:pt idx="449">
                  <c:v>2015-04-18</c:v>
                </c:pt>
                <c:pt idx="450">
                  <c:v>2015-04-20</c:v>
                </c:pt>
                <c:pt idx="451">
                  <c:v>2015-04-21</c:v>
                </c:pt>
                <c:pt idx="452">
                  <c:v>2015-04-28</c:v>
                </c:pt>
                <c:pt idx="453">
                  <c:v>2015-05-04</c:v>
                </c:pt>
                <c:pt idx="454">
                  <c:v>2015-05-11</c:v>
                </c:pt>
                <c:pt idx="455">
                  <c:v>2015-05-15</c:v>
                </c:pt>
                <c:pt idx="456">
                  <c:v>2015-05-18</c:v>
                </c:pt>
                <c:pt idx="457">
                  <c:v>2015-05-20</c:v>
                </c:pt>
                <c:pt idx="458">
                  <c:v>2015-05-23</c:v>
                </c:pt>
                <c:pt idx="459">
                  <c:v>2015-06-05</c:v>
                </c:pt>
                <c:pt idx="460">
                  <c:v>2015-06-08</c:v>
                </c:pt>
                <c:pt idx="461">
                  <c:v>2015-06-09</c:v>
                </c:pt>
                <c:pt idx="462">
                  <c:v>2015-06-10</c:v>
                </c:pt>
                <c:pt idx="463">
                  <c:v>2015-06-12</c:v>
                </c:pt>
                <c:pt idx="464">
                  <c:v>2015-06-15</c:v>
                </c:pt>
                <c:pt idx="465">
                  <c:v>2015-06-17</c:v>
                </c:pt>
                <c:pt idx="466">
                  <c:v>2015-06-19</c:v>
                </c:pt>
                <c:pt idx="467">
                  <c:v>2015-06-21</c:v>
                </c:pt>
                <c:pt idx="468">
                  <c:v>2015-06-25</c:v>
                </c:pt>
                <c:pt idx="469">
                  <c:v>2015-07-01</c:v>
                </c:pt>
                <c:pt idx="470">
                  <c:v>2015-07-05</c:v>
                </c:pt>
                <c:pt idx="471">
                  <c:v>2015-07-07</c:v>
                </c:pt>
                <c:pt idx="472">
                  <c:v>2015-07-09</c:v>
                </c:pt>
                <c:pt idx="473">
                  <c:v>2015-07-16</c:v>
                </c:pt>
                <c:pt idx="474">
                  <c:v>2015-07-17</c:v>
                </c:pt>
                <c:pt idx="475">
                  <c:v>2015-07-24</c:v>
                </c:pt>
                <c:pt idx="476">
                  <c:v>2015-07-27</c:v>
                </c:pt>
                <c:pt idx="477">
                  <c:v>2015-07-28</c:v>
                </c:pt>
                <c:pt idx="478">
                  <c:v>2015-08-03</c:v>
                </c:pt>
                <c:pt idx="479">
                  <c:v>2015-08-13</c:v>
                </c:pt>
                <c:pt idx="480">
                  <c:v>2015-08-14</c:v>
                </c:pt>
                <c:pt idx="481">
                  <c:v>2015-08-21</c:v>
                </c:pt>
                <c:pt idx="482">
                  <c:v>2015-08-23</c:v>
                </c:pt>
                <c:pt idx="483">
                  <c:v>2015-08-24</c:v>
                </c:pt>
                <c:pt idx="484">
                  <c:v>2015-08-28</c:v>
                </c:pt>
                <c:pt idx="485">
                  <c:v>2015-08-29</c:v>
                </c:pt>
                <c:pt idx="486">
                  <c:v>2015-08-30</c:v>
                </c:pt>
                <c:pt idx="487">
                  <c:v>2015-09-03</c:v>
                </c:pt>
                <c:pt idx="488">
                  <c:v>2015-09-13</c:v>
                </c:pt>
                <c:pt idx="489">
                  <c:v>2015-09-14</c:v>
                </c:pt>
                <c:pt idx="490">
                  <c:v>2015-09-18</c:v>
                </c:pt>
                <c:pt idx="491">
                  <c:v>2015-09-21</c:v>
                </c:pt>
                <c:pt idx="492">
                  <c:v>2015-09-23</c:v>
                </c:pt>
                <c:pt idx="493">
                  <c:v>2015-09-28</c:v>
                </c:pt>
                <c:pt idx="494">
                  <c:v>2015-10-02</c:v>
                </c:pt>
                <c:pt idx="495">
                  <c:v>2015-10-03</c:v>
                </c:pt>
                <c:pt idx="496">
                  <c:v>2015-10-05</c:v>
                </c:pt>
                <c:pt idx="497">
                  <c:v>2015-10-06</c:v>
                </c:pt>
                <c:pt idx="498">
                  <c:v>2015-10-16</c:v>
                </c:pt>
                <c:pt idx="499">
                  <c:v>2015-10-21</c:v>
                </c:pt>
                <c:pt idx="500">
                  <c:v>2015-10-22</c:v>
                </c:pt>
                <c:pt idx="501">
                  <c:v>2015-10-30</c:v>
                </c:pt>
                <c:pt idx="502">
                  <c:v>2015-11-07</c:v>
                </c:pt>
                <c:pt idx="503">
                  <c:v>2015-11-14</c:v>
                </c:pt>
                <c:pt idx="504">
                  <c:v>2015-11-23</c:v>
                </c:pt>
                <c:pt idx="505">
                  <c:v>2015-11-24</c:v>
                </c:pt>
                <c:pt idx="506">
                  <c:v>2015-11-26</c:v>
                </c:pt>
                <c:pt idx="507">
                  <c:v>2015-11-28</c:v>
                </c:pt>
                <c:pt idx="508">
                  <c:v>2015-11-29</c:v>
                </c:pt>
                <c:pt idx="509">
                  <c:v>2015-12-08</c:v>
                </c:pt>
                <c:pt idx="510">
                  <c:v>2015-12-20</c:v>
                </c:pt>
                <c:pt idx="511">
                  <c:v>2015-12-22</c:v>
                </c:pt>
                <c:pt idx="512">
                  <c:v>2015-12-24</c:v>
                </c:pt>
                <c:pt idx="513">
                  <c:v>2015-12-26</c:v>
                </c:pt>
                <c:pt idx="514">
                  <c:v>2016-01-03</c:v>
                </c:pt>
                <c:pt idx="515">
                  <c:v>2016-01-05</c:v>
                </c:pt>
                <c:pt idx="516">
                  <c:v>2016-01-07</c:v>
                </c:pt>
                <c:pt idx="517">
                  <c:v>2016-01-08</c:v>
                </c:pt>
                <c:pt idx="518">
                  <c:v>2016-01-09</c:v>
                </c:pt>
                <c:pt idx="519">
                  <c:v>2016-01-18</c:v>
                </c:pt>
                <c:pt idx="520">
                  <c:v>2016-01-22</c:v>
                </c:pt>
                <c:pt idx="521">
                  <c:v>2016-01-24</c:v>
                </c:pt>
                <c:pt idx="522">
                  <c:v>2016-01-30</c:v>
                </c:pt>
                <c:pt idx="523">
                  <c:v>2016-02-03</c:v>
                </c:pt>
                <c:pt idx="524">
                  <c:v>2016-02-05</c:v>
                </c:pt>
                <c:pt idx="525">
                  <c:v>2016-02-08</c:v>
                </c:pt>
                <c:pt idx="526">
                  <c:v>2016-02-19</c:v>
                </c:pt>
                <c:pt idx="527">
                  <c:v>2016-02-22</c:v>
                </c:pt>
                <c:pt idx="528">
                  <c:v>2016-02-24</c:v>
                </c:pt>
                <c:pt idx="529">
                  <c:v>2016-02-25</c:v>
                </c:pt>
                <c:pt idx="530">
                  <c:v>2016-02-26</c:v>
                </c:pt>
                <c:pt idx="531">
                  <c:v>2016-03-02</c:v>
                </c:pt>
                <c:pt idx="532">
                  <c:v>2016-03-03</c:v>
                </c:pt>
                <c:pt idx="533">
                  <c:v>2016-03-04</c:v>
                </c:pt>
                <c:pt idx="534">
                  <c:v>2016-03-05</c:v>
                </c:pt>
                <c:pt idx="535">
                  <c:v>2016-03-06</c:v>
                </c:pt>
                <c:pt idx="536">
                  <c:v>2016-03-07</c:v>
                </c:pt>
                <c:pt idx="537">
                  <c:v>2016-03-15</c:v>
                </c:pt>
                <c:pt idx="538">
                  <c:v>2016-03-16</c:v>
                </c:pt>
                <c:pt idx="539">
                  <c:v>2016-03-17</c:v>
                </c:pt>
                <c:pt idx="540">
                  <c:v>2016-03-19</c:v>
                </c:pt>
                <c:pt idx="541">
                  <c:v>2016-03-27</c:v>
                </c:pt>
                <c:pt idx="542">
                  <c:v>2016-03-30</c:v>
                </c:pt>
                <c:pt idx="543">
                  <c:v>2016-04-01</c:v>
                </c:pt>
                <c:pt idx="544">
                  <c:v>2016-04-08</c:v>
                </c:pt>
                <c:pt idx="545">
                  <c:v>2016-04-15</c:v>
                </c:pt>
                <c:pt idx="546">
                  <c:v>2016-04-29</c:v>
                </c:pt>
                <c:pt idx="547">
                  <c:v>2016-05-12</c:v>
                </c:pt>
                <c:pt idx="548">
                  <c:v>2016-05-17</c:v>
                </c:pt>
                <c:pt idx="549">
                  <c:v>2016-05-23</c:v>
                </c:pt>
                <c:pt idx="550">
                  <c:v>2016-05-25</c:v>
                </c:pt>
                <c:pt idx="551">
                  <c:v>2016-05-27</c:v>
                </c:pt>
                <c:pt idx="552">
                  <c:v>2016-05-30</c:v>
                </c:pt>
                <c:pt idx="553">
                  <c:v>2016-06-11</c:v>
                </c:pt>
                <c:pt idx="554">
                  <c:v>2016-06-13</c:v>
                </c:pt>
                <c:pt idx="555">
                  <c:v>2016-06-20</c:v>
                </c:pt>
                <c:pt idx="556">
                  <c:v>2016-06-27</c:v>
                </c:pt>
                <c:pt idx="557">
                  <c:v>2016-06-29</c:v>
                </c:pt>
                <c:pt idx="558">
                  <c:v>2016-07-04</c:v>
                </c:pt>
                <c:pt idx="559">
                  <c:v>2016-07-06</c:v>
                </c:pt>
                <c:pt idx="560">
                  <c:v>2016-07-08</c:v>
                </c:pt>
                <c:pt idx="561">
                  <c:v>2016-07-10</c:v>
                </c:pt>
                <c:pt idx="562">
                  <c:v>2016-07-22</c:v>
                </c:pt>
                <c:pt idx="563">
                  <c:v>2016-07-25</c:v>
                </c:pt>
                <c:pt idx="564">
                  <c:v>2016-07-26</c:v>
                </c:pt>
                <c:pt idx="565">
                  <c:v>2016-07-28</c:v>
                </c:pt>
                <c:pt idx="566">
                  <c:v>2016-08-02</c:v>
                </c:pt>
                <c:pt idx="567">
                  <c:v>2016-08-05</c:v>
                </c:pt>
                <c:pt idx="568">
                  <c:v>2016-08-06</c:v>
                </c:pt>
                <c:pt idx="569">
                  <c:v>2016-08-07</c:v>
                </c:pt>
                <c:pt idx="570">
                  <c:v>2016-08-09</c:v>
                </c:pt>
                <c:pt idx="571">
                  <c:v>2016-08-14</c:v>
                </c:pt>
                <c:pt idx="572">
                  <c:v>2016-08-19</c:v>
                </c:pt>
                <c:pt idx="573">
                  <c:v>2016-08-22</c:v>
                </c:pt>
                <c:pt idx="574">
                  <c:v>2016-08-23</c:v>
                </c:pt>
                <c:pt idx="575">
                  <c:v>2016-08-31</c:v>
                </c:pt>
                <c:pt idx="576">
                  <c:v>2016-09-03</c:v>
                </c:pt>
                <c:pt idx="577">
                  <c:v>2016-09-10</c:v>
                </c:pt>
                <c:pt idx="578">
                  <c:v>2016-09-13</c:v>
                </c:pt>
                <c:pt idx="579">
                  <c:v>2016-10-14</c:v>
                </c:pt>
                <c:pt idx="580">
                  <c:v>2016-11-01</c:v>
                </c:pt>
                <c:pt idx="581">
                  <c:v>2016-11-02</c:v>
                </c:pt>
                <c:pt idx="582">
                  <c:v>2016-11-06</c:v>
                </c:pt>
                <c:pt idx="583">
                  <c:v>2016-11-11</c:v>
                </c:pt>
                <c:pt idx="584">
                  <c:v>2016-11-12</c:v>
                </c:pt>
                <c:pt idx="585">
                  <c:v>2016-11-14</c:v>
                </c:pt>
                <c:pt idx="586">
                  <c:v>2016-11-23</c:v>
                </c:pt>
                <c:pt idx="587">
                  <c:v>2016-11-26</c:v>
                </c:pt>
                <c:pt idx="588">
                  <c:v>2016-11-27</c:v>
                </c:pt>
                <c:pt idx="589">
                  <c:v>2016-12-01</c:v>
                </c:pt>
                <c:pt idx="590">
                  <c:v>2016-12-08</c:v>
                </c:pt>
                <c:pt idx="591">
                  <c:v>2016-12-11</c:v>
                </c:pt>
                <c:pt idx="592">
                  <c:v>2016-12-12</c:v>
                </c:pt>
                <c:pt idx="593">
                  <c:v>2016-12-19</c:v>
                </c:pt>
                <c:pt idx="594">
                  <c:v>2016-12-20</c:v>
                </c:pt>
                <c:pt idx="595">
                  <c:v>2016-12-22</c:v>
                </c:pt>
                <c:pt idx="596">
                  <c:v>2016-12-26</c:v>
                </c:pt>
                <c:pt idx="597">
                  <c:v>2016-12-29</c:v>
                </c:pt>
                <c:pt idx="598">
                  <c:v>2017-01-11</c:v>
                </c:pt>
                <c:pt idx="599">
                  <c:v>2017-01-17</c:v>
                </c:pt>
                <c:pt idx="600">
                  <c:v>2017-01-28</c:v>
                </c:pt>
                <c:pt idx="601">
                  <c:v>2017-02-03</c:v>
                </c:pt>
                <c:pt idx="602">
                  <c:v>2017-02-10</c:v>
                </c:pt>
                <c:pt idx="603">
                  <c:v>2017-02-13</c:v>
                </c:pt>
                <c:pt idx="604">
                  <c:v>2017-02-16</c:v>
                </c:pt>
                <c:pt idx="605">
                  <c:v>2017-02-17</c:v>
                </c:pt>
                <c:pt idx="606">
                  <c:v>2017-02-20</c:v>
                </c:pt>
                <c:pt idx="607">
                  <c:v>2017-02-21</c:v>
                </c:pt>
                <c:pt idx="608">
                  <c:v>2017-02-22</c:v>
                </c:pt>
                <c:pt idx="609">
                  <c:v>2017-02-28</c:v>
                </c:pt>
                <c:pt idx="610">
                  <c:v>2017-03-01</c:v>
                </c:pt>
                <c:pt idx="611">
                  <c:v>2017-03-02</c:v>
                </c:pt>
                <c:pt idx="612">
                  <c:v>2017-03-03</c:v>
                </c:pt>
                <c:pt idx="613">
                  <c:v>2017-03-12</c:v>
                </c:pt>
                <c:pt idx="614">
                  <c:v>2017-03-22</c:v>
                </c:pt>
                <c:pt idx="615">
                  <c:v>2017-03-23</c:v>
                </c:pt>
                <c:pt idx="616">
                  <c:v>2017-03-25</c:v>
                </c:pt>
                <c:pt idx="617">
                  <c:v>2017-04-11</c:v>
                </c:pt>
                <c:pt idx="618">
                  <c:v>2017-04-13</c:v>
                </c:pt>
                <c:pt idx="619">
                  <c:v>2017-04-15</c:v>
                </c:pt>
                <c:pt idx="620">
                  <c:v>2017-04-18</c:v>
                </c:pt>
                <c:pt idx="621">
                  <c:v>2017-04-20</c:v>
                </c:pt>
                <c:pt idx="622">
                  <c:v>2017-04-27</c:v>
                </c:pt>
                <c:pt idx="623">
                  <c:v>2017-04-28</c:v>
                </c:pt>
                <c:pt idx="624">
                  <c:v>2017-05-03</c:v>
                </c:pt>
                <c:pt idx="625">
                  <c:v>2017-05-05</c:v>
                </c:pt>
                <c:pt idx="626">
                  <c:v>2017-05-10</c:v>
                </c:pt>
                <c:pt idx="627">
                  <c:v>2017-05-13</c:v>
                </c:pt>
                <c:pt idx="628">
                  <c:v>2017-05-14</c:v>
                </c:pt>
                <c:pt idx="629">
                  <c:v>2017-05-21</c:v>
                </c:pt>
                <c:pt idx="630">
                  <c:v>2017-05-22</c:v>
                </c:pt>
                <c:pt idx="631">
                  <c:v>2017-05-23</c:v>
                </c:pt>
                <c:pt idx="632">
                  <c:v>2017-05-29</c:v>
                </c:pt>
                <c:pt idx="633">
                  <c:v>2017-06-01</c:v>
                </c:pt>
                <c:pt idx="634">
                  <c:v>2017-06-12</c:v>
                </c:pt>
                <c:pt idx="635">
                  <c:v>2017-06-15</c:v>
                </c:pt>
                <c:pt idx="636">
                  <c:v>2017-06-23</c:v>
                </c:pt>
                <c:pt idx="637">
                  <c:v>2017-06-25</c:v>
                </c:pt>
                <c:pt idx="638">
                  <c:v>2017-06-26</c:v>
                </c:pt>
                <c:pt idx="639">
                  <c:v>2017-06-29</c:v>
                </c:pt>
                <c:pt idx="640">
                  <c:v>2017-06-30</c:v>
                </c:pt>
                <c:pt idx="641">
                  <c:v>2017-07-06</c:v>
                </c:pt>
                <c:pt idx="642">
                  <c:v>2017-07-14</c:v>
                </c:pt>
                <c:pt idx="643">
                  <c:v>2017-07-17</c:v>
                </c:pt>
                <c:pt idx="644">
                  <c:v>2017-07-19</c:v>
                </c:pt>
                <c:pt idx="645">
                  <c:v>2017-07-22</c:v>
                </c:pt>
                <c:pt idx="646">
                  <c:v>2017-07-23</c:v>
                </c:pt>
                <c:pt idx="647">
                  <c:v>2017-07-25</c:v>
                </c:pt>
                <c:pt idx="648">
                  <c:v>2017-07-27</c:v>
                </c:pt>
                <c:pt idx="649">
                  <c:v>2017-07-29</c:v>
                </c:pt>
                <c:pt idx="650">
                  <c:v>2017-08-01</c:v>
                </c:pt>
                <c:pt idx="651">
                  <c:v>2017-08-02</c:v>
                </c:pt>
                <c:pt idx="652">
                  <c:v>2017-08-03</c:v>
                </c:pt>
                <c:pt idx="653">
                  <c:v>2017-08-17</c:v>
                </c:pt>
                <c:pt idx="654">
                  <c:v>2017-08-22</c:v>
                </c:pt>
                <c:pt idx="655">
                  <c:v>2017-08-24</c:v>
                </c:pt>
                <c:pt idx="656">
                  <c:v>2017-08-26</c:v>
                </c:pt>
                <c:pt idx="657">
                  <c:v>2017-08-29</c:v>
                </c:pt>
                <c:pt idx="658">
                  <c:v>2017-08-30</c:v>
                </c:pt>
                <c:pt idx="659">
                  <c:v>2017-09-01</c:v>
                </c:pt>
                <c:pt idx="660">
                  <c:v>2017-09-02</c:v>
                </c:pt>
                <c:pt idx="661">
                  <c:v>2017-09-12</c:v>
                </c:pt>
                <c:pt idx="662">
                  <c:v>2017-09-13</c:v>
                </c:pt>
                <c:pt idx="663">
                  <c:v>2017-09-17</c:v>
                </c:pt>
                <c:pt idx="664">
                  <c:v>2017-09-21</c:v>
                </c:pt>
                <c:pt idx="665">
                  <c:v>2017-09-22</c:v>
                </c:pt>
                <c:pt idx="666">
                  <c:v>2017-10-04</c:v>
                </c:pt>
                <c:pt idx="667">
                  <c:v>2017-10-07</c:v>
                </c:pt>
                <c:pt idx="668">
                  <c:v>2017-10-08</c:v>
                </c:pt>
                <c:pt idx="669">
                  <c:v>2017-10-14</c:v>
                </c:pt>
                <c:pt idx="670">
                  <c:v>2017-10-16</c:v>
                </c:pt>
                <c:pt idx="671">
                  <c:v>2017-10-17</c:v>
                </c:pt>
                <c:pt idx="672">
                  <c:v>2017-10-20</c:v>
                </c:pt>
                <c:pt idx="673">
                  <c:v>2017-11-01</c:v>
                </c:pt>
                <c:pt idx="674">
                  <c:v>2017-11-06</c:v>
                </c:pt>
                <c:pt idx="675">
                  <c:v>2017-11-09</c:v>
                </c:pt>
                <c:pt idx="676">
                  <c:v>2017-11-14</c:v>
                </c:pt>
                <c:pt idx="677">
                  <c:v>2017-11-17</c:v>
                </c:pt>
                <c:pt idx="678">
                  <c:v>2017-11-21</c:v>
                </c:pt>
                <c:pt idx="679">
                  <c:v>2017-11-23</c:v>
                </c:pt>
                <c:pt idx="680">
                  <c:v>2017-11-27</c:v>
                </c:pt>
                <c:pt idx="681">
                  <c:v>2017-11-28</c:v>
                </c:pt>
                <c:pt idx="682">
                  <c:v>2017-11-29</c:v>
                </c:pt>
                <c:pt idx="683">
                  <c:v>2017-12-08</c:v>
                </c:pt>
                <c:pt idx="684">
                  <c:v>2017-12-14</c:v>
                </c:pt>
                <c:pt idx="685">
                  <c:v>2017-12-19</c:v>
                </c:pt>
                <c:pt idx="686">
                  <c:v>2017-12-22</c:v>
                </c:pt>
                <c:pt idx="687">
                  <c:v>2017-12-25</c:v>
                </c:pt>
                <c:pt idx="688">
                  <c:v>2017-12-27</c:v>
                </c:pt>
                <c:pt idx="689">
                  <c:v>2017-12-28</c:v>
                </c:pt>
                <c:pt idx="690">
                  <c:v>2018-01-02</c:v>
                </c:pt>
                <c:pt idx="691">
                  <c:v>2018-01-03</c:v>
                </c:pt>
                <c:pt idx="692">
                  <c:v>2018-01-07</c:v>
                </c:pt>
                <c:pt idx="693">
                  <c:v>2018-01-10</c:v>
                </c:pt>
                <c:pt idx="694">
                  <c:v>2018-01-12</c:v>
                </c:pt>
                <c:pt idx="695">
                  <c:v>2018-01-22</c:v>
                </c:pt>
                <c:pt idx="696">
                  <c:v>2018-01-25</c:v>
                </c:pt>
                <c:pt idx="697">
                  <c:v>2018-01-27</c:v>
                </c:pt>
                <c:pt idx="698">
                  <c:v>2018-02-03</c:v>
                </c:pt>
                <c:pt idx="699">
                  <c:v>2018-02-05</c:v>
                </c:pt>
                <c:pt idx="700">
                  <c:v>2018-02-07</c:v>
                </c:pt>
                <c:pt idx="701">
                  <c:v>2018-02-10</c:v>
                </c:pt>
                <c:pt idx="702">
                  <c:v>2018-02-11</c:v>
                </c:pt>
                <c:pt idx="703">
                  <c:v>2018-02-21</c:v>
                </c:pt>
                <c:pt idx="704">
                  <c:v>2018-02-23</c:v>
                </c:pt>
                <c:pt idx="705">
                  <c:v>2018-02-25</c:v>
                </c:pt>
                <c:pt idx="706">
                  <c:v>2018-03-04</c:v>
                </c:pt>
                <c:pt idx="707">
                  <c:v>2018-03-05</c:v>
                </c:pt>
                <c:pt idx="708">
                  <c:v>2018-03-09</c:v>
                </c:pt>
                <c:pt idx="709">
                  <c:v>2018-03-11</c:v>
                </c:pt>
                <c:pt idx="710">
                  <c:v>2018-03-21</c:v>
                </c:pt>
                <c:pt idx="711">
                  <c:v>2018-03-27</c:v>
                </c:pt>
                <c:pt idx="712">
                  <c:v>2018-03-31</c:v>
                </c:pt>
                <c:pt idx="713">
                  <c:v>2018-04-03</c:v>
                </c:pt>
                <c:pt idx="714">
                  <c:v>2018-04-04</c:v>
                </c:pt>
                <c:pt idx="715">
                  <c:v>2018-04-08</c:v>
                </c:pt>
                <c:pt idx="716">
                  <c:v>2018-04-09</c:v>
                </c:pt>
                <c:pt idx="717">
                  <c:v>2018-04-15</c:v>
                </c:pt>
                <c:pt idx="718">
                  <c:v>2018-04-16</c:v>
                </c:pt>
                <c:pt idx="719">
                  <c:v>2018-04-18</c:v>
                </c:pt>
                <c:pt idx="720">
                  <c:v>2018-04-21</c:v>
                </c:pt>
                <c:pt idx="721">
                  <c:v>2018-04-23</c:v>
                </c:pt>
                <c:pt idx="722">
                  <c:v>2018-05-05</c:v>
                </c:pt>
                <c:pt idx="723">
                  <c:v>2018-05-07</c:v>
                </c:pt>
                <c:pt idx="724">
                  <c:v>2018-05-08</c:v>
                </c:pt>
                <c:pt idx="725">
                  <c:v>2018-05-13</c:v>
                </c:pt>
                <c:pt idx="726">
                  <c:v>2018-05-14</c:v>
                </c:pt>
                <c:pt idx="727">
                  <c:v>2018-05-15</c:v>
                </c:pt>
                <c:pt idx="728">
                  <c:v>2018-05-21</c:v>
                </c:pt>
                <c:pt idx="729">
                  <c:v>2018-05-31</c:v>
                </c:pt>
                <c:pt idx="730">
                  <c:v>2018-06-04</c:v>
                </c:pt>
                <c:pt idx="731">
                  <c:v>2018-06-08</c:v>
                </c:pt>
                <c:pt idx="732">
                  <c:v>2018-06-12</c:v>
                </c:pt>
                <c:pt idx="733">
                  <c:v>2018-06-15</c:v>
                </c:pt>
                <c:pt idx="734">
                  <c:v>2018-06-16</c:v>
                </c:pt>
                <c:pt idx="735">
                  <c:v>2018-06-22</c:v>
                </c:pt>
                <c:pt idx="736">
                  <c:v>2018-06-26</c:v>
                </c:pt>
                <c:pt idx="737">
                  <c:v>2018-07-02</c:v>
                </c:pt>
                <c:pt idx="738">
                  <c:v>2018-07-14</c:v>
                </c:pt>
                <c:pt idx="739">
                  <c:v>2018-07-15</c:v>
                </c:pt>
                <c:pt idx="740">
                  <c:v>2018-07-17</c:v>
                </c:pt>
                <c:pt idx="741">
                  <c:v>2018-07-20</c:v>
                </c:pt>
                <c:pt idx="742">
                  <c:v>2018-07-21</c:v>
                </c:pt>
                <c:pt idx="743">
                  <c:v>2018-07-29</c:v>
                </c:pt>
                <c:pt idx="744">
                  <c:v>2018-07-30</c:v>
                </c:pt>
                <c:pt idx="745">
                  <c:v>2018-07-31</c:v>
                </c:pt>
                <c:pt idx="746">
                  <c:v>2018-08-10</c:v>
                </c:pt>
                <c:pt idx="747">
                  <c:v>2018-08-17</c:v>
                </c:pt>
                <c:pt idx="748">
                  <c:v>2018-08-26</c:v>
                </c:pt>
                <c:pt idx="749">
                  <c:v>2018-08-28</c:v>
                </c:pt>
                <c:pt idx="750">
                  <c:v>2018-08-30</c:v>
                </c:pt>
                <c:pt idx="751">
                  <c:v>2018-09-02</c:v>
                </c:pt>
                <c:pt idx="752">
                  <c:v>2018-09-03</c:v>
                </c:pt>
                <c:pt idx="753">
                  <c:v>2018-09-08</c:v>
                </c:pt>
                <c:pt idx="754">
                  <c:v>2018-09-11</c:v>
                </c:pt>
                <c:pt idx="755">
                  <c:v>2018-09-16</c:v>
                </c:pt>
                <c:pt idx="756">
                  <c:v>2018-09-17</c:v>
                </c:pt>
                <c:pt idx="757">
                  <c:v>2018-09-19</c:v>
                </c:pt>
                <c:pt idx="758">
                  <c:v>2018-09-26</c:v>
                </c:pt>
                <c:pt idx="759">
                  <c:v>2018-09-27</c:v>
                </c:pt>
                <c:pt idx="760">
                  <c:v>2018-10-05</c:v>
                </c:pt>
                <c:pt idx="761">
                  <c:v>2018-10-09</c:v>
                </c:pt>
                <c:pt idx="762">
                  <c:v>2018-10-17</c:v>
                </c:pt>
                <c:pt idx="763">
                  <c:v>2018-10-21</c:v>
                </c:pt>
                <c:pt idx="764">
                  <c:v>2018-10-26</c:v>
                </c:pt>
                <c:pt idx="765">
                  <c:v>2018-11-03</c:v>
                </c:pt>
                <c:pt idx="766">
                  <c:v>2018-11-04</c:v>
                </c:pt>
                <c:pt idx="767">
                  <c:v>2018-11-13</c:v>
                </c:pt>
                <c:pt idx="768">
                  <c:v>2018-11-20</c:v>
                </c:pt>
                <c:pt idx="769">
                  <c:v>2018-11-30</c:v>
                </c:pt>
                <c:pt idx="770">
                  <c:v>2018-12-08</c:v>
                </c:pt>
                <c:pt idx="771">
                  <c:v>2018-12-09</c:v>
                </c:pt>
                <c:pt idx="772">
                  <c:v>2018-12-16</c:v>
                </c:pt>
                <c:pt idx="773">
                  <c:v>2018-12-17</c:v>
                </c:pt>
                <c:pt idx="774">
                  <c:v>2018-12-18</c:v>
                </c:pt>
                <c:pt idx="775">
                  <c:v>2018-12-30</c:v>
                </c:pt>
                <c:pt idx="776">
                  <c:v>2019-01-06</c:v>
                </c:pt>
                <c:pt idx="777">
                  <c:v>2019-01-10</c:v>
                </c:pt>
                <c:pt idx="778">
                  <c:v>2019-01-11</c:v>
                </c:pt>
                <c:pt idx="779">
                  <c:v>2019-01-16</c:v>
                </c:pt>
                <c:pt idx="780">
                  <c:v>2019-01-17</c:v>
                </c:pt>
                <c:pt idx="781">
                  <c:v>2019-01-19</c:v>
                </c:pt>
                <c:pt idx="782">
                  <c:v>2019-01-20</c:v>
                </c:pt>
                <c:pt idx="783">
                  <c:v>2019-01-21</c:v>
                </c:pt>
                <c:pt idx="784">
                  <c:v>2019-01-26</c:v>
                </c:pt>
                <c:pt idx="785">
                  <c:v>2019-01-27</c:v>
                </c:pt>
                <c:pt idx="786">
                  <c:v>2019-01-28</c:v>
                </c:pt>
                <c:pt idx="787">
                  <c:v>2019-01-31</c:v>
                </c:pt>
                <c:pt idx="788">
                  <c:v>2019-02-07</c:v>
                </c:pt>
                <c:pt idx="789">
                  <c:v>2019-02-09</c:v>
                </c:pt>
                <c:pt idx="790">
                  <c:v>2019-02-13</c:v>
                </c:pt>
                <c:pt idx="791">
                  <c:v>2019-02-14</c:v>
                </c:pt>
                <c:pt idx="792">
                  <c:v>2019-02-19</c:v>
                </c:pt>
                <c:pt idx="793">
                  <c:v>2019-02-22</c:v>
                </c:pt>
                <c:pt idx="794">
                  <c:v>2019-03-04</c:v>
                </c:pt>
                <c:pt idx="795">
                  <c:v>2019-03-06</c:v>
                </c:pt>
                <c:pt idx="796">
                  <c:v>2019-03-11</c:v>
                </c:pt>
                <c:pt idx="797">
                  <c:v>2019-03-12</c:v>
                </c:pt>
                <c:pt idx="798">
                  <c:v>2019-03-17</c:v>
                </c:pt>
                <c:pt idx="799">
                  <c:v>2019-03-26</c:v>
                </c:pt>
                <c:pt idx="800">
                  <c:v>2019-03-27</c:v>
                </c:pt>
                <c:pt idx="801">
                  <c:v>2019-03-29</c:v>
                </c:pt>
                <c:pt idx="802">
                  <c:v>2019-04-06</c:v>
                </c:pt>
                <c:pt idx="803">
                  <c:v>2019-04-07</c:v>
                </c:pt>
                <c:pt idx="804">
                  <c:v>2019-04-09</c:v>
                </c:pt>
                <c:pt idx="805">
                  <c:v>2019-04-14</c:v>
                </c:pt>
                <c:pt idx="806">
                  <c:v>2019-04-15</c:v>
                </c:pt>
                <c:pt idx="807">
                  <c:v>2019-04-16</c:v>
                </c:pt>
                <c:pt idx="808">
                  <c:v>2019-04-18</c:v>
                </c:pt>
                <c:pt idx="809">
                  <c:v>2019-04-19</c:v>
                </c:pt>
                <c:pt idx="810">
                  <c:v>2019-04-20</c:v>
                </c:pt>
                <c:pt idx="811">
                  <c:v>2019-04-27</c:v>
                </c:pt>
                <c:pt idx="812">
                  <c:v>2019-04-28</c:v>
                </c:pt>
                <c:pt idx="813">
                  <c:v>2019-05-01</c:v>
                </c:pt>
                <c:pt idx="814">
                  <c:v>2019-05-03</c:v>
                </c:pt>
                <c:pt idx="815">
                  <c:v>2019-05-04</c:v>
                </c:pt>
                <c:pt idx="816">
                  <c:v>2019-05-12</c:v>
                </c:pt>
                <c:pt idx="817">
                  <c:v>2019-05-13</c:v>
                </c:pt>
                <c:pt idx="818">
                  <c:v>2019-05-24</c:v>
                </c:pt>
                <c:pt idx="819">
                  <c:v>2019-06-08</c:v>
                </c:pt>
                <c:pt idx="820">
                  <c:v>2019-06-10</c:v>
                </c:pt>
                <c:pt idx="821">
                  <c:v>2019-06-15</c:v>
                </c:pt>
                <c:pt idx="822">
                  <c:v>2019-06-17</c:v>
                </c:pt>
                <c:pt idx="823">
                  <c:v>2019-06-24</c:v>
                </c:pt>
                <c:pt idx="824">
                  <c:v>2019-06-25</c:v>
                </c:pt>
                <c:pt idx="825">
                  <c:v>2019-06-29</c:v>
                </c:pt>
                <c:pt idx="826">
                  <c:v>2019-07-01</c:v>
                </c:pt>
                <c:pt idx="827">
                  <c:v>2019-07-04</c:v>
                </c:pt>
                <c:pt idx="828">
                  <c:v>2019-07-05</c:v>
                </c:pt>
                <c:pt idx="829">
                  <c:v>2019-07-09</c:v>
                </c:pt>
                <c:pt idx="830">
                  <c:v>2019-07-10</c:v>
                </c:pt>
                <c:pt idx="831">
                  <c:v>2019-07-21</c:v>
                </c:pt>
                <c:pt idx="832">
                  <c:v>2019-07-22</c:v>
                </c:pt>
                <c:pt idx="833">
                  <c:v>2019-07-25</c:v>
                </c:pt>
                <c:pt idx="834">
                  <c:v>2019-08-01</c:v>
                </c:pt>
                <c:pt idx="835">
                  <c:v>2019-08-04</c:v>
                </c:pt>
                <c:pt idx="836">
                  <c:v>2019-08-11</c:v>
                </c:pt>
                <c:pt idx="837">
                  <c:v>2019-08-28</c:v>
                </c:pt>
                <c:pt idx="838">
                  <c:v>2019-09-08</c:v>
                </c:pt>
                <c:pt idx="839">
                  <c:v>2019-09-09</c:v>
                </c:pt>
                <c:pt idx="840">
                  <c:v>2019-09-11</c:v>
                </c:pt>
                <c:pt idx="841">
                  <c:v>2019-09-29</c:v>
                </c:pt>
                <c:pt idx="842">
                  <c:v>2019-10-05</c:v>
                </c:pt>
                <c:pt idx="843">
                  <c:v>2019-10-06</c:v>
                </c:pt>
                <c:pt idx="844">
                  <c:v>2019-10-13</c:v>
                </c:pt>
                <c:pt idx="845">
                  <c:v>2019-10-14</c:v>
                </c:pt>
                <c:pt idx="846">
                  <c:v>2019-10-15</c:v>
                </c:pt>
                <c:pt idx="847">
                  <c:v>2019-10-18</c:v>
                </c:pt>
                <c:pt idx="848">
                  <c:v>2019-10-20</c:v>
                </c:pt>
                <c:pt idx="849">
                  <c:v>2019-10-22</c:v>
                </c:pt>
                <c:pt idx="850">
                  <c:v>2019-10-27</c:v>
                </c:pt>
                <c:pt idx="851">
                  <c:v>2019-10-31</c:v>
                </c:pt>
                <c:pt idx="852">
                  <c:v>2019-11-11</c:v>
                </c:pt>
                <c:pt idx="853">
                  <c:v>2019-11-15</c:v>
                </c:pt>
                <c:pt idx="854">
                  <c:v>2019-11-17</c:v>
                </c:pt>
                <c:pt idx="855">
                  <c:v>2019-11-18</c:v>
                </c:pt>
                <c:pt idx="856">
                  <c:v>2019-11-19</c:v>
                </c:pt>
                <c:pt idx="857">
                  <c:v>2019-11-30</c:v>
                </c:pt>
                <c:pt idx="858">
                  <c:v>2019-12-06</c:v>
                </c:pt>
                <c:pt idx="859">
                  <c:v>2019-12-07</c:v>
                </c:pt>
                <c:pt idx="860">
                  <c:v>2019-12-10</c:v>
                </c:pt>
                <c:pt idx="861">
                  <c:v>2019-12-12</c:v>
                </c:pt>
                <c:pt idx="862">
                  <c:v>2019-12-14</c:v>
                </c:pt>
                <c:pt idx="863">
                  <c:v>2019-12-15</c:v>
                </c:pt>
                <c:pt idx="864">
                  <c:v>2019-12-16</c:v>
                </c:pt>
                <c:pt idx="865">
                  <c:v>2019-12-22</c:v>
                </c:pt>
                <c:pt idx="866">
                  <c:v>2019-12-25</c:v>
                </c:pt>
                <c:pt idx="867">
                  <c:v>2019-12-31</c:v>
                </c:pt>
                <c:pt idx="868">
                  <c:v>2020-01-15</c:v>
                </c:pt>
                <c:pt idx="869">
                  <c:v>2020-01-27</c:v>
                </c:pt>
              </c:strCache>
            </c:strRef>
          </c:cat>
          <c:val>
            <c:numRef>
              <c:f>'PT3-Camp.Outcomes by Months'!$B$6:$B$876</c:f>
              <c:numCache>
                <c:formatCode>General</c:formatCode>
                <c:ptCount val="870"/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31">
                  <c:v>1</c:v>
                </c:pt>
                <c:pt idx="49">
                  <c:v>1</c:v>
                </c:pt>
                <c:pt idx="53">
                  <c:v>1</c:v>
                </c:pt>
                <c:pt idx="60">
                  <c:v>1</c:v>
                </c:pt>
                <c:pt idx="63">
                  <c:v>1</c:v>
                </c:pt>
                <c:pt idx="68">
                  <c:v>1</c:v>
                </c:pt>
                <c:pt idx="70">
                  <c:v>1</c:v>
                </c:pt>
                <c:pt idx="78">
                  <c:v>1</c:v>
                </c:pt>
                <c:pt idx="80">
                  <c:v>1</c:v>
                </c:pt>
                <c:pt idx="87">
                  <c:v>1</c:v>
                </c:pt>
                <c:pt idx="92">
                  <c:v>1</c:v>
                </c:pt>
                <c:pt idx="118">
                  <c:v>1</c:v>
                </c:pt>
                <c:pt idx="130">
                  <c:v>1</c:v>
                </c:pt>
                <c:pt idx="155">
                  <c:v>1</c:v>
                </c:pt>
                <c:pt idx="160">
                  <c:v>1</c:v>
                </c:pt>
                <c:pt idx="163">
                  <c:v>1</c:v>
                </c:pt>
                <c:pt idx="171">
                  <c:v>1</c:v>
                </c:pt>
                <c:pt idx="188">
                  <c:v>1</c:v>
                </c:pt>
                <c:pt idx="193">
                  <c:v>1</c:v>
                </c:pt>
                <c:pt idx="201">
                  <c:v>1</c:v>
                </c:pt>
                <c:pt idx="248">
                  <c:v>1</c:v>
                </c:pt>
                <c:pt idx="287">
                  <c:v>1</c:v>
                </c:pt>
                <c:pt idx="302">
                  <c:v>1</c:v>
                </c:pt>
                <c:pt idx="311">
                  <c:v>1</c:v>
                </c:pt>
                <c:pt idx="331">
                  <c:v>1</c:v>
                </c:pt>
                <c:pt idx="341">
                  <c:v>1</c:v>
                </c:pt>
                <c:pt idx="344">
                  <c:v>1</c:v>
                </c:pt>
                <c:pt idx="374">
                  <c:v>1</c:v>
                </c:pt>
                <c:pt idx="418">
                  <c:v>1</c:v>
                </c:pt>
                <c:pt idx="432">
                  <c:v>1</c:v>
                </c:pt>
                <c:pt idx="435">
                  <c:v>1</c:v>
                </c:pt>
                <c:pt idx="439">
                  <c:v>1</c:v>
                </c:pt>
                <c:pt idx="486">
                  <c:v>1</c:v>
                </c:pt>
                <c:pt idx="493">
                  <c:v>1</c:v>
                </c:pt>
                <c:pt idx="506">
                  <c:v>1</c:v>
                </c:pt>
                <c:pt idx="512">
                  <c:v>1</c:v>
                </c:pt>
                <c:pt idx="533">
                  <c:v>1</c:v>
                </c:pt>
                <c:pt idx="557">
                  <c:v>1</c:v>
                </c:pt>
                <c:pt idx="570">
                  <c:v>1</c:v>
                </c:pt>
                <c:pt idx="586">
                  <c:v>1</c:v>
                </c:pt>
                <c:pt idx="589">
                  <c:v>1</c:v>
                </c:pt>
                <c:pt idx="616">
                  <c:v>1</c:v>
                </c:pt>
                <c:pt idx="641">
                  <c:v>1</c:v>
                </c:pt>
                <c:pt idx="646">
                  <c:v>1</c:v>
                </c:pt>
                <c:pt idx="651">
                  <c:v>1</c:v>
                </c:pt>
                <c:pt idx="685">
                  <c:v>1</c:v>
                </c:pt>
                <c:pt idx="703">
                  <c:v>1</c:v>
                </c:pt>
                <c:pt idx="714">
                  <c:v>1</c:v>
                </c:pt>
                <c:pt idx="745">
                  <c:v>1</c:v>
                </c:pt>
                <c:pt idx="753">
                  <c:v>1</c:v>
                </c:pt>
                <c:pt idx="781">
                  <c:v>1</c:v>
                </c:pt>
                <c:pt idx="784">
                  <c:v>1</c:v>
                </c:pt>
                <c:pt idx="813">
                  <c:v>1</c:v>
                </c:pt>
                <c:pt idx="84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F1-A04D-AFFC-DB200F39630E}"/>
            </c:ext>
          </c:extLst>
        </c:ser>
        <c:ser>
          <c:idx val="1"/>
          <c:order val="1"/>
          <c:tx>
            <c:strRef>
              <c:f>'PT3-Camp.Outcomes by Months'!$C$4:$C$5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'PT3-Camp.Outcomes by Months'!$A$6:$A$876</c:f>
              <c:strCache>
                <c:ptCount val="870"/>
                <c:pt idx="0">
                  <c:v>2010-01-09</c:v>
                </c:pt>
                <c:pt idx="1">
                  <c:v>2010-01-19</c:v>
                </c:pt>
                <c:pt idx="2">
                  <c:v>2010-01-25</c:v>
                </c:pt>
                <c:pt idx="3">
                  <c:v>2010-02-05</c:v>
                </c:pt>
                <c:pt idx="4">
                  <c:v>2010-02-09</c:v>
                </c:pt>
                <c:pt idx="5">
                  <c:v>2010-02-11</c:v>
                </c:pt>
                <c:pt idx="6">
                  <c:v>2010-02-14</c:v>
                </c:pt>
                <c:pt idx="7">
                  <c:v>2010-02-27</c:v>
                </c:pt>
                <c:pt idx="8">
                  <c:v>2010-03-01</c:v>
                </c:pt>
                <c:pt idx="9">
                  <c:v>2010-03-04</c:v>
                </c:pt>
                <c:pt idx="10">
                  <c:v>2010-03-11</c:v>
                </c:pt>
                <c:pt idx="11">
                  <c:v>2010-03-16</c:v>
                </c:pt>
                <c:pt idx="12">
                  <c:v>2010-03-18</c:v>
                </c:pt>
                <c:pt idx="13">
                  <c:v>2010-03-21</c:v>
                </c:pt>
                <c:pt idx="14">
                  <c:v>2010-03-22</c:v>
                </c:pt>
                <c:pt idx="15">
                  <c:v>2010-03-25</c:v>
                </c:pt>
                <c:pt idx="16">
                  <c:v>2010-03-28</c:v>
                </c:pt>
                <c:pt idx="17">
                  <c:v>2010-04-08</c:v>
                </c:pt>
                <c:pt idx="18">
                  <c:v>2010-04-09</c:v>
                </c:pt>
                <c:pt idx="19">
                  <c:v>2010-04-15</c:v>
                </c:pt>
                <c:pt idx="20">
                  <c:v>2010-04-17</c:v>
                </c:pt>
                <c:pt idx="21">
                  <c:v>2010-04-20</c:v>
                </c:pt>
                <c:pt idx="22">
                  <c:v>2010-04-23</c:v>
                </c:pt>
                <c:pt idx="23">
                  <c:v>2010-04-26</c:v>
                </c:pt>
                <c:pt idx="24">
                  <c:v>2010-05-12</c:v>
                </c:pt>
                <c:pt idx="25">
                  <c:v>2010-05-21</c:v>
                </c:pt>
                <c:pt idx="26">
                  <c:v>2010-05-23</c:v>
                </c:pt>
                <c:pt idx="27">
                  <c:v>2010-05-25</c:v>
                </c:pt>
                <c:pt idx="28">
                  <c:v>2010-05-30</c:v>
                </c:pt>
                <c:pt idx="29">
                  <c:v>2010-06-05</c:v>
                </c:pt>
                <c:pt idx="30">
                  <c:v>2010-06-06</c:v>
                </c:pt>
                <c:pt idx="31">
                  <c:v>2010-06-07</c:v>
                </c:pt>
                <c:pt idx="32">
                  <c:v>2010-06-12</c:v>
                </c:pt>
                <c:pt idx="33">
                  <c:v>2010-06-15</c:v>
                </c:pt>
                <c:pt idx="34">
                  <c:v>2010-06-16</c:v>
                </c:pt>
                <c:pt idx="35">
                  <c:v>2010-06-19</c:v>
                </c:pt>
                <c:pt idx="36">
                  <c:v>2010-06-21</c:v>
                </c:pt>
                <c:pt idx="37">
                  <c:v>2010-06-23</c:v>
                </c:pt>
                <c:pt idx="38">
                  <c:v>2010-06-26</c:v>
                </c:pt>
                <c:pt idx="39">
                  <c:v>2010-06-28</c:v>
                </c:pt>
                <c:pt idx="40">
                  <c:v>2010-06-29</c:v>
                </c:pt>
                <c:pt idx="41">
                  <c:v>2010-07-01</c:v>
                </c:pt>
                <c:pt idx="42">
                  <c:v>2010-07-06</c:v>
                </c:pt>
                <c:pt idx="43">
                  <c:v>2010-07-08</c:v>
                </c:pt>
                <c:pt idx="44">
                  <c:v>2010-07-14</c:v>
                </c:pt>
                <c:pt idx="45">
                  <c:v>2010-07-15</c:v>
                </c:pt>
                <c:pt idx="46">
                  <c:v>2010-07-19</c:v>
                </c:pt>
                <c:pt idx="47">
                  <c:v>2010-07-27</c:v>
                </c:pt>
                <c:pt idx="48">
                  <c:v>2010-07-31</c:v>
                </c:pt>
                <c:pt idx="49">
                  <c:v>2010-08-05</c:v>
                </c:pt>
                <c:pt idx="50">
                  <c:v>2010-08-06</c:v>
                </c:pt>
                <c:pt idx="51">
                  <c:v>2010-08-07</c:v>
                </c:pt>
                <c:pt idx="52">
                  <c:v>2010-08-09</c:v>
                </c:pt>
                <c:pt idx="53">
                  <c:v>2010-08-12</c:v>
                </c:pt>
                <c:pt idx="54">
                  <c:v>2010-08-14</c:v>
                </c:pt>
                <c:pt idx="55">
                  <c:v>2010-08-16</c:v>
                </c:pt>
                <c:pt idx="56">
                  <c:v>2010-08-19</c:v>
                </c:pt>
                <c:pt idx="57">
                  <c:v>2010-08-24</c:v>
                </c:pt>
                <c:pt idx="58">
                  <c:v>2010-08-25</c:v>
                </c:pt>
                <c:pt idx="59">
                  <c:v>2010-08-26</c:v>
                </c:pt>
                <c:pt idx="60">
                  <c:v>2010-08-27</c:v>
                </c:pt>
                <c:pt idx="61">
                  <c:v>2010-08-31</c:v>
                </c:pt>
                <c:pt idx="62">
                  <c:v>2010-09-02</c:v>
                </c:pt>
                <c:pt idx="63">
                  <c:v>2010-09-09</c:v>
                </c:pt>
                <c:pt idx="64">
                  <c:v>2010-09-15</c:v>
                </c:pt>
                <c:pt idx="65">
                  <c:v>2010-09-21</c:v>
                </c:pt>
                <c:pt idx="66">
                  <c:v>2010-09-27</c:v>
                </c:pt>
                <c:pt idx="67">
                  <c:v>2010-09-28</c:v>
                </c:pt>
                <c:pt idx="68">
                  <c:v>2010-09-30</c:v>
                </c:pt>
                <c:pt idx="69">
                  <c:v>2010-10-04</c:v>
                </c:pt>
                <c:pt idx="70">
                  <c:v>2010-10-05</c:v>
                </c:pt>
                <c:pt idx="71">
                  <c:v>2010-10-06</c:v>
                </c:pt>
                <c:pt idx="72">
                  <c:v>2010-10-07</c:v>
                </c:pt>
                <c:pt idx="73">
                  <c:v>2010-10-13</c:v>
                </c:pt>
                <c:pt idx="74">
                  <c:v>2010-10-18</c:v>
                </c:pt>
                <c:pt idx="75">
                  <c:v>2010-10-20</c:v>
                </c:pt>
                <c:pt idx="76">
                  <c:v>2010-10-23</c:v>
                </c:pt>
                <c:pt idx="77">
                  <c:v>2010-10-24</c:v>
                </c:pt>
                <c:pt idx="78">
                  <c:v>2010-10-25</c:v>
                </c:pt>
                <c:pt idx="79">
                  <c:v>2010-10-28</c:v>
                </c:pt>
                <c:pt idx="80">
                  <c:v>2010-10-31</c:v>
                </c:pt>
                <c:pt idx="81">
                  <c:v>2010-11-02</c:v>
                </c:pt>
                <c:pt idx="82">
                  <c:v>2010-11-06</c:v>
                </c:pt>
                <c:pt idx="83">
                  <c:v>2010-11-15</c:v>
                </c:pt>
                <c:pt idx="84">
                  <c:v>2010-11-17</c:v>
                </c:pt>
                <c:pt idx="85">
                  <c:v>2010-11-23</c:v>
                </c:pt>
                <c:pt idx="86">
                  <c:v>2010-11-25</c:v>
                </c:pt>
                <c:pt idx="87">
                  <c:v>2010-12-02</c:v>
                </c:pt>
                <c:pt idx="88">
                  <c:v>2010-12-03</c:v>
                </c:pt>
                <c:pt idx="89">
                  <c:v>2010-12-10</c:v>
                </c:pt>
                <c:pt idx="90">
                  <c:v>2010-12-13</c:v>
                </c:pt>
                <c:pt idx="91">
                  <c:v>2010-12-15</c:v>
                </c:pt>
                <c:pt idx="92">
                  <c:v>2010-12-19</c:v>
                </c:pt>
                <c:pt idx="93">
                  <c:v>2010-12-22</c:v>
                </c:pt>
                <c:pt idx="94">
                  <c:v>2011-01-01</c:v>
                </c:pt>
                <c:pt idx="95">
                  <c:v>2011-01-02</c:v>
                </c:pt>
                <c:pt idx="96">
                  <c:v>2011-01-03</c:v>
                </c:pt>
                <c:pt idx="97">
                  <c:v>2011-01-06</c:v>
                </c:pt>
                <c:pt idx="98">
                  <c:v>2011-01-09</c:v>
                </c:pt>
                <c:pt idx="99">
                  <c:v>2011-01-11</c:v>
                </c:pt>
                <c:pt idx="100">
                  <c:v>2011-01-12</c:v>
                </c:pt>
                <c:pt idx="101">
                  <c:v>2011-01-13</c:v>
                </c:pt>
                <c:pt idx="102">
                  <c:v>2011-01-17</c:v>
                </c:pt>
                <c:pt idx="103">
                  <c:v>2011-01-22</c:v>
                </c:pt>
                <c:pt idx="104">
                  <c:v>2011-01-25</c:v>
                </c:pt>
                <c:pt idx="105">
                  <c:v>2011-01-27</c:v>
                </c:pt>
                <c:pt idx="106">
                  <c:v>2011-01-28</c:v>
                </c:pt>
                <c:pt idx="107">
                  <c:v>2011-02-02</c:v>
                </c:pt>
                <c:pt idx="108">
                  <c:v>2011-02-11</c:v>
                </c:pt>
                <c:pt idx="109">
                  <c:v>2011-02-14</c:v>
                </c:pt>
                <c:pt idx="110">
                  <c:v>2011-02-16</c:v>
                </c:pt>
                <c:pt idx="111">
                  <c:v>2011-02-17</c:v>
                </c:pt>
                <c:pt idx="112">
                  <c:v>2011-02-21</c:v>
                </c:pt>
                <c:pt idx="113">
                  <c:v>2011-02-26</c:v>
                </c:pt>
                <c:pt idx="114">
                  <c:v>2011-03-01</c:v>
                </c:pt>
                <c:pt idx="115">
                  <c:v>2011-03-05</c:v>
                </c:pt>
                <c:pt idx="116">
                  <c:v>2011-03-08</c:v>
                </c:pt>
                <c:pt idx="117">
                  <c:v>2011-03-10</c:v>
                </c:pt>
                <c:pt idx="118">
                  <c:v>2011-03-11</c:v>
                </c:pt>
                <c:pt idx="119">
                  <c:v>2011-03-27</c:v>
                </c:pt>
                <c:pt idx="120">
                  <c:v>2011-04-01</c:v>
                </c:pt>
                <c:pt idx="121">
                  <c:v>2011-04-03</c:v>
                </c:pt>
                <c:pt idx="122">
                  <c:v>2011-04-05</c:v>
                </c:pt>
                <c:pt idx="123">
                  <c:v>2011-04-08</c:v>
                </c:pt>
                <c:pt idx="124">
                  <c:v>2011-04-18</c:v>
                </c:pt>
                <c:pt idx="125">
                  <c:v>2011-04-27</c:v>
                </c:pt>
                <c:pt idx="126">
                  <c:v>2011-04-29</c:v>
                </c:pt>
                <c:pt idx="127">
                  <c:v>2011-05-03</c:v>
                </c:pt>
                <c:pt idx="128">
                  <c:v>2011-05-06</c:v>
                </c:pt>
                <c:pt idx="129">
                  <c:v>2011-05-07</c:v>
                </c:pt>
                <c:pt idx="130">
                  <c:v>2011-05-08</c:v>
                </c:pt>
                <c:pt idx="131">
                  <c:v>2011-05-09</c:v>
                </c:pt>
                <c:pt idx="132">
                  <c:v>2011-05-10</c:v>
                </c:pt>
                <c:pt idx="133">
                  <c:v>2011-05-12</c:v>
                </c:pt>
                <c:pt idx="134">
                  <c:v>2011-05-13</c:v>
                </c:pt>
                <c:pt idx="135">
                  <c:v>2011-05-18</c:v>
                </c:pt>
                <c:pt idx="136">
                  <c:v>2011-05-21</c:v>
                </c:pt>
                <c:pt idx="137">
                  <c:v>2011-06-12</c:v>
                </c:pt>
                <c:pt idx="138">
                  <c:v>2011-06-16</c:v>
                </c:pt>
                <c:pt idx="139">
                  <c:v>2011-06-18</c:v>
                </c:pt>
                <c:pt idx="140">
                  <c:v>2011-06-19</c:v>
                </c:pt>
                <c:pt idx="141">
                  <c:v>2011-06-20</c:v>
                </c:pt>
                <c:pt idx="142">
                  <c:v>2011-06-26</c:v>
                </c:pt>
                <c:pt idx="143">
                  <c:v>2011-07-01</c:v>
                </c:pt>
                <c:pt idx="144">
                  <c:v>2011-07-04</c:v>
                </c:pt>
                <c:pt idx="145">
                  <c:v>2011-07-09</c:v>
                </c:pt>
                <c:pt idx="146">
                  <c:v>2011-07-14</c:v>
                </c:pt>
                <c:pt idx="147">
                  <c:v>2011-07-16</c:v>
                </c:pt>
                <c:pt idx="148">
                  <c:v>2011-07-19</c:v>
                </c:pt>
                <c:pt idx="149">
                  <c:v>2011-07-24</c:v>
                </c:pt>
                <c:pt idx="150">
                  <c:v>2011-08-01</c:v>
                </c:pt>
                <c:pt idx="151">
                  <c:v>2011-08-07</c:v>
                </c:pt>
                <c:pt idx="152">
                  <c:v>2011-08-12</c:v>
                </c:pt>
                <c:pt idx="153">
                  <c:v>2011-08-13</c:v>
                </c:pt>
                <c:pt idx="154">
                  <c:v>2011-08-15</c:v>
                </c:pt>
                <c:pt idx="155">
                  <c:v>2011-08-19</c:v>
                </c:pt>
                <c:pt idx="156">
                  <c:v>2011-08-22</c:v>
                </c:pt>
                <c:pt idx="157">
                  <c:v>2011-08-27</c:v>
                </c:pt>
                <c:pt idx="158">
                  <c:v>2011-09-06</c:v>
                </c:pt>
                <c:pt idx="159">
                  <c:v>2011-09-11</c:v>
                </c:pt>
                <c:pt idx="160">
                  <c:v>2011-09-21</c:v>
                </c:pt>
                <c:pt idx="161">
                  <c:v>2011-09-22</c:v>
                </c:pt>
                <c:pt idx="162">
                  <c:v>2011-09-23</c:v>
                </c:pt>
                <c:pt idx="163">
                  <c:v>2011-10-02</c:v>
                </c:pt>
                <c:pt idx="164">
                  <c:v>2011-10-05</c:v>
                </c:pt>
                <c:pt idx="165">
                  <c:v>2011-10-09</c:v>
                </c:pt>
                <c:pt idx="166">
                  <c:v>2011-10-15</c:v>
                </c:pt>
                <c:pt idx="167">
                  <c:v>2011-10-17</c:v>
                </c:pt>
                <c:pt idx="168">
                  <c:v>2011-10-19</c:v>
                </c:pt>
                <c:pt idx="169">
                  <c:v>2011-10-26</c:v>
                </c:pt>
                <c:pt idx="170">
                  <c:v>2011-10-27</c:v>
                </c:pt>
                <c:pt idx="171">
                  <c:v>2011-11-08</c:v>
                </c:pt>
                <c:pt idx="172">
                  <c:v>2011-11-11</c:v>
                </c:pt>
                <c:pt idx="173">
                  <c:v>2011-11-15</c:v>
                </c:pt>
                <c:pt idx="174">
                  <c:v>2011-11-18</c:v>
                </c:pt>
                <c:pt idx="175">
                  <c:v>2011-11-19</c:v>
                </c:pt>
                <c:pt idx="176">
                  <c:v>2011-11-22</c:v>
                </c:pt>
                <c:pt idx="177">
                  <c:v>2011-11-24</c:v>
                </c:pt>
                <c:pt idx="178">
                  <c:v>2011-11-27</c:v>
                </c:pt>
                <c:pt idx="179">
                  <c:v>2011-12-01</c:v>
                </c:pt>
                <c:pt idx="180">
                  <c:v>2011-12-03</c:v>
                </c:pt>
                <c:pt idx="181">
                  <c:v>2011-12-08</c:v>
                </c:pt>
                <c:pt idx="182">
                  <c:v>2011-12-12</c:v>
                </c:pt>
                <c:pt idx="183">
                  <c:v>2011-12-19</c:v>
                </c:pt>
                <c:pt idx="184">
                  <c:v>2011-12-21</c:v>
                </c:pt>
                <c:pt idx="185">
                  <c:v>2011-12-22</c:v>
                </c:pt>
                <c:pt idx="186">
                  <c:v>2011-12-23</c:v>
                </c:pt>
                <c:pt idx="187">
                  <c:v>2011-12-27</c:v>
                </c:pt>
                <c:pt idx="188">
                  <c:v>2012-01-04</c:v>
                </c:pt>
                <c:pt idx="189">
                  <c:v>2012-01-06</c:v>
                </c:pt>
                <c:pt idx="190">
                  <c:v>2012-01-13</c:v>
                </c:pt>
                <c:pt idx="191">
                  <c:v>2012-01-14</c:v>
                </c:pt>
                <c:pt idx="192">
                  <c:v>2012-01-18</c:v>
                </c:pt>
                <c:pt idx="193">
                  <c:v>2012-01-22</c:v>
                </c:pt>
                <c:pt idx="194">
                  <c:v>2012-02-05</c:v>
                </c:pt>
                <c:pt idx="195">
                  <c:v>2012-02-09</c:v>
                </c:pt>
                <c:pt idx="196">
                  <c:v>2012-02-12</c:v>
                </c:pt>
                <c:pt idx="197">
                  <c:v>2012-02-16</c:v>
                </c:pt>
                <c:pt idx="198">
                  <c:v>2012-02-20</c:v>
                </c:pt>
                <c:pt idx="199">
                  <c:v>2012-02-24</c:v>
                </c:pt>
                <c:pt idx="200">
                  <c:v>2012-02-27</c:v>
                </c:pt>
                <c:pt idx="201">
                  <c:v>2012-02-29</c:v>
                </c:pt>
                <c:pt idx="202">
                  <c:v>2012-03-05</c:v>
                </c:pt>
                <c:pt idx="203">
                  <c:v>2012-03-06</c:v>
                </c:pt>
                <c:pt idx="204">
                  <c:v>2012-03-11</c:v>
                </c:pt>
                <c:pt idx="205">
                  <c:v>2012-03-14</c:v>
                </c:pt>
                <c:pt idx="206">
                  <c:v>2012-03-16</c:v>
                </c:pt>
                <c:pt idx="207">
                  <c:v>2012-03-22</c:v>
                </c:pt>
                <c:pt idx="208">
                  <c:v>2012-03-26</c:v>
                </c:pt>
                <c:pt idx="209">
                  <c:v>2012-03-27</c:v>
                </c:pt>
                <c:pt idx="210">
                  <c:v>2012-03-28</c:v>
                </c:pt>
                <c:pt idx="211">
                  <c:v>2012-04-05</c:v>
                </c:pt>
                <c:pt idx="212">
                  <c:v>2012-04-06</c:v>
                </c:pt>
                <c:pt idx="213">
                  <c:v>2012-04-19</c:v>
                </c:pt>
                <c:pt idx="214">
                  <c:v>2012-04-21</c:v>
                </c:pt>
                <c:pt idx="215">
                  <c:v>2012-04-24</c:v>
                </c:pt>
                <c:pt idx="216">
                  <c:v>2012-04-25</c:v>
                </c:pt>
                <c:pt idx="217">
                  <c:v>2012-04-26</c:v>
                </c:pt>
                <c:pt idx="218">
                  <c:v>2012-05-01</c:v>
                </c:pt>
                <c:pt idx="219">
                  <c:v>2012-05-02</c:v>
                </c:pt>
                <c:pt idx="220">
                  <c:v>2012-05-05</c:v>
                </c:pt>
                <c:pt idx="221">
                  <c:v>2012-05-06</c:v>
                </c:pt>
                <c:pt idx="222">
                  <c:v>2012-05-08</c:v>
                </c:pt>
                <c:pt idx="223">
                  <c:v>2012-05-29</c:v>
                </c:pt>
                <c:pt idx="224">
                  <c:v>2012-05-31</c:v>
                </c:pt>
                <c:pt idx="225">
                  <c:v>2012-06-06</c:v>
                </c:pt>
                <c:pt idx="226">
                  <c:v>2012-06-12</c:v>
                </c:pt>
                <c:pt idx="227">
                  <c:v>2012-06-17</c:v>
                </c:pt>
                <c:pt idx="228">
                  <c:v>2012-06-21</c:v>
                </c:pt>
                <c:pt idx="229">
                  <c:v>2012-06-29</c:v>
                </c:pt>
                <c:pt idx="230">
                  <c:v>2012-07-03</c:v>
                </c:pt>
                <c:pt idx="231">
                  <c:v>2012-07-12</c:v>
                </c:pt>
                <c:pt idx="232">
                  <c:v>2012-07-17</c:v>
                </c:pt>
                <c:pt idx="233">
                  <c:v>2012-07-27</c:v>
                </c:pt>
                <c:pt idx="234">
                  <c:v>2012-07-28</c:v>
                </c:pt>
                <c:pt idx="235">
                  <c:v>2012-08-01</c:v>
                </c:pt>
                <c:pt idx="236">
                  <c:v>2012-08-14</c:v>
                </c:pt>
                <c:pt idx="237">
                  <c:v>2012-08-16</c:v>
                </c:pt>
                <c:pt idx="238">
                  <c:v>2012-08-27</c:v>
                </c:pt>
                <c:pt idx="239">
                  <c:v>2012-08-28</c:v>
                </c:pt>
                <c:pt idx="240">
                  <c:v>2012-09-04</c:v>
                </c:pt>
                <c:pt idx="241">
                  <c:v>2012-09-05</c:v>
                </c:pt>
                <c:pt idx="242">
                  <c:v>2012-09-22</c:v>
                </c:pt>
                <c:pt idx="243">
                  <c:v>2012-09-26</c:v>
                </c:pt>
                <c:pt idx="244">
                  <c:v>2012-09-28</c:v>
                </c:pt>
                <c:pt idx="245">
                  <c:v>2012-10-03</c:v>
                </c:pt>
                <c:pt idx="246">
                  <c:v>2012-10-04</c:v>
                </c:pt>
                <c:pt idx="247">
                  <c:v>2012-10-19</c:v>
                </c:pt>
                <c:pt idx="248">
                  <c:v>2012-10-20</c:v>
                </c:pt>
                <c:pt idx="249">
                  <c:v>2012-10-24</c:v>
                </c:pt>
                <c:pt idx="250">
                  <c:v>2012-10-28</c:v>
                </c:pt>
                <c:pt idx="251">
                  <c:v>2012-11-24</c:v>
                </c:pt>
                <c:pt idx="252">
                  <c:v>2012-11-25</c:v>
                </c:pt>
                <c:pt idx="253">
                  <c:v>2012-11-26</c:v>
                </c:pt>
                <c:pt idx="254">
                  <c:v>2012-11-28</c:v>
                </c:pt>
                <c:pt idx="255">
                  <c:v>2012-12-08</c:v>
                </c:pt>
                <c:pt idx="256">
                  <c:v>2012-12-09</c:v>
                </c:pt>
                <c:pt idx="257">
                  <c:v>2012-12-16</c:v>
                </c:pt>
                <c:pt idx="258">
                  <c:v>2012-12-18</c:v>
                </c:pt>
                <c:pt idx="259">
                  <c:v>2013-01-01</c:v>
                </c:pt>
                <c:pt idx="260">
                  <c:v>2013-01-02</c:v>
                </c:pt>
                <c:pt idx="261">
                  <c:v>2013-01-30</c:v>
                </c:pt>
                <c:pt idx="262">
                  <c:v>2013-02-03</c:v>
                </c:pt>
                <c:pt idx="263">
                  <c:v>2013-02-04</c:v>
                </c:pt>
                <c:pt idx="264">
                  <c:v>2013-02-09</c:v>
                </c:pt>
                <c:pt idx="265">
                  <c:v>2013-02-12</c:v>
                </c:pt>
                <c:pt idx="266">
                  <c:v>2013-02-23</c:v>
                </c:pt>
                <c:pt idx="267">
                  <c:v>2013-02-25</c:v>
                </c:pt>
                <c:pt idx="268">
                  <c:v>2013-02-27</c:v>
                </c:pt>
                <c:pt idx="269">
                  <c:v>2013-03-01</c:v>
                </c:pt>
                <c:pt idx="270">
                  <c:v>2013-03-04</c:v>
                </c:pt>
                <c:pt idx="271">
                  <c:v>2013-03-05</c:v>
                </c:pt>
                <c:pt idx="272">
                  <c:v>2013-03-07</c:v>
                </c:pt>
                <c:pt idx="273">
                  <c:v>2013-03-08</c:v>
                </c:pt>
                <c:pt idx="274">
                  <c:v>2013-03-12</c:v>
                </c:pt>
                <c:pt idx="275">
                  <c:v>2013-03-13</c:v>
                </c:pt>
                <c:pt idx="276">
                  <c:v>2013-03-17</c:v>
                </c:pt>
                <c:pt idx="277">
                  <c:v>2013-03-28</c:v>
                </c:pt>
                <c:pt idx="278">
                  <c:v>2013-04-02</c:v>
                </c:pt>
                <c:pt idx="279">
                  <c:v>2013-04-08</c:v>
                </c:pt>
                <c:pt idx="280">
                  <c:v>2013-04-09</c:v>
                </c:pt>
                <c:pt idx="281">
                  <c:v>2013-04-14</c:v>
                </c:pt>
                <c:pt idx="282">
                  <c:v>2013-05-01</c:v>
                </c:pt>
                <c:pt idx="283">
                  <c:v>2013-05-02</c:v>
                </c:pt>
                <c:pt idx="284">
                  <c:v>2013-05-10</c:v>
                </c:pt>
                <c:pt idx="285">
                  <c:v>2013-05-15</c:v>
                </c:pt>
                <c:pt idx="286">
                  <c:v>2013-05-18</c:v>
                </c:pt>
                <c:pt idx="287">
                  <c:v>2013-05-21</c:v>
                </c:pt>
                <c:pt idx="288">
                  <c:v>2013-05-23</c:v>
                </c:pt>
                <c:pt idx="289">
                  <c:v>2013-05-28</c:v>
                </c:pt>
                <c:pt idx="290">
                  <c:v>2013-06-04</c:v>
                </c:pt>
                <c:pt idx="291">
                  <c:v>2013-06-10</c:v>
                </c:pt>
                <c:pt idx="292">
                  <c:v>2013-06-17</c:v>
                </c:pt>
                <c:pt idx="293">
                  <c:v>2013-06-23</c:v>
                </c:pt>
                <c:pt idx="294">
                  <c:v>2013-06-25</c:v>
                </c:pt>
                <c:pt idx="295">
                  <c:v>2013-06-26</c:v>
                </c:pt>
                <c:pt idx="296">
                  <c:v>2013-07-01</c:v>
                </c:pt>
                <c:pt idx="297">
                  <c:v>2013-07-10</c:v>
                </c:pt>
                <c:pt idx="298">
                  <c:v>2013-07-11</c:v>
                </c:pt>
                <c:pt idx="299">
                  <c:v>2013-07-20</c:v>
                </c:pt>
                <c:pt idx="300">
                  <c:v>2013-07-22</c:v>
                </c:pt>
                <c:pt idx="301">
                  <c:v>2013-07-24</c:v>
                </c:pt>
                <c:pt idx="302">
                  <c:v>2013-07-25</c:v>
                </c:pt>
                <c:pt idx="303">
                  <c:v>2013-07-29</c:v>
                </c:pt>
                <c:pt idx="304">
                  <c:v>2013-07-30</c:v>
                </c:pt>
                <c:pt idx="305">
                  <c:v>2013-08-01</c:v>
                </c:pt>
                <c:pt idx="306">
                  <c:v>2013-08-04</c:v>
                </c:pt>
                <c:pt idx="307">
                  <c:v>2013-08-05</c:v>
                </c:pt>
                <c:pt idx="308">
                  <c:v>2013-08-15</c:v>
                </c:pt>
                <c:pt idx="309">
                  <c:v>2013-08-16</c:v>
                </c:pt>
                <c:pt idx="310">
                  <c:v>2013-08-27</c:v>
                </c:pt>
                <c:pt idx="311">
                  <c:v>2013-08-30</c:v>
                </c:pt>
                <c:pt idx="312">
                  <c:v>2013-09-03</c:v>
                </c:pt>
                <c:pt idx="313">
                  <c:v>2013-09-11</c:v>
                </c:pt>
                <c:pt idx="314">
                  <c:v>2013-09-13</c:v>
                </c:pt>
                <c:pt idx="315">
                  <c:v>2013-09-19</c:v>
                </c:pt>
                <c:pt idx="316">
                  <c:v>2013-09-20</c:v>
                </c:pt>
                <c:pt idx="317">
                  <c:v>2013-09-22</c:v>
                </c:pt>
                <c:pt idx="318">
                  <c:v>2013-10-07</c:v>
                </c:pt>
                <c:pt idx="319">
                  <c:v>2013-10-08</c:v>
                </c:pt>
                <c:pt idx="320">
                  <c:v>2013-10-12</c:v>
                </c:pt>
                <c:pt idx="321">
                  <c:v>2013-10-15</c:v>
                </c:pt>
                <c:pt idx="322">
                  <c:v>2013-10-21</c:v>
                </c:pt>
                <c:pt idx="323">
                  <c:v>2013-10-25</c:v>
                </c:pt>
                <c:pt idx="324">
                  <c:v>2013-10-29</c:v>
                </c:pt>
                <c:pt idx="325">
                  <c:v>2013-11-14</c:v>
                </c:pt>
                <c:pt idx="326">
                  <c:v>2013-11-17</c:v>
                </c:pt>
                <c:pt idx="327">
                  <c:v>2013-11-19</c:v>
                </c:pt>
                <c:pt idx="328">
                  <c:v>2013-11-23</c:v>
                </c:pt>
                <c:pt idx="329">
                  <c:v>2013-11-25</c:v>
                </c:pt>
                <c:pt idx="330">
                  <c:v>2013-11-29</c:v>
                </c:pt>
                <c:pt idx="331">
                  <c:v>2013-12-06</c:v>
                </c:pt>
                <c:pt idx="332">
                  <c:v>2013-12-11</c:v>
                </c:pt>
                <c:pt idx="333">
                  <c:v>2013-12-17</c:v>
                </c:pt>
                <c:pt idx="334">
                  <c:v>2013-12-29</c:v>
                </c:pt>
                <c:pt idx="335">
                  <c:v>2013-12-30</c:v>
                </c:pt>
                <c:pt idx="336">
                  <c:v>2013-12-31</c:v>
                </c:pt>
                <c:pt idx="337">
                  <c:v>2014-01-03</c:v>
                </c:pt>
                <c:pt idx="338">
                  <c:v>2014-01-08</c:v>
                </c:pt>
                <c:pt idx="339">
                  <c:v>2014-01-12</c:v>
                </c:pt>
                <c:pt idx="340">
                  <c:v>2014-01-14</c:v>
                </c:pt>
                <c:pt idx="341">
                  <c:v>2014-01-20</c:v>
                </c:pt>
                <c:pt idx="342">
                  <c:v>2014-01-22</c:v>
                </c:pt>
                <c:pt idx="343">
                  <c:v>2014-01-26</c:v>
                </c:pt>
                <c:pt idx="344">
                  <c:v>2014-02-10</c:v>
                </c:pt>
                <c:pt idx="345">
                  <c:v>2014-02-14</c:v>
                </c:pt>
                <c:pt idx="346">
                  <c:v>2014-02-22</c:v>
                </c:pt>
                <c:pt idx="347">
                  <c:v>2014-02-26</c:v>
                </c:pt>
                <c:pt idx="348">
                  <c:v>2014-02-28</c:v>
                </c:pt>
                <c:pt idx="349">
                  <c:v>2014-03-11</c:v>
                </c:pt>
                <c:pt idx="350">
                  <c:v>2014-03-12</c:v>
                </c:pt>
                <c:pt idx="351">
                  <c:v>2014-03-17</c:v>
                </c:pt>
                <c:pt idx="352">
                  <c:v>2014-03-20</c:v>
                </c:pt>
                <c:pt idx="353">
                  <c:v>2014-03-23</c:v>
                </c:pt>
                <c:pt idx="354">
                  <c:v>2014-03-26</c:v>
                </c:pt>
                <c:pt idx="355">
                  <c:v>2014-03-27</c:v>
                </c:pt>
                <c:pt idx="356">
                  <c:v>2014-03-29</c:v>
                </c:pt>
                <c:pt idx="357">
                  <c:v>2014-04-02</c:v>
                </c:pt>
                <c:pt idx="358">
                  <c:v>2014-04-07</c:v>
                </c:pt>
                <c:pt idx="359">
                  <c:v>2014-04-13</c:v>
                </c:pt>
                <c:pt idx="360">
                  <c:v>2014-04-14</c:v>
                </c:pt>
                <c:pt idx="361">
                  <c:v>2014-04-25</c:v>
                </c:pt>
                <c:pt idx="362">
                  <c:v>2014-04-28</c:v>
                </c:pt>
                <c:pt idx="363">
                  <c:v>2014-05-02</c:v>
                </c:pt>
                <c:pt idx="364">
                  <c:v>2014-05-03</c:v>
                </c:pt>
                <c:pt idx="365">
                  <c:v>2014-05-04</c:v>
                </c:pt>
                <c:pt idx="366">
                  <c:v>2014-05-10</c:v>
                </c:pt>
                <c:pt idx="367">
                  <c:v>2014-05-20</c:v>
                </c:pt>
                <c:pt idx="368">
                  <c:v>2014-05-23</c:v>
                </c:pt>
                <c:pt idx="369">
                  <c:v>2014-05-24</c:v>
                </c:pt>
                <c:pt idx="370">
                  <c:v>2014-05-27</c:v>
                </c:pt>
                <c:pt idx="371">
                  <c:v>2014-05-30</c:v>
                </c:pt>
                <c:pt idx="372">
                  <c:v>2014-06-02</c:v>
                </c:pt>
                <c:pt idx="373">
                  <c:v>2014-06-04</c:v>
                </c:pt>
                <c:pt idx="374">
                  <c:v>2014-06-07</c:v>
                </c:pt>
                <c:pt idx="375">
                  <c:v>2014-06-09</c:v>
                </c:pt>
                <c:pt idx="376">
                  <c:v>2014-06-10</c:v>
                </c:pt>
                <c:pt idx="377">
                  <c:v>2014-06-16</c:v>
                </c:pt>
                <c:pt idx="378">
                  <c:v>2014-06-21</c:v>
                </c:pt>
                <c:pt idx="379">
                  <c:v>2014-06-27</c:v>
                </c:pt>
                <c:pt idx="380">
                  <c:v>2014-06-28</c:v>
                </c:pt>
                <c:pt idx="381">
                  <c:v>2014-07-05</c:v>
                </c:pt>
                <c:pt idx="382">
                  <c:v>2014-07-06</c:v>
                </c:pt>
                <c:pt idx="383">
                  <c:v>2014-07-08</c:v>
                </c:pt>
                <c:pt idx="384">
                  <c:v>2014-07-10</c:v>
                </c:pt>
                <c:pt idx="385">
                  <c:v>2014-07-14</c:v>
                </c:pt>
                <c:pt idx="386">
                  <c:v>2014-07-16</c:v>
                </c:pt>
                <c:pt idx="387">
                  <c:v>2014-07-19</c:v>
                </c:pt>
                <c:pt idx="388">
                  <c:v>2014-07-24</c:v>
                </c:pt>
                <c:pt idx="389">
                  <c:v>2014-07-25</c:v>
                </c:pt>
                <c:pt idx="390">
                  <c:v>2014-07-28</c:v>
                </c:pt>
                <c:pt idx="391">
                  <c:v>2014-08-04</c:v>
                </c:pt>
                <c:pt idx="392">
                  <c:v>2014-08-08</c:v>
                </c:pt>
                <c:pt idx="393">
                  <c:v>2014-08-19</c:v>
                </c:pt>
                <c:pt idx="394">
                  <c:v>2014-08-24</c:v>
                </c:pt>
                <c:pt idx="395">
                  <c:v>2014-09-07</c:v>
                </c:pt>
                <c:pt idx="396">
                  <c:v>2014-09-10</c:v>
                </c:pt>
                <c:pt idx="397">
                  <c:v>2014-09-13</c:v>
                </c:pt>
                <c:pt idx="398">
                  <c:v>2014-09-15</c:v>
                </c:pt>
                <c:pt idx="399">
                  <c:v>2014-09-19</c:v>
                </c:pt>
                <c:pt idx="400">
                  <c:v>2014-09-24</c:v>
                </c:pt>
                <c:pt idx="401">
                  <c:v>2014-09-25</c:v>
                </c:pt>
                <c:pt idx="402">
                  <c:v>2014-09-26</c:v>
                </c:pt>
                <c:pt idx="403">
                  <c:v>2014-10-01</c:v>
                </c:pt>
                <c:pt idx="404">
                  <c:v>2014-10-02</c:v>
                </c:pt>
                <c:pt idx="405">
                  <c:v>2014-10-05</c:v>
                </c:pt>
                <c:pt idx="406">
                  <c:v>2014-10-08</c:v>
                </c:pt>
                <c:pt idx="407">
                  <c:v>2014-10-17</c:v>
                </c:pt>
                <c:pt idx="408">
                  <c:v>2014-10-18</c:v>
                </c:pt>
                <c:pt idx="409">
                  <c:v>2014-10-22</c:v>
                </c:pt>
                <c:pt idx="410">
                  <c:v>2014-10-24</c:v>
                </c:pt>
                <c:pt idx="411">
                  <c:v>2014-11-06</c:v>
                </c:pt>
                <c:pt idx="412">
                  <c:v>2014-11-07</c:v>
                </c:pt>
                <c:pt idx="413">
                  <c:v>2014-11-15</c:v>
                </c:pt>
                <c:pt idx="414">
                  <c:v>2014-11-16</c:v>
                </c:pt>
                <c:pt idx="415">
                  <c:v>2014-11-25</c:v>
                </c:pt>
                <c:pt idx="416">
                  <c:v>2014-11-27</c:v>
                </c:pt>
                <c:pt idx="417">
                  <c:v>2014-12-02</c:v>
                </c:pt>
                <c:pt idx="418">
                  <c:v>2014-12-12</c:v>
                </c:pt>
                <c:pt idx="419">
                  <c:v>2014-12-15</c:v>
                </c:pt>
                <c:pt idx="420">
                  <c:v>2014-12-16</c:v>
                </c:pt>
                <c:pt idx="421">
                  <c:v>2014-12-18</c:v>
                </c:pt>
                <c:pt idx="422">
                  <c:v>2014-12-20</c:v>
                </c:pt>
                <c:pt idx="423">
                  <c:v>2014-12-21</c:v>
                </c:pt>
                <c:pt idx="424">
                  <c:v>2014-12-28</c:v>
                </c:pt>
                <c:pt idx="425">
                  <c:v>2014-12-31</c:v>
                </c:pt>
                <c:pt idx="426">
                  <c:v>2015-01-01</c:v>
                </c:pt>
                <c:pt idx="427">
                  <c:v>2015-01-02</c:v>
                </c:pt>
                <c:pt idx="428">
                  <c:v>2015-01-08</c:v>
                </c:pt>
                <c:pt idx="429">
                  <c:v>2015-01-10</c:v>
                </c:pt>
                <c:pt idx="430">
                  <c:v>2015-01-20</c:v>
                </c:pt>
                <c:pt idx="431">
                  <c:v>2015-01-21</c:v>
                </c:pt>
                <c:pt idx="432">
                  <c:v>2015-01-22</c:v>
                </c:pt>
                <c:pt idx="433">
                  <c:v>2015-01-23</c:v>
                </c:pt>
                <c:pt idx="434">
                  <c:v>2015-01-25</c:v>
                </c:pt>
                <c:pt idx="435">
                  <c:v>2015-02-03</c:v>
                </c:pt>
                <c:pt idx="436">
                  <c:v>2015-02-08</c:v>
                </c:pt>
                <c:pt idx="437">
                  <c:v>2015-02-11</c:v>
                </c:pt>
                <c:pt idx="438">
                  <c:v>2015-02-12</c:v>
                </c:pt>
                <c:pt idx="439">
                  <c:v>2015-02-20</c:v>
                </c:pt>
                <c:pt idx="440">
                  <c:v>2015-02-21</c:v>
                </c:pt>
                <c:pt idx="441">
                  <c:v>2015-02-25</c:v>
                </c:pt>
                <c:pt idx="442">
                  <c:v>2015-02-26</c:v>
                </c:pt>
                <c:pt idx="443">
                  <c:v>2015-02-28</c:v>
                </c:pt>
                <c:pt idx="444">
                  <c:v>2015-03-09</c:v>
                </c:pt>
                <c:pt idx="445">
                  <c:v>2015-03-15</c:v>
                </c:pt>
                <c:pt idx="446">
                  <c:v>2015-04-08</c:v>
                </c:pt>
                <c:pt idx="447">
                  <c:v>2015-04-16</c:v>
                </c:pt>
                <c:pt idx="448">
                  <c:v>2015-04-17</c:v>
                </c:pt>
                <c:pt idx="449">
                  <c:v>2015-04-18</c:v>
                </c:pt>
                <c:pt idx="450">
                  <c:v>2015-04-20</c:v>
                </c:pt>
                <c:pt idx="451">
                  <c:v>2015-04-21</c:v>
                </c:pt>
                <c:pt idx="452">
                  <c:v>2015-04-28</c:v>
                </c:pt>
                <c:pt idx="453">
                  <c:v>2015-05-04</c:v>
                </c:pt>
                <c:pt idx="454">
                  <c:v>2015-05-11</c:v>
                </c:pt>
                <c:pt idx="455">
                  <c:v>2015-05-15</c:v>
                </c:pt>
                <c:pt idx="456">
                  <c:v>2015-05-18</c:v>
                </c:pt>
                <c:pt idx="457">
                  <c:v>2015-05-20</c:v>
                </c:pt>
                <c:pt idx="458">
                  <c:v>2015-05-23</c:v>
                </c:pt>
                <c:pt idx="459">
                  <c:v>2015-06-05</c:v>
                </c:pt>
                <c:pt idx="460">
                  <c:v>2015-06-08</c:v>
                </c:pt>
                <c:pt idx="461">
                  <c:v>2015-06-09</c:v>
                </c:pt>
                <c:pt idx="462">
                  <c:v>2015-06-10</c:v>
                </c:pt>
                <c:pt idx="463">
                  <c:v>2015-06-12</c:v>
                </c:pt>
                <c:pt idx="464">
                  <c:v>2015-06-15</c:v>
                </c:pt>
                <c:pt idx="465">
                  <c:v>2015-06-17</c:v>
                </c:pt>
                <c:pt idx="466">
                  <c:v>2015-06-19</c:v>
                </c:pt>
                <c:pt idx="467">
                  <c:v>2015-06-21</c:v>
                </c:pt>
                <c:pt idx="468">
                  <c:v>2015-06-25</c:v>
                </c:pt>
                <c:pt idx="469">
                  <c:v>2015-07-01</c:v>
                </c:pt>
                <c:pt idx="470">
                  <c:v>2015-07-05</c:v>
                </c:pt>
                <c:pt idx="471">
                  <c:v>2015-07-07</c:v>
                </c:pt>
                <c:pt idx="472">
                  <c:v>2015-07-09</c:v>
                </c:pt>
                <c:pt idx="473">
                  <c:v>2015-07-16</c:v>
                </c:pt>
                <c:pt idx="474">
                  <c:v>2015-07-17</c:v>
                </c:pt>
                <c:pt idx="475">
                  <c:v>2015-07-24</c:v>
                </c:pt>
                <c:pt idx="476">
                  <c:v>2015-07-27</c:v>
                </c:pt>
                <c:pt idx="477">
                  <c:v>2015-07-28</c:v>
                </c:pt>
                <c:pt idx="478">
                  <c:v>2015-08-03</c:v>
                </c:pt>
                <c:pt idx="479">
                  <c:v>2015-08-13</c:v>
                </c:pt>
                <c:pt idx="480">
                  <c:v>2015-08-14</c:v>
                </c:pt>
                <c:pt idx="481">
                  <c:v>2015-08-21</c:v>
                </c:pt>
                <c:pt idx="482">
                  <c:v>2015-08-23</c:v>
                </c:pt>
                <c:pt idx="483">
                  <c:v>2015-08-24</c:v>
                </c:pt>
                <c:pt idx="484">
                  <c:v>2015-08-28</c:v>
                </c:pt>
                <c:pt idx="485">
                  <c:v>2015-08-29</c:v>
                </c:pt>
                <c:pt idx="486">
                  <c:v>2015-08-30</c:v>
                </c:pt>
                <c:pt idx="487">
                  <c:v>2015-09-03</c:v>
                </c:pt>
                <c:pt idx="488">
                  <c:v>2015-09-13</c:v>
                </c:pt>
                <c:pt idx="489">
                  <c:v>2015-09-14</c:v>
                </c:pt>
                <c:pt idx="490">
                  <c:v>2015-09-18</c:v>
                </c:pt>
                <c:pt idx="491">
                  <c:v>2015-09-21</c:v>
                </c:pt>
                <c:pt idx="492">
                  <c:v>2015-09-23</c:v>
                </c:pt>
                <c:pt idx="493">
                  <c:v>2015-09-28</c:v>
                </c:pt>
                <c:pt idx="494">
                  <c:v>2015-10-02</c:v>
                </c:pt>
                <c:pt idx="495">
                  <c:v>2015-10-03</c:v>
                </c:pt>
                <c:pt idx="496">
                  <c:v>2015-10-05</c:v>
                </c:pt>
                <c:pt idx="497">
                  <c:v>2015-10-06</c:v>
                </c:pt>
                <c:pt idx="498">
                  <c:v>2015-10-16</c:v>
                </c:pt>
                <c:pt idx="499">
                  <c:v>2015-10-21</c:v>
                </c:pt>
                <c:pt idx="500">
                  <c:v>2015-10-22</c:v>
                </c:pt>
                <c:pt idx="501">
                  <c:v>2015-10-30</c:v>
                </c:pt>
                <c:pt idx="502">
                  <c:v>2015-11-07</c:v>
                </c:pt>
                <c:pt idx="503">
                  <c:v>2015-11-14</c:v>
                </c:pt>
                <c:pt idx="504">
                  <c:v>2015-11-23</c:v>
                </c:pt>
                <c:pt idx="505">
                  <c:v>2015-11-24</c:v>
                </c:pt>
                <c:pt idx="506">
                  <c:v>2015-11-26</c:v>
                </c:pt>
                <c:pt idx="507">
                  <c:v>2015-11-28</c:v>
                </c:pt>
                <c:pt idx="508">
                  <c:v>2015-11-29</c:v>
                </c:pt>
                <c:pt idx="509">
                  <c:v>2015-12-08</c:v>
                </c:pt>
                <c:pt idx="510">
                  <c:v>2015-12-20</c:v>
                </c:pt>
                <c:pt idx="511">
                  <c:v>2015-12-22</c:v>
                </c:pt>
                <c:pt idx="512">
                  <c:v>2015-12-24</c:v>
                </c:pt>
                <c:pt idx="513">
                  <c:v>2015-12-26</c:v>
                </c:pt>
                <c:pt idx="514">
                  <c:v>2016-01-03</c:v>
                </c:pt>
                <c:pt idx="515">
                  <c:v>2016-01-05</c:v>
                </c:pt>
                <c:pt idx="516">
                  <c:v>2016-01-07</c:v>
                </c:pt>
                <c:pt idx="517">
                  <c:v>2016-01-08</c:v>
                </c:pt>
                <c:pt idx="518">
                  <c:v>2016-01-09</c:v>
                </c:pt>
                <c:pt idx="519">
                  <c:v>2016-01-18</c:v>
                </c:pt>
                <c:pt idx="520">
                  <c:v>2016-01-22</c:v>
                </c:pt>
                <c:pt idx="521">
                  <c:v>2016-01-24</c:v>
                </c:pt>
                <c:pt idx="522">
                  <c:v>2016-01-30</c:v>
                </c:pt>
                <c:pt idx="523">
                  <c:v>2016-02-03</c:v>
                </c:pt>
                <c:pt idx="524">
                  <c:v>2016-02-05</c:v>
                </c:pt>
                <c:pt idx="525">
                  <c:v>2016-02-08</c:v>
                </c:pt>
                <c:pt idx="526">
                  <c:v>2016-02-19</c:v>
                </c:pt>
                <c:pt idx="527">
                  <c:v>2016-02-22</c:v>
                </c:pt>
                <c:pt idx="528">
                  <c:v>2016-02-24</c:v>
                </c:pt>
                <c:pt idx="529">
                  <c:v>2016-02-25</c:v>
                </c:pt>
                <c:pt idx="530">
                  <c:v>2016-02-26</c:v>
                </c:pt>
                <c:pt idx="531">
                  <c:v>2016-03-02</c:v>
                </c:pt>
                <c:pt idx="532">
                  <c:v>2016-03-03</c:v>
                </c:pt>
                <c:pt idx="533">
                  <c:v>2016-03-04</c:v>
                </c:pt>
                <c:pt idx="534">
                  <c:v>2016-03-05</c:v>
                </c:pt>
                <c:pt idx="535">
                  <c:v>2016-03-06</c:v>
                </c:pt>
                <c:pt idx="536">
                  <c:v>2016-03-07</c:v>
                </c:pt>
                <c:pt idx="537">
                  <c:v>2016-03-15</c:v>
                </c:pt>
                <c:pt idx="538">
                  <c:v>2016-03-16</c:v>
                </c:pt>
                <c:pt idx="539">
                  <c:v>2016-03-17</c:v>
                </c:pt>
                <c:pt idx="540">
                  <c:v>2016-03-19</c:v>
                </c:pt>
                <c:pt idx="541">
                  <c:v>2016-03-27</c:v>
                </c:pt>
                <c:pt idx="542">
                  <c:v>2016-03-30</c:v>
                </c:pt>
                <c:pt idx="543">
                  <c:v>2016-04-01</c:v>
                </c:pt>
                <c:pt idx="544">
                  <c:v>2016-04-08</c:v>
                </c:pt>
                <c:pt idx="545">
                  <c:v>2016-04-15</c:v>
                </c:pt>
                <c:pt idx="546">
                  <c:v>2016-04-29</c:v>
                </c:pt>
                <c:pt idx="547">
                  <c:v>2016-05-12</c:v>
                </c:pt>
                <c:pt idx="548">
                  <c:v>2016-05-17</c:v>
                </c:pt>
                <c:pt idx="549">
                  <c:v>2016-05-23</c:v>
                </c:pt>
                <c:pt idx="550">
                  <c:v>2016-05-25</c:v>
                </c:pt>
                <c:pt idx="551">
                  <c:v>2016-05-27</c:v>
                </c:pt>
                <c:pt idx="552">
                  <c:v>2016-05-30</c:v>
                </c:pt>
                <c:pt idx="553">
                  <c:v>2016-06-11</c:v>
                </c:pt>
                <c:pt idx="554">
                  <c:v>2016-06-13</c:v>
                </c:pt>
                <c:pt idx="555">
                  <c:v>2016-06-20</c:v>
                </c:pt>
                <c:pt idx="556">
                  <c:v>2016-06-27</c:v>
                </c:pt>
                <c:pt idx="557">
                  <c:v>2016-06-29</c:v>
                </c:pt>
                <c:pt idx="558">
                  <c:v>2016-07-04</c:v>
                </c:pt>
                <c:pt idx="559">
                  <c:v>2016-07-06</c:v>
                </c:pt>
                <c:pt idx="560">
                  <c:v>2016-07-08</c:v>
                </c:pt>
                <c:pt idx="561">
                  <c:v>2016-07-10</c:v>
                </c:pt>
                <c:pt idx="562">
                  <c:v>2016-07-22</c:v>
                </c:pt>
                <c:pt idx="563">
                  <c:v>2016-07-25</c:v>
                </c:pt>
                <c:pt idx="564">
                  <c:v>2016-07-26</c:v>
                </c:pt>
                <c:pt idx="565">
                  <c:v>2016-07-28</c:v>
                </c:pt>
                <c:pt idx="566">
                  <c:v>2016-08-02</c:v>
                </c:pt>
                <c:pt idx="567">
                  <c:v>2016-08-05</c:v>
                </c:pt>
                <c:pt idx="568">
                  <c:v>2016-08-06</c:v>
                </c:pt>
                <c:pt idx="569">
                  <c:v>2016-08-07</c:v>
                </c:pt>
                <c:pt idx="570">
                  <c:v>2016-08-09</c:v>
                </c:pt>
                <c:pt idx="571">
                  <c:v>2016-08-14</c:v>
                </c:pt>
                <c:pt idx="572">
                  <c:v>2016-08-19</c:v>
                </c:pt>
                <c:pt idx="573">
                  <c:v>2016-08-22</c:v>
                </c:pt>
                <c:pt idx="574">
                  <c:v>2016-08-23</c:v>
                </c:pt>
                <c:pt idx="575">
                  <c:v>2016-08-31</c:v>
                </c:pt>
                <c:pt idx="576">
                  <c:v>2016-09-03</c:v>
                </c:pt>
                <c:pt idx="577">
                  <c:v>2016-09-10</c:v>
                </c:pt>
                <c:pt idx="578">
                  <c:v>2016-09-13</c:v>
                </c:pt>
                <c:pt idx="579">
                  <c:v>2016-10-14</c:v>
                </c:pt>
                <c:pt idx="580">
                  <c:v>2016-11-01</c:v>
                </c:pt>
                <c:pt idx="581">
                  <c:v>2016-11-02</c:v>
                </c:pt>
                <c:pt idx="582">
                  <c:v>2016-11-06</c:v>
                </c:pt>
                <c:pt idx="583">
                  <c:v>2016-11-11</c:v>
                </c:pt>
                <c:pt idx="584">
                  <c:v>2016-11-12</c:v>
                </c:pt>
                <c:pt idx="585">
                  <c:v>2016-11-14</c:v>
                </c:pt>
                <c:pt idx="586">
                  <c:v>2016-11-23</c:v>
                </c:pt>
                <c:pt idx="587">
                  <c:v>2016-11-26</c:v>
                </c:pt>
                <c:pt idx="588">
                  <c:v>2016-11-27</c:v>
                </c:pt>
                <c:pt idx="589">
                  <c:v>2016-12-01</c:v>
                </c:pt>
                <c:pt idx="590">
                  <c:v>2016-12-08</c:v>
                </c:pt>
                <c:pt idx="591">
                  <c:v>2016-12-11</c:v>
                </c:pt>
                <c:pt idx="592">
                  <c:v>2016-12-12</c:v>
                </c:pt>
                <c:pt idx="593">
                  <c:v>2016-12-19</c:v>
                </c:pt>
                <c:pt idx="594">
                  <c:v>2016-12-20</c:v>
                </c:pt>
                <c:pt idx="595">
                  <c:v>2016-12-22</c:v>
                </c:pt>
                <c:pt idx="596">
                  <c:v>2016-12-26</c:v>
                </c:pt>
                <c:pt idx="597">
                  <c:v>2016-12-29</c:v>
                </c:pt>
                <c:pt idx="598">
                  <c:v>2017-01-11</c:v>
                </c:pt>
                <c:pt idx="599">
                  <c:v>2017-01-17</c:v>
                </c:pt>
                <c:pt idx="600">
                  <c:v>2017-01-28</c:v>
                </c:pt>
                <c:pt idx="601">
                  <c:v>2017-02-03</c:v>
                </c:pt>
                <c:pt idx="602">
                  <c:v>2017-02-10</c:v>
                </c:pt>
                <c:pt idx="603">
                  <c:v>2017-02-13</c:v>
                </c:pt>
                <c:pt idx="604">
                  <c:v>2017-02-16</c:v>
                </c:pt>
                <c:pt idx="605">
                  <c:v>2017-02-17</c:v>
                </c:pt>
                <c:pt idx="606">
                  <c:v>2017-02-20</c:v>
                </c:pt>
                <c:pt idx="607">
                  <c:v>2017-02-21</c:v>
                </c:pt>
                <c:pt idx="608">
                  <c:v>2017-02-22</c:v>
                </c:pt>
                <c:pt idx="609">
                  <c:v>2017-02-28</c:v>
                </c:pt>
                <c:pt idx="610">
                  <c:v>2017-03-01</c:v>
                </c:pt>
                <c:pt idx="611">
                  <c:v>2017-03-02</c:v>
                </c:pt>
                <c:pt idx="612">
                  <c:v>2017-03-03</c:v>
                </c:pt>
                <c:pt idx="613">
                  <c:v>2017-03-12</c:v>
                </c:pt>
                <c:pt idx="614">
                  <c:v>2017-03-22</c:v>
                </c:pt>
                <c:pt idx="615">
                  <c:v>2017-03-23</c:v>
                </c:pt>
                <c:pt idx="616">
                  <c:v>2017-03-25</c:v>
                </c:pt>
                <c:pt idx="617">
                  <c:v>2017-04-11</c:v>
                </c:pt>
                <c:pt idx="618">
                  <c:v>2017-04-13</c:v>
                </c:pt>
                <c:pt idx="619">
                  <c:v>2017-04-15</c:v>
                </c:pt>
                <c:pt idx="620">
                  <c:v>2017-04-18</c:v>
                </c:pt>
                <c:pt idx="621">
                  <c:v>2017-04-20</c:v>
                </c:pt>
                <c:pt idx="622">
                  <c:v>2017-04-27</c:v>
                </c:pt>
                <c:pt idx="623">
                  <c:v>2017-04-28</c:v>
                </c:pt>
                <c:pt idx="624">
                  <c:v>2017-05-03</c:v>
                </c:pt>
                <c:pt idx="625">
                  <c:v>2017-05-05</c:v>
                </c:pt>
                <c:pt idx="626">
                  <c:v>2017-05-10</c:v>
                </c:pt>
                <c:pt idx="627">
                  <c:v>2017-05-13</c:v>
                </c:pt>
                <c:pt idx="628">
                  <c:v>2017-05-14</c:v>
                </c:pt>
                <c:pt idx="629">
                  <c:v>2017-05-21</c:v>
                </c:pt>
                <c:pt idx="630">
                  <c:v>2017-05-22</c:v>
                </c:pt>
                <c:pt idx="631">
                  <c:v>2017-05-23</c:v>
                </c:pt>
                <c:pt idx="632">
                  <c:v>2017-05-29</c:v>
                </c:pt>
                <c:pt idx="633">
                  <c:v>2017-06-01</c:v>
                </c:pt>
                <c:pt idx="634">
                  <c:v>2017-06-12</c:v>
                </c:pt>
                <c:pt idx="635">
                  <c:v>2017-06-15</c:v>
                </c:pt>
                <c:pt idx="636">
                  <c:v>2017-06-23</c:v>
                </c:pt>
                <c:pt idx="637">
                  <c:v>2017-06-25</c:v>
                </c:pt>
                <c:pt idx="638">
                  <c:v>2017-06-26</c:v>
                </c:pt>
                <c:pt idx="639">
                  <c:v>2017-06-29</c:v>
                </c:pt>
                <c:pt idx="640">
                  <c:v>2017-06-30</c:v>
                </c:pt>
                <c:pt idx="641">
                  <c:v>2017-07-06</c:v>
                </c:pt>
                <c:pt idx="642">
                  <c:v>2017-07-14</c:v>
                </c:pt>
                <c:pt idx="643">
                  <c:v>2017-07-17</c:v>
                </c:pt>
                <c:pt idx="644">
                  <c:v>2017-07-19</c:v>
                </c:pt>
                <c:pt idx="645">
                  <c:v>2017-07-22</c:v>
                </c:pt>
                <c:pt idx="646">
                  <c:v>2017-07-23</c:v>
                </c:pt>
                <c:pt idx="647">
                  <c:v>2017-07-25</c:v>
                </c:pt>
                <c:pt idx="648">
                  <c:v>2017-07-27</c:v>
                </c:pt>
                <c:pt idx="649">
                  <c:v>2017-07-29</c:v>
                </c:pt>
                <c:pt idx="650">
                  <c:v>2017-08-01</c:v>
                </c:pt>
                <c:pt idx="651">
                  <c:v>2017-08-02</c:v>
                </c:pt>
                <c:pt idx="652">
                  <c:v>2017-08-03</c:v>
                </c:pt>
                <c:pt idx="653">
                  <c:v>2017-08-17</c:v>
                </c:pt>
                <c:pt idx="654">
                  <c:v>2017-08-22</c:v>
                </c:pt>
                <c:pt idx="655">
                  <c:v>2017-08-24</c:v>
                </c:pt>
                <c:pt idx="656">
                  <c:v>2017-08-26</c:v>
                </c:pt>
                <c:pt idx="657">
                  <c:v>2017-08-29</c:v>
                </c:pt>
                <c:pt idx="658">
                  <c:v>2017-08-30</c:v>
                </c:pt>
                <c:pt idx="659">
                  <c:v>2017-09-01</c:v>
                </c:pt>
                <c:pt idx="660">
                  <c:v>2017-09-02</c:v>
                </c:pt>
                <c:pt idx="661">
                  <c:v>2017-09-12</c:v>
                </c:pt>
                <c:pt idx="662">
                  <c:v>2017-09-13</c:v>
                </c:pt>
                <c:pt idx="663">
                  <c:v>2017-09-17</c:v>
                </c:pt>
                <c:pt idx="664">
                  <c:v>2017-09-21</c:v>
                </c:pt>
                <c:pt idx="665">
                  <c:v>2017-09-22</c:v>
                </c:pt>
                <c:pt idx="666">
                  <c:v>2017-10-04</c:v>
                </c:pt>
                <c:pt idx="667">
                  <c:v>2017-10-07</c:v>
                </c:pt>
                <c:pt idx="668">
                  <c:v>2017-10-08</c:v>
                </c:pt>
                <c:pt idx="669">
                  <c:v>2017-10-14</c:v>
                </c:pt>
                <c:pt idx="670">
                  <c:v>2017-10-16</c:v>
                </c:pt>
                <c:pt idx="671">
                  <c:v>2017-10-17</c:v>
                </c:pt>
                <c:pt idx="672">
                  <c:v>2017-10-20</c:v>
                </c:pt>
                <c:pt idx="673">
                  <c:v>2017-11-01</c:v>
                </c:pt>
                <c:pt idx="674">
                  <c:v>2017-11-06</c:v>
                </c:pt>
                <c:pt idx="675">
                  <c:v>2017-11-09</c:v>
                </c:pt>
                <c:pt idx="676">
                  <c:v>2017-11-14</c:v>
                </c:pt>
                <c:pt idx="677">
                  <c:v>2017-11-17</c:v>
                </c:pt>
                <c:pt idx="678">
                  <c:v>2017-11-21</c:v>
                </c:pt>
                <c:pt idx="679">
                  <c:v>2017-11-23</c:v>
                </c:pt>
                <c:pt idx="680">
                  <c:v>2017-11-27</c:v>
                </c:pt>
                <c:pt idx="681">
                  <c:v>2017-11-28</c:v>
                </c:pt>
                <c:pt idx="682">
                  <c:v>2017-11-29</c:v>
                </c:pt>
                <c:pt idx="683">
                  <c:v>2017-12-08</c:v>
                </c:pt>
                <c:pt idx="684">
                  <c:v>2017-12-14</c:v>
                </c:pt>
                <c:pt idx="685">
                  <c:v>2017-12-19</c:v>
                </c:pt>
                <c:pt idx="686">
                  <c:v>2017-12-22</c:v>
                </c:pt>
                <c:pt idx="687">
                  <c:v>2017-12-25</c:v>
                </c:pt>
                <c:pt idx="688">
                  <c:v>2017-12-27</c:v>
                </c:pt>
                <c:pt idx="689">
                  <c:v>2017-12-28</c:v>
                </c:pt>
                <c:pt idx="690">
                  <c:v>2018-01-02</c:v>
                </c:pt>
                <c:pt idx="691">
                  <c:v>2018-01-03</c:v>
                </c:pt>
                <c:pt idx="692">
                  <c:v>2018-01-07</c:v>
                </c:pt>
                <c:pt idx="693">
                  <c:v>2018-01-10</c:v>
                </c:pt>
                <c:pt idx="694">
                  <c:v>2018-01-12</c:v>
                </c:pt>
                <c:pt idx="695">
                  <c:v>2018-01-22</c:v>
                </c:pt>
                <c:pt idx="696">
                  <c:v>2018-01-25</c:v>
                </c:pt>
                <c:pt idx="697">
                  <c:v>2018-01-27</c:v>
                </c:pt>
                <c:pt idx="698">
                  <c:v>2018-02-03</c:v>
                </c:pt>
                <c:pt idx="699">
                  <c:v>2018-02-05</c:v>
                </c:pt>
                <c:pt idx="700">
                  <c:v>2018-02-07</c:v>
                </c:pt>
                <c:pt idx="701">
                  <c:v>2018-02-10</c:v>
                </c:pt>
                <c:pt idx="702">
                  <c:v>2018-02-11</c:v>
                </c:pt>
                <c:pt idx="703">
                  <c:v>2018-02-21</c:v>
                </c:pt>
                <c:pt idx="704">
                  <c:v>2018-02-23</c:v>
                </c:pt>
                <c:pt idx="705">
                  <c:v>2018-02-25</c:v>
                </c:pt>
                <c:pt idx="706">
                  <c:v>2018-03-04</c:v>
                </c:pt>
                <c:pt idx="707">
                  <c:v>2018-03-05</c:v>
                </c:pt>
                <c:pt idx="708">
                  <c:v>2018-03-09</c:v>
                </c:pt>
                <c:pt idx="709">
                  <c:v>2018-03-11</c:v>
                </c:pt>
                <c:pt idx="710">
                  <c:v>2018-03-21</c:v>
                </c:pt>
                <c:pt idx="711">
                  <c:v>2018-03-27</c:v>
                </c:pt>
                <c:pt idx="712">
                  <c:v>2018-03-31</c:v>
                </c:pt>
                <c:pt idx="713">
                  <c:v>2018-04-03</c:v>
                </c:pt>
                <c:pt idx="714">
                  <c:v>2018-04-04</c:v>
                </c:pt>
                <c:pt idx="715">
                  <c:v>2018-04-08</c:v>
                </c:pt>
                <c:pt idx="716">
                  <c:v>2018-04-09</c:v>
                </c:pt>
                <c:pt idx="717">
                  <c:v>2018-04-15</c:v>
                </c:pt>
                <c:pt idx="718">
                  <c:v>2018-04-16</c:v>
                </c:pt>
                <c:pt idx="719">
                  <c:v>2018-04-18</c:v>
                </c:pt>
                <c:pt idx="720">
                  <c:v>2018-04-21</c:v>
                </c:pt>
                <c:pt idx="721">
                  <c:v>2018-04-23</c:v>
                </c:pt>
                <c:pt idx="722">
                  <c:v>2018-05-05</c:v>
                </c:pt>
                <c:pt idx="723">
                  <c:v>2018-05-07</c:v>
                </c:pt>
                <c:pt idx="724">
                  <c:v>2018-05-08</c:v>
                </c:pt>
                <c:pt idx="725">
                  <c:v>2018-05-13</c:v>
                </c:pt>
                <c:pt idx="726">
                  <c:v>2018-05-14</c:v>
                </c:pt>
                <c:pt idx="727">
                  <c:v>2018-05-15</c:v>
                </c:pt>
                <c:pt idx="728">
                  <c:v>2018-05-21</c:v>
                </c:pt>
                <c:pt idx="729">
                  <c:v>2018-05-31</c:v>
                </c:pt>
                <c:pt idx="730">
                  <c:v>2018-06-04</c:v>
                </c:pt>
                <c:pt idx="731">
                  <c:v>2018-06-08</c:v>
                </c:pt>
                <c:pt idx="732">
                  <c:v>2018-06-12</c:v>
                </c:pt>
                <c:pt idx="733">
                  <c:v>2018-06-15</c:v>
                </c:pt>
                <c:pt idx="734">
                  <c:v>2018-06-16</c:v>
                </c:pt>
                <c:pt idx="735">
                  <c:v>2018-06-22</c:v>
                </c:pt>
                <c:pt idx="736">
                  <c:v>2018-06-26</c:v>
                </c:pt>
                <c:pt idx="737">
                  <c:v>2018-07-02</c:v>
                </c:pt>
                <c:pt idx="738">
                  <c:v>2018-07-14</c:v>
                </c:pt>
                <c:pt idx="739">
                  <c:v>2018-07-15</c:v>
                </c:pt>
                <c:pt idx="740">
                  <c:v>2018-07-17</c:v>
                </c:pt>
                <c:pt idx="741">
                  <c:v>2018-07-20</c:v>
                </c:pt>
                <c:pt idx="742">
                  <c:v>2018-07-21</c:v>
                </c:pt>
                <c:pt idx="743">
                  <c:v>2018-07-29</c:v>
                </c:pt>
                <c:pt idx="744">
                  <c:v>2018-07-30</c:v>
                </c:pt>
                <c:pt idx="745">
                  <c:v>2018-07-31</c:v>
                </c:pt>
                <c:pt idx="746">
                  <c:v>2018-08-10</c:v>
                </c:pt>
                <c:pt idx="747">
                  <c:v>2018-08-17</c:v>
                </c:pt>
                <c:pt idx="748">
                  <c:v>2018-08-26</c:v>
                </c:pt>
                <c:pt idx="749">
                  <c:v>2018-08-28</c:v>
                </c:pt>
                <c:pt idx="750">
                  <c:v>2018-08-30</c:v>
                </c:pt>
                <c:pt idx="751">
                  <c:v>2018-09-02</c:v>
                </c:pt>
                <c:pt idx="752">
                  <c:v>2018-09-03</c:v>
                </c:pt>
                <c:pt idx="753">
                  <c:v>2018-09-08</c:v>
                </c:pt>
                <c:pt idx="754">
                  <c:v>2018-09-11</c:v>
                </c:pt>
                <c:pt idx="755">
                  <c:v>2018-09-16</c:v>
                </c:pt>
                <c:pt idx="756">
                  <c:v>2018-09-17</c:v>
                </c:pt>
                <c:pt idx="757">
                  <c:v>2018-09-19</c:v>
                </c:pt>
                <c:pt idx="758">
                  <c:v>2018-09-26</c:v>
                </c:pt>
                <c:pt idx="759">
                  <c:v>2018-09-27</c:v>
                </c:pt>
                <c:pt idx="760">
                  <c:v>2018-10-05</c:v>
                </c:pt>
                <c:pt idx="761">
                  <c:v>2018-10-09</c:v>
                </c:pt>
                <c:pt idx="762">
                  <c:v>2018-10-17</c:v>
                </c:pt>
                <c:pt idx="763">
                  <c:v>2018-10-21</c:v>
                </c:pt>
                <c:pt idx="764">
                  <c:v>2018-10-26</c:v>
                </c:pt>
                <c:pt idx="765">
                  <c:v>2018-11-03</c:v>
                </c:pt>
                <c:pt idx="766">
                  <c:v>2018-11-04</c:v>
                </c:pt>
                <c:pt idx="767">
                  <c:v>2018-11-13</c:v>
                </c:pt>
                <c:pt idx="768">
                  <c:v>2018-11-20</c:v>
                </c:pt>
                <c:pt idx="769">
                  <c:v>2018-11-30</c:v>
                </c:pt>
                <c:pt idx="770">
                  <c:v>2018-12-08</c:v>
                </c:pt>
                <c:pt idx="771">
                  <c:v>2018-12-09</c:v>
                </c:pt>
                <c:pt idx="772">
                  <c:v>2018-12-16</c:v>
                </c:pt>
                <c:pt idx="773">
                  <c:v>2018-12-17</c:v>
                </c:pt>
                <c:pt idx="774">
                  <c:v>2018-12-18</c:v>
                </c:pt>
                <c:pt idx="775">
                  <c:v>2018-12-30</c:v>
                </c:pt>
                <c:pt idx="776">
                  <c:v>2019-01-06</c:v>
                </c:pt>
                <c:pt idx="777">
                  <c:v>2019-01-10</c:v>
                </c:pt>
                <c:pt idx="778">
                  <c:v>2019-01-11</c:v>
                </c:pt>
                <c:pt idx="779">
                  <c:v>2019-01-16</c:v>
                </c:pt>
                <c:pt idx="780">
                  <c:v>2019-01-17</c:v>
                </c:pt>
                <c:pt idx="781">
                  <c:v>2019-01-19</c:v>
                </c:pt>
                <c:pt idx="782">
                  <c:v>2019-01-20</c:v>
                </c:pt>
                <c:pt idx="783">
                  <c:v>2019-01-21</c:v>
                </c:pt>
                <c:pt idx="784">
                  <c:v>2019-01-26</c:v>
                </c:pt>
                <c:pt idx="785">
                  <c:v>2019-01-27</c:v>
                </c:pt>
                <c:pt idx="786">
                  <c:v>2019-01-28</c:v>
                </c:pt>
                <c:pt idx="787">
                  <c:v>2019-01-31</c:v>
                </c:pt>
                <c:pt idx="788">
                  <c:v>2019-02-07</c:v>
                </c:pt>
                <c:pt idx="789">
                  <c:v>2019-02-09</c:v>
                </c:pt>
                <c:pt idx="790">
                  <c:v>2019-02-13</c:v>
                </c:pt>
                <c:pt idx="791">
                  <c:v>2019-02-14</c:v>
                </c:pt>
                <c:pt idx="792">
                  <c:v>2019-02-19</c:v>
                </c:pt>
                <c:pt idx="793">
                  <c:v>2019-02-22</c:v>
                </c:pt>
                <c:pt idx="794">
                  <c:v>2019-03-04</c:v>
                </c:pt>
                <c:pt idx="795">
                  <c:v>2019-03-06</c:v>
                </c:pt>
                <c:pt idx="796">
                  <c:v>2019-03-11</c:v>
                </c:pt>
                <c:pt idx="797">
                  <c:v>2019-03-12</c:v>
                </c:pt>
                <c:pt idx="798">
                  <c:v>2019-03-17</c:v>
                </c:pt>
                <c:pt idx="799">
                  <c:v>2019-03-26</c:v>
                </c:pt>
                <c:pt idx="800">
                  <c:v>2019-03-27</c:v>
                </c:pt>
                <c:pt idx="801">
                  <c:v>2019-03-29</c:v>
                </c:pt>
                <c:pt idx="802">
                  <c:v>2019-04-06</c:v>
                </c:pt>
                <c:pt idx="803">
                  <c:v>2019-04-07</c:v>
                </c:pt>
                <c:pt idx="804">
                  <c:v>2019-04-09</c:v>
                </c:pt>
                <c:pt idx="805">
                  <c:v>2019-04-14</c:v>
                </c:pt>
                <c:pt idx="806">
                  <c:v>2019-04-15</c:v>
                </c:pt>
                <c:pt idx="807">
                  <c:v>2019-04-16</c:v>
                </c:pt>
                <c:pt idx="808">
                  <c:v>2019-04-18</c:v>
                </c:pt>
                <c:pt idx="809">
                  <c:v>2019-04-19</c:v>
                </c:pt>
                <c:pt idx="810">
                  <c:v>2019-04-20</c:v>
                </c:pt>
                <c:pt idx="811">
                  <c:v>2019-04-27</c:v>
                </c:pt>
                <c:pt idx="812">
                  <c:v>2019-04-28</c:v>
                </c:pt>
                <c:pt idx="813">
                  <c:v>2019-05-01</c:v>
                </c:pt>
                <c:pt idx="814">
                  <c:v>2019-05-03</c:v>
                </c:pt>
                <c:pt idx="815">
                  <c:v>2019-05-04</c:v>
                </c:pt>
                <c:pt idx="816">
                  <c:v>2019-05-12</c:v>
                </c:pt>
                <c:pt idx="817">
                  <c:v>2019-05-13</c:v>
                </c:pt>
                <c:pt idx="818">
                  <c:v>2019-05-24</c:v>
                </c:pt>
                <c:pt idx="819">
                  <c:v>2019-06-08</c:v>
                </c:pt>
                <c:pt idx="820">
                  <c:v>2019-06-10</c:v>
                </c:pt>
                <c:pt idx="821">
                  <c:v>2019-06-15</c:v>
                </c:pt>
                <c:pt idx="822">
                  <c:v>2019-06-17</c:v>
                </c:pt>
                <c:pt idx="823">
                  <c:v>2019-06-24</c:v>
                </c:pt>
                <c:pt idx="824">
                  <c:v>2019-06-25</c:v>
                </c:pt>
                <c:pt idx="825">
                  <c:v>2019-06-29</c:v>
                </c:pt>
                <c:pt idx="826">
                  <c:v>2019-07-01</c:v>
                </c:pt>
                <c:pt idx="827">
                  <c:v>2019-07-04</c:v>
                </c:pt>
                <c:pt idx="828">
                  <c:v>2019-07-05</c:v>
                </c:pt>
                <c:pt idx="829">
                  <c:v>2019-07-09</c:v>
                </c:pt>
                <c:pt idx="830">
                  <c:v>2019-07-10</c:v>
                </c:pt>
                <c:pt idx="831">
                  <c:v>2019-07-21</c:v>
                </c:pt>
                <c:pt idx="832">
                  <c:v>2019-07-22</c:v>
                </c:pt>
                <c:pt idx="833">
                  <c:v>2019-07-25</c:v>
                </c:pt>
                <c:pt idx="834">
                  <c:v>2019-08-01</c:v>
                </c:pt>
                <c:pt idx="835">
                  <c:v>2019-08-04</c:v>
                </c:pt>
                <c:pt idx="836">
                  <c:v>2019-08-11</c:v>
                </c:pt>
                <c:pt idx="837">
                  <c:v>2019-08-28</c:v>
                </c:pt>
                <c:pt idx="838">
                  <c:v>2019-09-08</c:v>
                </c:pt>
                <c:pt idx="839">
                  <c:v>2019-09-09</c:v>
                </c:pt>
                <c:pt idx="840">
                  <c:v>2019-09-11</c:v>
                </c:pt>
                <c:pt idx="841">
                  <c:v>2019-09-29</c:v>
                </c:pt>
                <c:pt idx="842">
                  <c:v>2019-10-05</c:v>
                </c:pt>
                <c:pt idx="843">
                  <c:v>2019-10-06</c:v>
                </c:pt>
                <c:pt idx="844">
                  <c:v>2019-10-13</c:v>
                </c:pt>
                <c:pt idx="845">
                  <c:v>2019-10-14</c:v>
                </c:pt>
                <c:pt idx="846">
                  <c:v>2019-10-15</c:v>
                </c:pt>
                <c:pt idx="847">
                  <c:v>2019-10-18</c:v>
                </c:pt>
                <c:pt idx="848">
                  <c:v>2019-10-20</c:v>
                </c:pt>
                <c:pt idx="849">
                  <c:v>2019-10-22</c:v>
                </c:pt>
                <c:pt idx="850">
                  <c:v>2019-10-27</c:v>
                </c:pt>
                <c:pt idx="851">
                  <c:v>2019-10-31</c:v>
                </c:pt>
                <c:pt idx="852">
                  <c:v>2019-11-11</c:v>
                </c:pt>
                <c:pt idx="853">
                  <c:v>2019-11-15</c:v>
                </c:pt>
                <c:pt idx="854">
                  <c:v>2019-11-17</c:v>
                </c:pt>
                <c:pt idx="855">
                  <c:v>2019-11-18</c:v>
                </c:pt>
                <c:pt idx="856">
                  <c:v>2019-11-19</c:v>
                </c:pt>
                <c:pt idx="857">
                  <c:v>2019-11-30</c:v>
                </c:pt>
                <c:pt idx="858">
                  <c:v>2019-12-06</c:v>
                </c:pt>
                <c:pt idx="859">
                  <c:v>2019-12-07</c:v>
                </c:pt>
                <c:pt idx="860">
                  <c:v>2019-12-10</c:v>
                </c:pt>
                <c:pt idx="861">
                  <c:v>2019-12-12</c:v>
                </c:pt>
                <c:pt idx="862">
                  <c:v>2019-12-14</c:v>
                </c:pt>
                <c:pt idx="863">
                  <c:v>2019-12-15</c:v>
                </c:pt>
                <c:pt idx="864">
                  <c:v>2019-12-16</c:v>
                </c:pt>
                <c:pt idx="865">
                  <c:v>2019-12-22</c:v>
                </c:pt>
                <c:pt idx="866">
                  <c:v>2019-12-25</c:v>
                </c:pt>
                <c:pt idx="867">
                  <c:v>2019-12-31</c:v>
                </c:pt>
                <c:pt idx="868">
                  <c:v>2020-01-15</c:v>
                </c:pt>
                <c:pt idx="869">
                  <c:v>2020-01-27</c:v>
                </c:pt>
              </c:strCache>
            </c:strRef>
          </c:cat>
          <c:val>
            <c:numRef>
              <c:f>'PT3-Camp.Outcomes by Months'!$C$6:$C$876</c:f>
              <c:numCache>
                <c:formatCode>General</c:formatCode>
                <c:ptCount val="870"/>
                <c:pt idx="2">
                  <c:v>2</c:v>
                </c:pt>
                <c:pt idx="3">
                  <c:v>1</c:v>
                </c:pt>
                <c:pt idx="5">
                  <c:v>1</c:v>
                </c:pt>
                <c:pt idx="15">
                  <c:v>3</c:v>
                </c:pt>
                <c:pt idx="18">
                  <c:v>1</c:v>
                </c:pt>
                <c:pt idx="21">
                  <c:v>1</c:v>
                </c:pt>
                <c:pt idx="23">
                  <c:v>1</c:v>
                </c:pt>
                <c:pt idx="24">
                  <c:v>2</c:v>
                </c:pt>
                <c:pt idx="28">
                  <c:v>1</c:v>
                </c:pt>
                <c:pt idx="36">
                  <c:v>1</c:v>
                </c:pt>
                <c:pt idx="38">
                  <c:v>1</c:v>
                </c:pt>
                <c:pt idx="39">
                  <c:v>1</c:v>
                </c:pt>
                <c:pt idx="41">
                  <c:v>1</c:v>
                </c:pt>
                <c:pt idx="42">
                  <c:v>1</c:v>
                </c:pt>
                <c:pt idx="47">
                  <c:v>1</c:v>
                </c:pt>
                <c:pt idx="50">
                  <c:v>2</c:v>
                </c:pt>
                <c:pt idx="51">
                  <c:v>1</c:v>
                </c:pt>
                <c:pt idx="58">
                  <c:v>1</c:v>
                </c:pt>
                <c:pt idx="59">
                  <c:v>1</c:v>
                </c:pt>
                <c:pt idx="61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72">
                  <c:v>1</c:v>
                </c:pt>
                <c:pt idx="75">
                  <c:v>1</c:v>
                </c:pt>
                <c:pt idx="77">
                  <c:v>1</c:v>
                </c:pt>
                <c:pt idx="85">
                  <c:v>1</c:v>
                </c:pt>
                <c:pt idx="89">
                  <c:v>1</c:v>
                </c:pt>
                <c:pt idx="91">
                  <c:v>1</c:v>
                </c:pt>
                <c:pt idx="95">
                  <c:v>1</c:v>
                </c:pt>
                <c:pt idx="97">
                  <c:v>1</c:v>
                </c:pt>
                <c:pt idx="98">
                  <c:v>1</c:v>
                </c:pt>
                <c:pt idx="101">
                  <c:v>1</c:v>
                </c:pt>
                <c:pt idx="102">
                  <c:v>1</c:v>
                </c:pt>
                <c:pt idx="104">
                  <c:v>1</c:v>
                </c:pt>
                <c:pt idx="105">
                  <c:v>1</c:v>
                </c:pt>
                <c:pt idx="107">
                  <c:v>1</c:v>
                </c:pt>
                <c:pt idx="108">
                  <c:v>1</c:v>
                </c:pt>
                <c:pt idx="112">
                  <c:v>1</c:v>
                </c:pt>
                <c:pt idx="115">
                  <c:v>1</c:v>
                </c:pt>
                <c:pt idx="116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8">
                  <c:v>1</c:v>
                </c:pt>
                <c:pt idx="129">
                  <c:v>1</c:v>
                </c:pt>
                <c:pt idx="131">
                  <c:v>1</c:v>
                </c:pt>
                <c:pt idx="132">
                  <c:v>1</c:v>
                </c:pt>
                <c:pt idx="136">
                  <c:v>1</c:v>
                </c:pt>
                <c:pt idx="138">
                  <c:v>1</c:v>
                </c:pt>
                <c:pt idx="140">
                  <c:v>1</c:v>
                </c:pt>
                <c:pt idx="142">
                  <c:v>1</c:v>
                </c:pt>
                <c:pt idx="143">
                  <c:v>1</c:v>
                </c:pt>
                <c:pt idx="147">
                  <c:v>1</c:v>
                </c:pt>
                <c:pt idx="148">
                  <c:v>1</c:v>
                </c:pt>
                <c:pt idx="154">
                  <c:v>1</c:v>
                </c:pt>
                <c:pt idx="161">
                  <c:v>1</c:v>
                </c:pt>
                <c:pt idx="162">
                  <c:v>1</c:v>
                </c:pt>
                <c:pt idx="168">
                  <c:v>1</c:v>
                </c:pt>
                <c:pt idx="170">
                  <c:v>1</c:v>
                </c:pt>
                <c:pt idx="175">
                  <c:v>1</c:v>
                </c:pt>
                <c:pt idx="179">
                  <c:v>1</c:v>
                </c:pt>
                <c:pt idx="182">
                  <c:v>1</c:v>
                </c:pt>
                <c:pt idx="184">
                  <c:v>1</c:v>
                </c:pt>
                <c:pt idx="186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6">
                  <c:v>1</c:v>
                </c:pt>
                <c:pt idx="198">
                  <c:v>1</c:v>
                </c:pt>
                <c:pt idx="199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3">
                  <c:v>1</c:v>
                </c:pt>
                <c:pt idx="217">
                  <c:v>1</c:v>
                </c:pt>
                <c:pt idx="218">
                  <c:v>1</c:v>
                </c:pt>
                <c:pt idx="220">
                  <c:v>1</c:v>
                </c:pt>
                <c:pt idx="221">
                  <c:v>1</c:v>
                </c:pt>
                <c:pt idx="226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5">
                  <c:v>1</c:v>
                </c:pt>
                <c:pt idx="236">
                  <c:v>1</c:v>
                </c:pt>
                <c:pt idx="244">
                  <c:v>1</c:v>
                </c:pt>
                <c:pt idx="246">
                  <c:v>1</c:v>
                </c:pt>
                <c:pt idx="247">
                  <c:v>1</c:v>
                </c:pt>
                <c:pt idx="251">
                  <c:v>1</c:v>
                </c:pt>
                <c:pt idx="256">
                  <c:v>1</c:v>
                </c:pt>
                <c:pt idx="258">
                  <c:v>1</c:v>
                </c:pt>
                <c:pt idx="260">
                  <c:v>1</c:v>
                </c:pt>
                <c:pt idx="261">
                  <c:v>1</c:v>
                </c:pt>
                <c:pt idx="267">
                  <c:v>1</c:v>
                </c:pt>
                <c:pt idx="269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90">
                  <c:v>1</c:v>
                </c:pt>
                <c:pt idx="295">
                  <c:v>1</c:v>
                </c:pt>
                <c:pt idx="299">
                  <c:v>1</c:v>
                </c:pt>
                <c:pt idx="300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3">
                  <c:v>1</c:v>
                </c:pt>
                <c:pt idx="315">
                  <c:v>1</c:v>
                </c:pt>
                <c:pt idx="317">
                  <c:v>1</c:v>
                </c:pt>
                <c:pt idx="319">
                  <c:v>1</c:v>
                </c:pt>
                <c:pt idx="321">
                  <c:v>1</c:v>
                </c:pt>
                <c:pt idx="322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1">
                  <c:v>1</c:v>
                </c:pt>
                <c:pt idx="332">
                  <c:v>1</c:v>
                </c:pt>
                <c:pt idx="335">
                  <c:v>1</c:v>
                </c:pt>
                <c:pt idx="339">
                  <c:v>1</c:v>
                </c:pt>
                <c:pt idx="340">
                  <c:v>2</c:v>
                </c:pt>
                <c:pt idx="345">
                  <c:v>1</c:v>
                </c:pt>
                <c:pt idx="346">
                  <c:v>1</c:v>
                </c:pt>
                <c:pt idx="352">
                  <c:v>1</c:v>
                </c:pt>
                <c:pt idx="355">
                  <c:v>1</c:v>
                </c:pt>
                <c:pt idx="363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5">
                  <c:v>1</c:v>
                </c:pt>
                <c:pt idx="379">
                  <c:v>1</c:v>
                </c:pt>
                <c:pt idx="380">
                  <c:v>1</c:v>
                </c:pt>
                <c:pt idx="383">
                  <c:v>1</c:v>
                </c:pt>
                <c:pt idx="387">
                  <c:v>1</c:v>
                </c:pt>
                <c:pt idx="392">
                  <c:v>1</c:v>
                </c:pt>
                <c:pt idx="399">
                  <c:v>1</c:v>
                </c:pt>
                <c:pt idx="402">
                  <c:v>1</c:v>
                </c:pt>
                <c:pt idx="403">
                  <c:v>1</c:v>
                </c:pt>
                <c:pt idx="407">
                  <c:v>1</c:v>
                </c:pt>
                <c:pt idx="408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2</c:v>
                </c:pt>
                <c:pt idx="414">
                  <c:v>1</c:v>
                </c:pt>
                <c:pt idx="416">
                  <c:v>1</c:v>
                </c:pt>
                <c:pt idx="417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6">
                  <c:v>1</c:v>
                </c:pt>
                <c:pt idx="433">
                  <c:v>1</c:v>
                </c:pt>
                <c:pt idx="436">
                  <c:v>1</c:v>
                </c:pt>
                <c:pt idx="438">
                  <c:v>1</c:v>
                </c:pt>
                <c:pt idx="443">
                  <c:v>1</c:v>
                </c:pt>
                <c:pt idx="445">
                  <c:v>1</c:v>
                </c:pt>
                <c:pt idx="446">
                  <c:v>1</c:v>
                </c:pt>
                <c:pt idx="450">
                  <c:v>1</c:v>
                </c:pt>
                <c:pt idx="451">
                  <c:v>1</c:v>
                </c:pt>
                <c:pt idx="456">
                  <c:v>1</c:v>
                </c:pt>
                <c:pt idx="457">
                  <c:v>1</c:v>
                </c:pt>
                <c:pt idx="461">
                  <c:v>1</c:v>
                </c:pt>
                <c:pt idx="462">
                  <c:v>2</c:v>
                </c:pt>
                <c:pt idx="463">
                  <c:v>1</c:v>
                </c:pt>
                <c:pt idx="466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4">
                  <c:v>1</c:v>
                </c:pt>
                <c:pt idx="476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90">
                  <c:v>1</c:v>
                </c:pt>
                <c:pt idx="492">
                  <c:v>1</c:v>
                </c:pt>
                <c:pt idx="495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1">
                  <c:v>1</c:v>
                </c:pt>
                <c:pt idx="502">
                  <c:v>2</c:v>
                </c:pt>
                <c:pt idx="505">
                  <c:v>1</c:v>
                </c:pt>
                <c:pt idx="507">
                  <c:v>1</c:v>
                </c:pt>
                <c:pt idx="510">
                  <c:v>1</c:v>
                </c:pt>
                <c:pt idx="511">
                  <c:v>1</c:v>
                </c:pt>
                <c:pt idx="513">
                  <c:v>1</c:v>
                </c:pt>
                <c:pt idx="516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2</c:v>
                </c:pt>
                <c:pt idx="522">
                  <c:v>1</c:v>
                </c:pt>
                <c:pt idx="524">
                  <c:v>1</c:v>
                </c:pt>
                <c:pt idx="525">
                  <c:v>1</c:v>
                </c:pt>
                <c:pt idx="528">
                  <c:v>1</c:v>
                </c:pt>
                <c:pt idx="529">
                  <c:v>1</c:v>
                </c:pt>
                <c:pt idx="532">
                  <c:v>2</c:v>
                </c:pt>
                <c:pt idx="534">
                  <c:v>1</c:v>
                </c:pt>
                <c:pt idx="537">
                  <c:v>1</c:v>
                </c:pt>
                <c:pt idx="538">
                  <c:v>1</c:v>
                </c:pt>
                <c:pt idx="545">
                  <c:v>1</c:v>
                </c:pt>
                <c:pt idx="547">
                  <c:v>2</c:v>
                </c:pt>
                <c:pt idx="548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6">
                  <c:v>1</c:v>
                </c:pt>
                <c:pt idx="559">
                  <c:v>1</c:v>
                </c:pt>
                <c:pt idx="561">
                  <c:v>1</c:v>
                </c:pt>
                <c:pt idx="564">
                  <c:v>1</c:v>
                </c:pt>
                <c:pt idx="565">
                  <c:v>1</c:v>
                </c:pt>
                <c:pt idx="568">
                  <c:v>1</c:v>
                </c:pt>
                <c:pt idx="571">
                  <c:v>1</c:v>
                </c:pt>
                <c:pt idx="575">
                  <c:v>1</c:v>
                </c:pt>
                <c:pt idx="576">
                  <c:v>2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4">
                  <c:v>1</c:v>
                </c:pt>
                <c:pt idx="585">
                  <c:v>1</c:v>
                </c:pt>
                <c:pt idx="587">
                  <c:v>1</c:v>
                </c:pt>
                <c:pt idx="589">
                  <c:v>1</c:v>
                </c:pt>
                <c:pt idx="591">
                  <c:v>1</c:v>
                </c:pt>
                <c:pt idx="594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12">
                  <c:v>1</c:v>
                </c:pt>
                <c:pt idx="614">
                  <c:v>1</c:v>
                </c:pt>
                <c:pt idx="620">
                  <c:v>1</c:v>
                </c:pt>
                <c:pt idx="623">
                  <c:v>1</c:v>
                </c:pt>
                <c:pt idx="628">
                  <c:v>1</c:v>
                </c:pt>
                <c:pt idx="629">
                  <c:v>1</c:v>
                </c:pt>
                <c:pt idx="639">
                  <c:v>1</c:v>
                </c:pt>
                <c:pt idx="642">
                  <c:v>2</c:v>
                </c:pt>
                <c:pt idx="652">
                  <c:v>1</c:v>
                </c:pt>
                <c:pt idx="655">
                  <c:v>1</c:v>
                </c:pt>
                <c:pt idx="658">
                  <c:v>1</c:v>
                </c:pt>
                <c:pt idx="662">
                  <c:v>1</c:v>
                </c:pt>
                <c:pt idx="664">
                  <c:v>1</c:v>
                </c:pt>
                <c:pt idx="666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3">
                  <c:v>1</c:v>
                </c:pt>
                <c:pt idx="674">
                  <c:v>1</c:v>
                </c:pt>
                <c:pt idx="677">
                  <c:v>1</c:v>
                </c:pt>
                <c:pt idx="680">
                  <c:v>1</c:v>
                </c:pt>
                <c:pt idx="688">
                  <c:v>1</c:v>
                </c:pt>
                <c:pt idx="689">
                  <c:v>1</c:v>
                </c:pt>
                <c:pt idx="691">
                  <c:v>1</c:v>
                </c:pt>
                <c:pt idx="693">
                  <c:v>1</c:v>
                </c:pt>
                <c:pt idx="695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4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9">
                  <c:v>1</c:v>
                </c:pt>
                <c:pt idx="720">
                  <c:v>1</c:v>
                </c:pt>
                <c:pt idx="725">
                  <c:v>1</c:v>
                </c:pt>
                <c:pt idx="728">
                  <c:v>1</c:v>
                </c:pt>
                <c:pt idx="730">
                  <c:v>1</c:v>
                </c:pt>
                <c:pt idx="734">
                  <c:v>2</c:v>
                </c:pt>
                <c:pt idx="737">
                  <c:v>1</c:v>
                </c:pt>
                <c:pt idx="746">
                  <c:v>2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1">
                  <c:v>1</c:v>
                </c:pt>
                <c:pt idx="754">
                  <c:v>1</c:v>
                </c:pt>
                <c:pt idx="757">
                  <c:v>1</c:v>
                </c:pt>
                <c:pt idx="758">
                  <c:v>1</c:v>
                </c:pt>
                <c:pt idx="763">
                  <c:v>1</c:v>
                </c:pt>
                <c:pt idx="765">
                  <c:v>1</c:v>
                </c:pt>
                <c:pt idx="771">
                  <c:v>1</c:v>
                </c:pt>
                <c:pt idx="772">
                  <c:v>1</c:v>
                </c:pt>
                <c:pt idx="774">
                  <c:v>1</c:v>
                </c:pt>
                <c:pt idx="778">
                  <c:v>1</c:v>
                </c:pt>
                <c:pt idx="781">
                  <c:v>1</c:v>
                </c:pt>
                <c:pt idx="782">
                  <c:v>1</c:v>
                </c:pt>
                <c:pt idx="786">
                  <c:v>1</c:v>
                </c:pt>
                <c:pt idx="790">
                  <c:v>1</c:v>
                </c:pt>
                <c:pt idx="793">
                  <c:v>1</c:v>
                </c:pt>
                <c:pt idx="794">
                  <c:v>1</c:v>
                </c:pt>
                <c:pt idx="796">
                  <c:v>1</c:v>
                </c:pt>
                <c:pt idx="797">
                  <c:v>2</c:v>
                </c:pt>
                <c:pt idx="805">
                  <c:v>1</c:v>
                </c:pt>
                <c:pt idx="807">
                  <c:v>1</c:v>
                </c:pt>
                <c:pt idx="812">
                  <c:v>2</c:v>
                </c:pt>
                <c:pt idx="816">
                  <c:v>1</c:v>
                </c:pt>
                <c:pt idx="819">
                  <c:v>1</c:v>
                </c:pt>
                <c:pt idx="820">
                  <c:v>1</c:v>
                </c:pt>
                <c:pt idx="824">
                  <c:v>2</c:v>
                </c:pt>
                <c:pt idx="826">
                  <c:v>1</c:v>
                </c:pt>
                <c:pt idx="827">
                  <c:v>1</c:v>
                </c:pt>
                <c:pt idx="829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6">
                  <c:v>1</c:v>
                </c:pt>
                <c:pt idx="837">
                  <c:v>1</c:v>
                </c:pt>
                <c:pt idx="841">
                  <c:v>1</c:v>
                </c:pt>
                <c:pt idx="849">
                  <c:v>2</c:v>
                </c:pt>
                <c:pt idx="856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4">
                  <c:v>1</c:v>
                </c:pt>
                <c:pt idx="866">
                  <c:v>1</c:v>
                </c:pt>
                <c:pt idx="868">
                  <c:v>1</c:v>
                </c:pt>
                <c:pt idx="86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F1-A04D-AFFC-DB200F39630E}"/>
            </c:ext>
          </c:extLst>
        </c:ser>
        <c:ser>
          <c:idx val="2"/>
          <c:order val="2"/>
          <c:tx>
            <c:strRef>
              <c:f>'PT3-Camp.Outcomes by Months'!$D$4:$D$5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'PT3-Camp.Outcomes by Months'!$A$6:$A$876</c:f>
              <c:strCache>
                <c:ptCount val="870"/>
                <c:pt idx="0">
                  <c:v>2010-01-09</c:v>
                </c:pt>
                <c:pt idx="1">
                  <c:v>2010-01-19</c:v>
                </c:pt>
                <c:pt idx="2">
                  <c:v>2010-01-25</c:v>
                </c:pt>
                <c:pt idx="3">
                  <c:v>2010-02-05</c:v>
                </c:pt>
                <c:pt idx="4">
                  <c:v>2010-02-09</c:v>
                </c:pt>
                <c:pt idx="5">
                  <c:v>2010-02-11</c:v>
                </c:pt>
                <c:pt idx="6">
                  <c:v>2010-02-14</c:v>
                </c:pt>
                <c:pt idx="7">
                  <c:v>2010-02-27</c:v>
                </c:pt>
                <c:pt idx="8">
                  <c:v>2010-03-01</c:v>
                </c:pt>
                <c:pt idx="9">
                  <c:v>2010-03-04</c:v>
                </c:pt>
                <c:pt idx="10">
                  <c:v>2010-03-11</c:v>
                </c:pt>
                <c:pt idx="11">
                  <c:v>2010-03-16</c:v>
                </c:pt>
                <c:pt idx="12">
                  <c:v>2010-03-18</c:v>
                </c:pt>
                <c:pt idx="13">
                  <c:v>2010-03-21</c:v>
                </c:pt>
                <c:pt idx="14">
                  <c:v>2010-03-22</c:v>
                </c:pt>
                <c:pt idx="15">
                  <c:v>2010-03-25</c:v>
                </c:pt>
                <c:pt idx="16">
                  <c:v>2010-03-28</c:v>
                </c:pt>
                <c:pt idx="17">
                  <c:v>2010-04-08</c:v>
                </c:pt>
                <c:pt idx="18">
                  <c:v>2010-04-09</c:v>
                </c:pt>
                <c:pt idx="19">
                  <c:v>2010-04-15</c:v>
                </c:pt>
                <c:pt idx="20">
                  <c:v>2010-04-17</c:v>
                </c:pt>
                <c:pt idx="21">
                  <c:v>2010-04-20</c:v>
                </c:pt>
                <c:pt idx="22">
                  <c:v>2010-04-23</c:v>
                </c:pt>
                <c:pt idx="23">
                  <c:v>2010-04-26</c:v>
                </c:pt>
                <c:pt idx="24">
                  <c:v>2010-05-12</c:v>
                </c:pt>
                <c:pt idx="25">
                  <c:v>2010-05-21</c:v>
                </c:pt>
                <c:pt idx="26">
                  <c:v>2010-05-23</c:v>
                </c:pt>
                <c:pt idx="27">
                  <c:v>2010-05-25</c:v>
                </c:pt>
                <c:pt idx="28">
                  <c:v>2010-05-30</c:v>
                </c:pt>
                <c:pt idx="29">
                  <c:v>2010-06-05</c:v>
                </c:pt>
                <c:pt idx="30">
                  <c:v>2010-06-06</c:v>
                </c:pt>
                <c:pt idx="31">
                  <c:v>2010-06-07</c:v>
                </c:pt>
                <c:pt idx="32">
                  <c:v>2010-06-12</c:v>
                </c:pt>
                <c:pt idx="33">
                  <c:v>2010-06-15</c:v>
                </c:pt>
                <c:pt idx="34">
                  <c:v>2010-06-16</c:v>
                </c:pt>
                <c:pt idx="35">
                  <c:v>2010-06-19</c:v>
                </c:pt>
                <c:pt idx="36">
                  <c:v>2010-06-21</c:v>
                </c:pt>
                <c:pt idx="37">
                  <c:v>2010-06-23</c:v>
                </c:pt>
                <c:pt idx="38">
                  <c:v>2010-06-26</c:v>
                </c:pt>
                <c:pt idx="39">
                  <c:v>2010-06-28</c:v>
                </c:pt>
                <c:pt idx="40">
                  <c:v>2010-06-29</c:v>
                </c:pt>
                <c:pt idx="41">
                  <c:v>2010-07-01</c:v>
                </c:pt>
                <c:pt idx="42">
                  <c:v>2010-07-06</c:v>
                </c:pt>
                <c:pt idx="43">
                  <c:v>2010-07-08</c:v>
                </c:pt>
                <c:pt idx="44">
                  <c:v>2010-07-14</c:v>
                </c:pt>
                <c:pt idx="45">
                  <c:v>2010-07-15</c:v>
                </c:pt>
                <c:pt idx="46">
                  <c:v>2010-07-19</c:v>
                </c:pt>
                <c:pt idx="47">
                  <c:v>2010-07-27</c:v>
                </c:pt>
                <c:pt idx="48">
                  <c:v>2010-07-31</c:v>
                </c:pt>
                <c:pt idx="49">
                  <c:v>2010-08-05</c:v>
                </c:pt>
                <c:pt idx="50">
                  <c:v>2010-08-06</c:v>
                </c:pt>
                <c:pt idx="51">
                  <c:v>2010-08-07</c:v>
                </c:pt>
                <c:pt idx="52">
                  <c:v>2010-08-09</c:v>
                </c:pt>
                <c:pt idx="53">
                  <c:v>2010-08-12</c:v>
                </c:pt>
                <c:pt idx="54">
                  <c:v>2010-08-14</c:v>
                </c:pt>
                <c:pt idx="55">
                  <c:v>2010-08-16</c:v>
                </c:pt>
                <c:pt idx="56">
                  <c:v>2010-08-19</c:v>
                </c:pt>
                <c:pt idx="57">
                  <c:v>2010-08-24</c:v>
                </c:pt>
                <c:pt idx="58">
                  <c:v>2010-08-25</c:v>
                </c:pt>
                <c:pt idx="59">
                  <c:v>2010-08-26</c:v>
                </c:pt>
                <c:pt idx="60">
                  <c:v>2010-08-27</c:v>
                </c:pt>
                <c:pt idx="61">
                  <c:v>2010-08-31</c:v>
                </c:pt>
                <c:pt idx="62">
                  <c:v>2010-09-02</c:v>
                </c:pt>
                <c:pt idx="63">
                  <c:v>2010-09-09</c:v>
                </c:pt>
                <c:pt idx="64">
                  <c:v>2010-09-15</c:v>
                </c:pt>
                <c:pt idx="65">
                  <c:v>2010-09-21</c:v>
                </c:pt>
                <c:pt idx="66">
                  <c:v>2010-09-27</c:v>
                </c:pt>
                <c:pt idx="67">
                  <c:v>2010-09-28</c:v>
                </c:pt>
                <c:pt idx="68">
                  <c:v>2010-09-30</c:v>
                </c:pt>
                <c:pt idx="69">
                  <c:v>2010-10-04</c:v>
                </c:pt>
                <c:pt idx="70">
                  <c:v>2010-10-05</c:v>
                </c:pt>
                <c:pt idx="71">
                  <c:v>2010-10-06</c:v>
                </c:pt>
                <c:pt idx="72">
                  <c:v>2010-10-07</c:v>
                </c:pt>
                <c:pt idx="73">
                  <c:v>2010-10-13</c:v>
                </c:pt>
                <c:pt idx="74">
                  <c:v>2010-10-18</c:v>
                </c:pt>
                <c:pt idx="75">
                  <c:v>2010-10-20</c:v>
                </c:pt>
                <c:pt idx="76">
                  <c:v>2010-10-23</c:v>
                </c:pt>
                <c:pt idx="77">
                  <c:v>2010-10-24</c:v>
                </c:pt>
                <c:pt idx="78">
                  <c:v>2010-10-25</c:v>
                </c:pt>
                <c:pt idx="79">
                  <c:v>2010-10-28</c:v>
                </c:pt>
                <c:pt idx="80">
                  <c:v>2010-10-31</c:v>
                </c:pt>
                <c:pt idx="81">
                  <c:v>2010-11-02</c:v>
                </c:pt>
                <c:pt idx="82">
                  <c:v>2010-11-06</c:v>
                </c:pt>
                <c:pt idx="83">
                  <c:v>2010-11-15</c:v>
                </c:pt>
                <c:pt idx="84">
                  <c:v>2010-11-17</c:v>
                </c:pt>
                <c:pt idx="85">
                  <c:v>2010-11-23</c:v>
                </c:pt>
                <c:pt idx="86">
                  <c:v>2010-11-25</c:v>
                </c:pt>
                <c:pt idx="87">
                  <c:v>2010-12-02</c:v>
                </c:pt>
                <c:pt idx="88">
                  <c:v>2010-12-03</c:v>
                </c:pt>
                <c:pt idx="89">
                  <c:v>2010-12-10</c:v>
                </c:pt>
                <c:pt idx="90">
                  <c:v>2010-12-13</c:v>
                </c:pt>
                <c:pt idx="91">
                  <c:v>2010-12-15</c:v>
                </c:pt>
                <c:pt idx="92">
                  <c:v>2010-12-19</c:v>
                </c:pt>
                <c:pt idx="93">
                  <c:v>2010-12-22</c:v>
                </c:pt>
                <c:pt idx="94">
                  <c:v>2011-01-01</c:v>
                </c:pt>
                <c:pt idx="95">
                  <c:v>2011-01-02</c:v>
                </c:pt>
                <c:pt idx="96">
                  <c:v>2011-01-03</c:v>
                </c:pt>
                <c:pt idx="97">
                  <c:v>2011-01-06</c:v>
                </c:pt>
                <c:pt idx="98">
                  <c:v>2011-01-09</c:v>
                </c:pt>
                <c:pt idx="99">
                  <c:v>2011-01-11</c:v>
                </c:pt>
                <c:pt idx="100">
                  <c:v>2011-01-12</c:v>
                </c:pt>
                <c:pt idx="101">
                  <c:v>2011-01-13</c:v>
                </c:pt>
                <c:pt idx="102">
                  <c:v>2011-01-17</c:v>
                </c:pt>
                <c:pt idx="103">
                  <c:v>2011-01-22</c:v>
                </c:pt>
                <c:pt idx="104">
                  <c:v>2011-01-25</c:v>
                </c:pt>
                <c:pt idx="105">
                  <c:v>2011-01-27</c:v>
                </c:pt>
                <c:pt idx="106">
                  <c:v>2011-01-28</c:v>
                </c:pt>
                <c:pt idx="107">
                  <c:v>2011-02-02</c:v>
                </c:pt>
                <c:pt idx="108">
                  <c:v>2011-02-11</c:v>
                </c:pt>
                <c:pt idx="109">
                  <c:v>2011-02-14</c:v>
                </c:pt>
                <c:pt idx="110">
                  <c:v>2011-02-16</c:v>
                </c:pt>
                <c:pt idx="111">
                  <c:v>2011-02-17</c:v>
                </c:pt>
                <c:pt idx="112">
                  <c:v>2011-02-21</c:v>
                </c:pt>
                <c:pt idx="113">
                  <c:v>2011-02-26</c:v>
                </c:pt>
                <c:pt idx="114">
                  <c:v>2011-03-01</c:v>
                </c:pt>
                <c:pt idx="115">
                  <c:v>2011-03-05</c:v>
                </c:pt>
                <c:pt idx="116">
                  <c:v>2011-03-08</c:v>
                </c:pt>
                <c:pt idx="117">
                  <c:v>2011-03-10</c:v>
                </c:pt>
                <c:pt idx="118">
                  <c:v>2011-03-11</c:v>
                </c:pt>
                <c:pt idx="119">
                  <c:v>2011-03-27</c:v>
                </c:pt>
                <c:pt idx="120">
                  <c:v>2011-04-01</c:v>
                </c:pt>
                <c:pt idx="121">
                  <c:v>2011-04-03</c:v>
                </c:pt>
                <c:pt idx="122">
                  <c:v>2011-04-05</c:v>
                </c:pt>
                <c:pt idx="123">
                  <c:v>2011-04-08</c:v>
                </c:pt>
                <c:pt idx="124">
                  <c:v>2011-04-18</c:v>
                </c:pt>
                <c:pt idx="125">
                  <c:v>2011-04-27</c:v>
                </c:pt>
                <c:pt idx="126">
                  <c:v>2011-04-29</c:v>
                </c:pt>
                <c:pt idx="127">
                  <c:v>2011-05-03</c:v>
                </c:pt>
                <c:pt idx="128">
                  <c:v>2011-05-06</c:v>
                </c:pt>
                <c:pt idx="129">
                  <c:v>2011-05-07</c:v>
                </c:pt>
                <c:pt idx="130">
                  <c:v>2011-05-08</c:v>
                </c:pt>
                <c:pt idx="131">
                  <c:v>2011-05-09</c:v>
                </c:pt>
                <c:pt idx="132">
                  <c:v>2011-05-10</c:v>
                </c:pt>
                <c:pt idx="133">
                  <c:v>2011-05-12</c:v>
                </c:pt>
                <c:pt idx="134">
                  <c:v>2011-05-13</c:v>
                </c:pt>
                <c:pt idx="135">
                  <c:v>2011-05-18</c:v>
                </c:pt>
                <c:pt idx="136">
                  <c:v>2011-05-21</c:v>
                </c:pt>
                <c:pt idx="137">
                  <c:v>2011-06-12</c:v>
                </c:pt>
                <c:pt idx="138">
                  <c:v>2011-06-16</c:v>
                </c:pt>
                <c:pt idx="139">
                  <c:v>2011-06-18</c:v>
                </c:pt>
                <c:pt idx="140">
                  <c:v>2011-06-19</c:v>
                </c:pt>
                <c:pt idx="141">
                  <c:v>2011-06-20</c:v>
                </c:pt>
                <c:pt idx="142">
                  <c:v>2011-06-26</c:v>
                </c:pt>
                <c:pt idx="143">
                  <c:v>2011-07-01</c:v>
                </c:pt>
                <c:pt idx="144">
                  <c:v>2011-07-04</c:v>
                </c:pt>
                <c:pt idx="145">
                  <c:v>2011-07-09</c:v>
                </c:pt>
                <c:pt idx="146">
                  <c:v>2011-07-14</c:v>
                </c:pt>
                <c:pt idx="147">
                  <c:v>2011-07-16</c:v>
                </c:pt>
                <c:pt idx="148">
                  <c:v>2011-07-19</c:v>
                </c:pt>
                <c:pt idx="149">
                  <c:v>2011-07-24</c:v>
                </c:pt>
                <c:pt idx="150">
                  <c:v>2011-08-01</c:v>
                </c:pt>
                <c:pt idx="151">
                  <c:v>2011-08-07</c:v>
                </c:pt>
                <c:pt idx="152">
                  <c:v>2011-08-12</c:v>
                </c:pt>
                <c:pt idx="153">
                  <c:v>2011-08-13</c:v>
                </c:pt>
                <c:pt idx="154">
                  <c:v>2011-08-15</c:v>
                </c:pt>
                <c:pt idx="155">
                  <c:v>2011-08-19</c:v>
                </c:pt>
                <c:pt idx="156">
                  <c:v>2011-08-22</c:v>
                </c:pt>
                <c:pt idx="157">
                  <c:v>2011-08-27</c:v>
                </c:pt>
                <c:pt idx="158">
                  <c:v>2011-09-06</c:v>
                </c:pt>
                <c:pt idx="159">
                  <c:v>2011-09-11</c:v>
                </c:pt>
                <c:pt idx="160">
                  <c:v>2011-09-21</c:v>
                </c:pt>
                <c:pt idx="161">
                  <c:v>2011-09-22</c:v>
                </c:pt>
                <c:pt idx="162">
                  <c:v>2011-09-23</c:v>
                </c:pt>
                <c:pt idx="163">
                  <c:v>2011-10-02</c:v>
                </c:pt>
                <c:pt idx="164">
                  <c:v>2011-10-05</c:v>
                </c:pt>
                <c:pt idx="165">
                  <c:v>2011-10-09</c:v>
                </c:pt>
                <c:pt idx="166">
                  <c:v>2011-10-15</c:v>
                </c:pt>
                <c:pt idx="167">
                  <c:v>2011-10-17</c:v>
                </c:pt>
                <c:pt idx="168">
                  <c:v>2011-10-19</c:v>
                </c:pt>
                <c:pt idx="169">
                  <c:v>2011-10-26</c:v>
                </c:pt>
                <c:pt idx="170">
                  <c:v>2011-10-27</c:v>
                </c:pt>
                <c:pt idx="171">
                  <c:v>2011-11-08</c:v>
                </c:pt>
                <c:pt idx="172">
                  <c:v>2011-11-11</c:v>
                </c:pt>
                <c:pt idx="173">
                  <c:v>2011-11-15</c:v>
                </c:pt>
                <c:pt idx="174">
                  <c:v>2011-11-18</c:v>
                </c:pt>
                <c:pt idx="175">
                  <c:v>2011-11-19</c:v>
                </c:pt>
                <c:pt idx="176">
                  <c:v>2011-11-22</c:v>
                </c:pt>
                <c:pt idx="177">
                  <c:v>2011-11-24</c:v>
                </c:pt>
                <c:pt idx="178">
                  <c:v>2011-11-27</c:v>
                </c:pt>
                <c:pt idx="179">
                  <c:v>2011-12-01</c:v>
                </c:pt>
                <c:pt idx="180">
                  <c:v>2011-12-03</c:v>
                </c:pt>
                <c:pt idx="181">
                  <c:v>2011-12-08</c:v>
                </c:pt>
                <c:pt idx="182">
                  <c:v>2011-12-12</c:v>
                </c:pt>
                <c:pt idx="183">
                  <c:v>2011-12-19</c:v>
                </c:pt>
                <c:pt idx="184">
                  <c:v>2011-12-21</c:v>
                </c:pt>
                <c:pt idx="185">
                  <c:v>2011-12-22</c:v>
                </c:pt>
                <c:pt idx="186">
                  <c:v>2011-12-23</c:v>
                </c:pt>
                <c:pt idx="187">
                  <c:v>2011-12-27</c:v>
                </c:pt>
                <c:pt idx="188">
                  <c:v>2012-01-04</c:v>
                </c:pt>
                <c:pt idx="189">
                  <c:v>2012-01-06</c:v>
                </c:pt>
                <c:pt idx="190">
                  <c:v>2012-01-13</c:v>
                </c:pt>
                <c:pt idx="191">
                  <c:v>2012-01-14</c:v>
                </c:pt>
                <c:pt idx="192">
                  <c:v>2012-01-18</c:v>
                </c:pt>
                <c:pt idx="193">
                  <c:v>2012-01-22</c:v>
                </c:pt>
                <c:pt idx="194">
                  <c:v>2012-02-05</c:v>
                </c:pt>
                <c:pt idx="195">
                  <c:v>2012-02-09</c:v>
                </c:pt>
                <c:pt idx="196">
                  <c:v>2012-02-12</c:v>
                </c:pt>
                <c:pt idx="197">
                  <c:v>2012-02-16</c:v>
                </c:pt>
                <c:pt idx="198">
                  <c:v>2012-02-20</c:v>
                </c:pt>
                <c:pt idx="199">
                  <c:v>2012-02-24</c:v>
                </c:pt>
                <c:pt idx="200">
                  <c:v>2012-02-27</c:v>
                </c:pt>
                <c:pt idx="201">
                  <c:v>2012-02-29</c:v>
                </c:pt>
                <c:pt idx="202">
                  <c:v>2012-03-05</c:v>
                </c:pt>
                <c:pt idx="203">
                  <c:v>2012-03-06</c:v>
                </c:pt>
                <c:pt idx="204">
                  <c:v>2012-03-11</c:v>
                </c:pt>
                <c:pt idx="205">
                  <c:v>2012-03-14</c:v>
                </c:pt>
                <c:pt idx="206">
                  <c:v>2012-03-16</c:v>
                </c:pt>
                <c:pt idx="207">
                  <c:v>2012-03-22</c:v>
                </c:pt>
                <c:pt idx="208">
                  <c:v>2012-03-26</c:v>
                </c:pt>
                <c:pt idx="209">
                  <c:v>2012-03-27</c:v>
                </c:pt>
                <c:pt idx="210">
                  <c:v>2012-03-28</c:v>
                </c:pt>
                <c:pt idx="211">
                  <c:v>2012-04-05</c:v>
                </c:pt>
                <c:pt idx="212">
                  <c:v>2012-04-06</c:v>
                </c:pt>
                <c:pt idx="213">
                  <c:v>2012-04-19</c:v>
                </c:pt>
                <c:pt idx="214">
                  <c:v>2012-04-21</c:v>
                </c:pt>
                <c:pt idx="215">
                  <c:v>2012-04-24</c:v>
                </c:pt>
                <c:pt idx="216">
                  <c:v>2012-04-25</c:v>
                </c:pt>
                <c:pt idx="217">
                  <c:v>2012-04-26</c:v>
                </c:pt>
                <c:pt idx="218">
                  <c:v>2012-05-01</c:v>
                </c:pt>
                <c:pt idx="219">
                  <c:v>2012-05-02</c:v>
                </c:pt>
                <c:pt idx="220">
                  <c:v>2012-05-05</c:v>
                </c:pt>
                <c:pt idx="221">
                  <c:v>2012-05-06</c:v>
                </c:pt>
                <c:pt idx="222">
                  <c:v>2012-05-08</c:v>
                </c:pt>
                <c:pt idx="223">
                  <c:v>2012-05-29</c:v>
                </c:pt>
                <c:pt idx="224">
                  <c:v>2012-05-31</c:v>
                </c:pt>
                <c:pt idx="225">
                  <c:v>2012-06-06</c:v>
                </c:pt>
                <c:pt idx="226">
                  <c:v>2012-06-12</c:v>
                </c:pt>
                <c:pt idx="227">
                  <c:v>2012-06-17</c:v>
                </c:pt>
                <c:pt idx="228">
                  <c:v>2012-06-21</c:v>
                </c:pt>
                <c:pt idx="229">
                  <c:v>2012-06-29</c:v>
                </c:pt>
                <c:pt idx="230">
                  <c:v>2012-07-03</c:v>
                </c:pt>
                <c:pt idx="231">
                  <c:v>2012-07-12</c:v>
                </c:pt>
                <c:pt idx="232">
                  <c:v>2012-07-17</c:v>
                </c:pt>
                <c:pt idx="233">
                  <c:v>2012-07-27</c:v>
                </c:pt>
                <c:pt idx="234">
                  <c:v>2012-07-28</c:v>
                </c:pt>
                <c:pt idx="235">
                  <c:v>2012-08-01</c:v>
                </c:pt>
                <c:pt idx="236">
                  <c:v>2012-08-14</c:v>
                </c:pt>
                <c:pt idx="237">
                  <c:v>2012-08-16</c:v>
                </c:pt>
                <c:pt idx="238">
                  <c:v>2012-08-27</c:v>
                </c:pt>
                <c:pt idx="239">
                  <c:v>2012-08-28</c:v>
                </c:pt>
                <c:pt idx="240">
                  <c:v>2012-09-04</c:v>
                </c:pt>
                <c:pt idx="241">
                  <c:v>2012-09-05</c:v>
                </c:pt>
                <c:pt idx="242">
                  <c:v>2012-09-22</c:v>
                </c:pt>
                <c:pt idx="243">
                  <c:v>2012-09-26</c:v>
                </c:pt>
                <c:pt idx="244">
                  <c:v>2012-09-28</c:v>
                </c:pt>
                <c:pt idx="245">
                  <c:v>2012-10-03</c:v>
                </c:pt>
                <c:pt idx="246">
                  <c:v>2012-10-04</c:v>
                </c:pt>
                <c:pt idx="247">
                  <c:v>2012-10-19</c:v>
                </c:pt>
                <c:pt idx="248">
                  <c:v>2012-10-20</c:v>
                </c:pt>
                <c:pt idx="249">
                  <c:v>2012-10-24</c:v>
                </c:pt>
                <c:pt idx="250">
                  <c:v>2012-10-28</c:v>
                </c:pt>
                <c:pt idx="251">
                  <c:v>2012-11-24</c:v>
                </c:pt>
                <c:pt idx="252">
                  <c:v>2012-11-25</c:v>
                </c:pt>
                <c:pt idx="253">
                  <c:v>2012-11-26</c:v>
                </c:pt>
                <c:pt idx="254">
                  <c:v>2012-11-28</c:v>
                </c:pt>
                <c:pt idx="255">
                  <c:v>2012-12-08</c:v>
                </c:pt>
                <c:pt idx="256">
                  <c:v>2012-12-09</c:v>
                </c:pt>
                <c:pt idx="257">
                  <c:v>2012-12-16</c:v>
                </c:pt>
                <c:pt idx="258">
                  <c:v>2012-12-18</c:v>
                </c:pt>
                <c:pt idx="259">
                  <c:v>2013-01-01</c:v>
                </c:pt>
                <c:pt idx="260">
                  <c:v>2013-01-02</c:v>
                </c:pt>
                <c:pt idx="261">
                  <c:v>2013-01-30</c:v>
                </c:pt>
                <c:pt idx="262">
                  <c:v>2013-02-03</c:v>
                </c:pt>
                <c:pt idx="263">
                  <c:v>2013-02-04</c:v>
                </c:pt>
                <c:pt idx="264">
                  <c:v>2013-02-09</c:v>
                </c:pt>
                <c:pt idx="265">
                  <c:v>2013-02-12</c:v>
                </c:pt>
                <c:pt idx="266">
                  <c:v>2013-02-23</c:v>
                </c:pt>
                <c:pt idx="267">
                  <c:v>2013-02-25</c:v>
                </c:pt>
                <c:pt idx="268">
                  <c:v>2013-02-27</c:v>
                </c:pt>
                <c:pt idx="269">
                  <c:v>2013-03-01</c:v>
                </c:pt>
                <c:pt idx="270">
                  <c:v>2013-03-04</c:v>
                </c:pt>
                <c:pt idx="271">
                  <c:v>2013-03-05</c:v>
                </c:pt>
                <c:pt idx="272">
                  <c:v>2013-03-07</c:v>
                </c:pt>
                <c:pt idx="273">
                  <c:v>2013-03-08</c:v>
                </c:pt>
                <c:pt idx="274">
                  <c:v>2013-03-12</c:v>
                </c:pt>
                <c:pt idx="275">
                  <c:v>2013-03-13</c:v>
                </c:pt>
                <c:pt idx="276">
                  <c:v>2013-03-17</c:v>
                </c:pt>
                <c:pt idx="277">
                  <c:v>2013-03-28</c:v>
                </c:pt>
                <c:pt idx="278">
                  <c:v>2013-04-02</c:v>
                </c:pt>
                <c:pt idx="279">
                  <c:v>2013-04-08</c:v>
                </c:pt>
                <c:pt idx="280">
                  <c:v>2013-04-09</c:v>
                </c:pt>
                <c:pt idx="281">
                  <c:v>2013-04-14</c:v>
                </c:pt>
                <c:pt idx="282">
                  <c:v>2013-05-01</c:v>
                </c:pt>
                <c:pt idx="283">
                  <c:v>2013-05-02</c:v>
                </c:pt>
                <c:pt idx="284">
                  <c:v>2013-05-10</c:v>
                </c:pt>
                <c:pt idx="285">
                  <c:v>2013-05-15</c:v>
                </c:pt>
                <c:pt idx="286">
                  <c:v>2013-05-18</c:v>
                </c:pt>
                <c:pt idx="287">
                  <c:v>2013-05-21</c:v>
                </c:pt>
                <c:pt idx="288">
                  <c:v>2013-05-23</c:v>
                </c:pt>
                <c:pt idx="289">
                  <c:v>2013-05-28</c:v>
                </c:pt>
                <c:pt idx="290">
                  <c:v>2013-06-04</c:v>
                </c:pt>
                <c:pt idx="291">
                  <c:v>2013-06-10</c:v>
                </c:pt>
                <c:pt idx="292">
                  <c:v>2013-06-17</c:v>
                </c:pt>
                <c:pt idx="293">
                  <c:v>2013-06-23</c:v>
                </c:pt>
                <c:pt idx="294">
                  <c:v>2013-06-25</c:v>
                </c:pt>
                <c:pt idx="295">
                  <c:v>2013-06-26</c:v>
                </c:pt>
                <c:pt idx="296">
                  <c:v>2013-07-01</c:v>
                </c:pt>
                <c:pt idx="297">
                  <c:v>2013-07-10</c:v>
                </c:pt>
                <c:pt idx="298">
                  <c:v>2013-07-11</c:v>
                </c:pt>
                <c:pt idx="299">
                  <c:v>2013-07-20</c:v>
                </c:pt>
                <c:pt idx="300">
                  <c:v>2013-07-22</c:v>
                </c:pt>
                <c:pt idx="301">
                  <c:v>2013-07-24</c:v>
                </c:pt>
                <c:pt idx="302">
                  <c:v>2013-07-25</c:v>
                </c:pt>
                <c:pt idx="303">
                  <c:v>2013-07-29</c:v>
                </c:pt>
                <c:pt idx="304">
                  <c:v>2013-07-30</c:v>
                </c:pt>
                <c:pt idx="305">
                  <c:v>2013-08-01</c:v>
                </c:pt>
                <c:pt idx="306">
                  <c:v>2013-08-04</c:v>
                </c:pt>
                <c:pt idx="307">
                  <c:v>2013-08-05</c:v>
                </c:pt>
                <c:pt idx="308">
                  <c:v>2013-08-15</c:v>
                </c:pt>
                <c:pt idx="309">
                  <c:v>2013-08-16</c:v>
                </c:pt>
                <c:pt idx="310">
                  <c:v>2013-08-27</c:v>
                </c:pt>
                <c:pt idx="311">
                  <c:v>2013-08-30</c:v>
                </c:pt>
                <c:pt idx="312">
                  <c:v>2013-09-03</c:v>
                </c:pt>
                <c:pt idx="313">
                  <c:v>2013-09-11</c:v>
                </c:pt>
                <c:pt idx="314">
                  <c:v>2013-09-13</c:v>
                </c:pt>
                <c:pt idx="315">
                  <c:v>2013-09-19</c:v>
                </c:pt>
                <c:pt idx="316">
                  <c:v>2013-09-20</c:v>
                </c:pt>
                <c:pt idx="317">
                  <c:v>2013-09-22</c:v>
                </c:pt>
                <c:pt idx="318">
                  <c:v>2013-10-07</c:v>
                </c:pt>
                <c:pt idx="319">
                  <c:v>2013-10-08</c:v>
                </c:pt>
                <c:pt idx="320">
                  <c:v>2013-10-12</c:v>
                </c:pt>
                <c:pt idx="321">
                  <c:v>2013-10-15</c:v>
                </c:pt>
                <c:pt idx="322">
                  <c:v>2013-10-21</c:v>
                </c:pt>
                <c:pt idx="323">
                  <c:v>2013-10-25</c:v>
                </c:pt>
                <c:pt idx="324">
                  <c:v>2013-10-29</c:v>
                </c:pt>
                <c:pt idx="325">
                  <c:v>2013-11-14</c:v>
                </c:pt>
                <c:pt idx="326">
                  <c:v>2013-11-17</c:v>
                </c:pt>
                <c:pt idx="327">
                  <c:v>2013-11-19</c:v>
                </c:pt>
                <c:pt idx="328">
                  <c:v>2013-11-23</c:v>
                </c:pt>
                <c:pt idx="329">
                  <c:v>2013-11-25</c:v>
                </c:pt>
                <c:pt idx="330">
                  <c:v>2013-11-29</c:v>
                </c:pt>
                <c:pt idx="331">
                  <c:v>2013-12-06</c:v>
                </c:pt>
                <c:pt idx="332">
                  <c:v>2013-12-11</c:v>
                </c:pt>
                <c:pt idx="333">
                  <c:v>2013-12-17</c:v>
                </c:pt>
                <c:pt idx="334">
                  <c:v>2013-12-29</c:v>
                </c:pt>
                <c:pt idx="335">
                  <c:v>2013-12-30</c:v>
                </c:pt>
                <c:pt idx="336">
                  <c:v>2013-12-31</c:v>
                </c:pt>
                <c:pt idx="337">
                  <c:v>2014-01-03</c:v>
                </c:pt>
                <c:pt idx="338">
                  <c:v>2014-01-08</c:v>
                </c:pt>
                <c:pt idx="339">
                  <c:v>2014-01-12</c:v>
                </c:pt>
                <c:pt idx="340">
                  <c:v>2014-01-14</c:v>
                </c:pt>
                <c:pt idx="341">
                  <c:v>2014-01-20</c:v>
                </c:pt>
                <c:pt idx="342">
                  <c:v>2014-01-22</c:v>
                </c:pt>
                <c:pt idx="343">
                  <c:v>2014-01-26</c:v>
                </c:pt>
                <c:pt idx="344">
                  <c:v>2014-02-10</c:v>
                </c:pt>
                <c:pt idx="345">
                  <c:v>2014-02-14</c:v>
                </c:pt>
                <c:pt idx="346">
                  <c:v>2014-02-22</c:v>
                </c:pt>
                <c:pt idx="347">
                  <c:v>2014-02-26</c:v>
                </c:pt>
                <c:pt idx="348">
                  <c:v>2014-02-28</c:v>
                </c:pt>
                <c:pt idx="349">
                  <c:v>2014-03-11</c:v>
                </c:pt>
                <c:pt idx="350">
                  <c:v>2014-03-12</c:v>
                </c:pt>
                <c:pt idx="351">
                  <c:v>2014-03-17</c:v>
                </c:pt>
                <c:pt idx="352">
                  <c:v>2014-03-20</c:v>
                </c:pt>
                <c:pt idx="353">
                  <c:v>2014-03-23</c:v>
                </c:pt>
                <c:pt idx="354">
                  <c:v>2014-03-26</c:v>
                </c:pt>
                <c:pt idx="355">
                  <c:v>2014-03-27</c:v>
                </c:pt>
                <c:pt idx="356">
                  <c:v>2014-03-29</c:v>
                </c:pt>
                <c:pt idx="357">
                  <c:v>2014-04-02</c:v>
                </c:pt>
                <c:pt idx="358">
                  <c:v>2014-04-07</c:v>
                </c:pt>
                <c:pt idx="359">
                  <c:v>2014-04-13</c:v>
                </c:pt>
                <c:pt idx="360">
                  <c:v>2014-04-14</c:v>
                </c:pt>
                <c:pt idx="361">
                  <c:v>2014-04-25</c:v>
                </c:pt>
                <c:pt idx="362">
                  <c:v>2014-04-28</c:v>
                </c:pt>
                <c:pt idx="363">
                  <c:v>2014-05-02</c:v>
                </c:pt>
                <c:pt idx="364">
                  <c:v>2014-05-03</c:v>
                </c:pt>
                <c:pt idx="365">
                  <c:v>2014-05-04</c:v>
                </c:pt>
                <c:pt idx="366">
                  <c:v>2014-05-10</c:v>
                </c:pt>
                <c:pt idx="367">
                  <c:v>2014-05-20</c:v>
                </c:pt>
                <c:pt idx="368">
                  <c:v>2014-05-23</c:v>
                </c:pt>
                <c:pt idx="369">
                  <c:v>2014-05-24</c:v>
                </c:pt>
                <c:pt idx="370">
                  <c:v>2014-05-27</c:v>
                </c:pt>
                <c:pt idx="371">
                  <c:v>2014-05-30</c:v>
                </c:pt>
                <c:pt idx="372">
                  <c:v>2014-06-02</c:v>
                </c:pt>
                <c:pt idx="373">
                  <c:v>2014-06-04</c:v>
                </c:pt>
                <c:pt idx="374">
                  <c:v>2014-06-07</c:v>
                </c:pt>
                <c:pt idx="375">
                  <c:v>2014-06-09</c:v>
                </c:pt>
                <c:pt idx="376">
                  <c:v>2014-06-10</c:v>
                </c:pt>
                <c:pt idx="377">
                  <c:v>2014-06-16</c:v>
                </c:pt>
                <c:pt idx="378">
                  <c:v>2014-06-21</c:v>
                </c:pt>
                <c:pt idx="379">
                  <c:v>2014-06-27</c:v>
                </c:pt>
                <c:pt idx="380">
                  <c:v>2014-06-28</c:v>
                </c:pt>
                <c:pt idx="381">
                  <c:v>2014-07-05</c:v>
                </c:pt>
                <c:pt idx="382">
                  <c:v>2014-07-06</c:v>
                </c:pt>
                <c:pt idx="383">
                  <c:v>2014-07-08</c:v>
                </c:pt>
                <c:pt idx="384">
                  <c:v>2014-07-10</c:v>
                </c:pt>
                <c:pt idx="385">
                  <c:v>2014-07-14</c:v>
                </c:pt>
                <c:pt idx="386">
                  <c:v>2014-07-16</c:v>
                </c:pt>
                <c:pt idx="387">
                  <c:v>2014-07-19</c:v>
                </c:pt>
                <c:pt idx="388">
                  <c:v>2014-07-24</c:v>
                </c:pt>
                <c:pt idx="389">
                  <c:v>2014-07-25</c:v>
                </c:pt>
                <c:pt idx="390">
                  <c:v>2014-07-28</c:v>
                </c:pt>
                <c:pt idx="391">
                  <c:v>2014-08-04</c:v>
                </c:pt>
                <c:pt idx="392">
                  <c:v>2014-08-08</c:v>
                </c:pt>
                <c:pt idx="393">
                  <c:v>2014-08-19</c:v>
                </c:pt>
                <c:pt idx="394">
                  <c:v>2014-08-24</c:v>
                </c:pt>
                <c:pt idx="395">
                  <c:v>2014-09-07</c:v>
                </c:pt>
                <c:pt idx="396">
                  <c:v>2014-09-10</c:v>
                </c:pt>
                <c:pt idx="397">
                  <c:v>2014-09-13</c:v>
                </c:pt>
                <c:pt idx="398">
                  <c:v>2014-09-15</c:v>
                </c:pt>
                <c:pt idx="399">
                  <c:v>2014-09-19</c:v>
                </c:pt>
                <c:pt idx="400">
                  <c:v>2014-09-24</c:v>
                </c:pt>
                <c:pt idx="401">
                  <c:v>2014-09-25</c:v>
                </c:pt>
                <c:pt idx="402">
                  <c:v>2014-09-26</c:v>
                </c:pt>
                <c:pt idx="403">
                  <c:v>2014-10-01</c:v>
                </c:pt>
                <c:pt idx="404">
                  <c:v>2014-10-02</c:v>
                </c:pt>
                <c:pt idx="405">
                  <c:v>2014-10-05</c:v>
                </c:pt>
                <c:pt idx="406">
                  <c:v>2014-10-08</c:v>
                </c:pt>
                <c:pt idx="407">
                  <c:v>2014-10-17</c:v>
                </c:pt>
                <c:pt idx="408">
                  <c:v>2014-10-18</c:v>
                </c:pt>
                <c:pt idx="409">
                  <c:v>2014-10-22</c:v>
                </c:pt>
                <c:pt idx="410">
                  <c:v>2014-10-24</c:v>
                </c:pt>
                <c:pt idx="411">
                  <c:v>2014-11-06</c:v>
                </c:pt>
                <c:pt idx="412">
                  <c:v>2014-11-07</c:v>
                </c:pt>
                <c:pt idx="413">
                  <c:v>2014-11-15</c:v>
                </c:pt>
                <c:pt idx="414">
                  <c:v>2014-11-16</c:v>
                </c:pt>
                <c:pt idx="415">
                  <c:v>2014-11-25</c:v>
                </c:pt>
                <c:pt idx="416">
                  <c:v>2014-11-27</c:v>
                </c:pt>
                <c:pt idx="417">
                  <c:v>2014-12-02</c:v>
                </c:pt>
                <c:pt idx="418">
                  <c:v>2014-12-12</c:v>
                </c:pt>
                <c:pt idx="419">
                  <c:v>2014-12-15</c:v>
                </c:pt>
                <c:pt idx="420">
                  <c:v>2014-12-16</c:v>
                </c:pt>
                <c:pt idx="421">
                  <c:v>2014-12-18</c:v>
                </c:pt>
                <c:pt idx="422">
                  <c:v>2014-12-20</c:v>
                </c:pt>
                <c:pt idx="423">
                  <c:v>2014-12-21</c:v>
                </c:pt>
                <c:pt idx="424">
                  <c:v>2014-12-28</c:v>
                </c:pt>
                <c:pt idx="425">
                  <c:v>2014-12-31</c:v>
                </c:pt>
                <c:pt idx="426">
                  <c:v>2015-01-01</c:v>
                </c:pt>
                <c:pt idx="427">
                  <c:v>2015-01-02</c:v>
                </c:pt>
                <c:pt idx="428">
                  <c:v>2015-01-08</c:v>
                </c:pt>
                <c:pt idx="429">
                  <c:v>2015-01-10</c:v>
                </c:pt>
                <c:pt idx="430">
                  <c:v>2015-01-20</c:v>
                </c:pt>
                <c:pt idx="431">
                  <c:v>2015-01-21</c:v>
                </c:pt>
                <c:pt idx="432">
                  <c:v>2015-01-22</c:v>
                </c:pt>
                <c:pt idx="433">
                  <c:v>2015-01-23</c:v>
                </c:pt>
                <c:pt idx="434">
                  <c:v>2015-01-25</c:v>
                </c:pt>
                <c:pt idx="435">
                  <c:v>2015-02-03</c:v>
                </c:pt>
                <c:pt idx="436">
                  <c:v>2015-02-08</c:v>
                </c:pt>
                <c:pt idx="437">
                  <c:v>2015-02-11</c:v>
                </c:pt>
                <c:pt idx="438">
                  <c:v>2015-02-12</c:v>
                </c:pt>
                <c:pt idx="439">
                  <c:v>2015-02-20</c:v>
                </c:pt>
                <c:pt idx="440">
                  <c:v>2015-02-21</c:v>
                </c:pt>
                <c:pt idx="441">
                  <c:v>2015-02-25</c:v>
                </c:pt>
                <c:pt idx="442">
                  <c:v>2015-02-26</c:v>
                </c:pt>
                <c:pt idx="443">
                  <c:v>2015-02-28</c:v>
                </c:pt>
                <c:pt idx="444">
                  <c:v>2015-03-09</c:v>
                </c:pt>
                <c:pt idx="445">
                  <c:v>2015-03-15</c:v>
                </c:pt>
                <c:pt idx="446">
                  <c:v>2015-04-08</c:v>
                </c:pt>
                <c:pt idx="447">
                  <c:v>2015-04-16</c:v>
                </c:pt>
                <c:pt idx="448">
                  <c:v>2015-04-17</c:v>
                </c:pt>
                <c:pt idx="449">
                  <c:v>2015-04-18</c:v>
                </c:pt>
                <c:pt idx="450">
                  <c:v>2015-04-20</c:v>
                </c:pt>
                <c:pt idx="451">
                  <c:v>2015-04-21</c:v>
                </c:pt>
                <c:pt idx="452">
                  <c:v>2015-04-28</c:v>
                </c:pt>
                <c:pt idx="453">
                  <c:v>2015-05-04</c:v>
                </c:pt>
                <c:pt idx="454">
                  <c:v>2015-05-11</c:v>
                </c:pt>
                <c:pt idx="455">
                  <c:v>2015-05-15</c:v>
                </c:pt>
                <c:pt idx="456">
                  <c:v>2015-05-18</c:v>
                </c:pt>
                <c:pt idx="457">
                  <c:v>2015-05-20</c:v>
                </c:pt>
                <c:pt idx="458">
                  <c:v>2015-05-23</c:v>
                </c:pt>
                <c:pt idx="459">
                  <c:v>2015-06-05</c:v>
                </c:pt>
                <c:pt idx="460">
                  <c:v>2015-06-08</c:v>
                </c:pt>
                <c:pt idx="461">
                  <c:v>2015-06-09</c:v>
                </c:pt>
                <c:pt idx="462">
                  <c:v>2015-06-10</c:v>
                </c:pt>
                <c:pt idx="463">
                  <c:v>2015-06-12</c:v>
                </c:pt>
                <c:pt idx="464">
                  <c:v>2015-06-15</c:v>
                </c:pt>
                <c:pt idx="465">
                  <c:v>2015-06-17</c:v>
                </c:pt>
                <c:pt idx="466">
                  <c:v>2015-06-19</c:v>
                </c:pt>
                <c:pt idx="467">
                  <c:v>2015-06-21</c:v>
                </c:pt>
                <c:pt idx="468">
                  <c:v>2015-06-25</c:v>
                </c:pt>
                <c:pt idx="469">
                  <c:v>2015-07-01</c:v>
                </c:pt>
                <c:pt idx="470">
                  <c:v>2015-07-05</c:v>
                </c:pt>
                <c:pt idx="471">
                  <c:v>2015-07-07</c:v>
                </c:pt>
                <c:pt idx="472">
                  <c:v>2015-07-09</c:v>
                </c:pt>
                <c:pt idx="473">
                  <c:v>2015-07-16</c:v>
                </c:pt>
                <c:pt idx="474">
                  <c:v>2015-07-17</c:v>
                </c:pt>
                <c:pt idx="475">
                  <c:v>2015-07-24</c:v>
                </c:pt>
                <c:pt idx="476">
                  <c:v>2015-07-27</c:v>
                </c:pt>
                <c:pt idx="477">
                  <c:v>2015-07-28</c:v>
                </c:pt>
                <c:pt idx="478">
                  <c:v>2015-08-03</c:v>
                </c:pt>
                <c:pt idx="479">
                  <c:v>2015-08-13</c:v>
                </c:pt>
                <c:pt idx="480">
                  <c:v>2015-08-14</c:v>
                </c:pt>
                <c:pt idx="481">
                  <c:v>2015-08-21</c:v>
                </c:pt>
                <c:pt idx="482">
                  <c:v>2015-08-23</c:v>
                </c:pt>
                <c:pt idx="483">
                  <c:v>2015-08-24</c:v>
                </c:pt>
                <c:pt idx="484">
                  <c:v>2015-08-28</c:v>
                </c:pt>
                <c:pt idx="485">
                  <c:v>2015-08-29</c:v>
                </c:pt>
                <c:pt idx="486">
                  <c:v>2015-08-30</c:v>
                </c:pt>
                <c:pt idx="487">
                  <c:v>2015-09-03</c:v>
                </c:pt>
                <c:pt idx="488">
                  <c:v>2015-09-13</c:v>
                </c:pt>
                <c:pt idx="489">
                  <c:v>2015-09-14</c:v>
                </c:pt>
                <c:pt idx="490">
                  <c:v>2015-09-18</c:v>
                </c:pt>
                <c:pt idx="491">
                  <c:v>2015-09-21</c:v>
                </c:pt>
                <c:pt idx="492">
                  <c:v>2015-09-23</c:v>
                </c:pt>
                <c:pt idx="493">
                  <c:v>2015-09-28</c:v>
                </c:pt>
                <c:pt idx="494">
                  <c:v>2015-10-02</c:v>
                </c:pt>
                <c:pt idx="495">
                  <c:v>2015-10-03</c:v>
                </c:pt>
                <c:pt idx="496">
                  <c:v>2015-10-05</c:v>
                </c:pt>
                <c:pt idx="497">
                  <c:v>2015-10-06</c:v>
                </c:pt>
                <c:pt idx="498">
                  <c:v>2015-10-16</c:v>
                </c:pt>
                <c:pt idx="499">
                  <c:v>2015-10-21</c:v>
                </c:pt>
                <c:pt idx="500">
                  <c:v>2015-10-22</c:v>
                </c:pt>
                <c:pt idx="501">
                  <c:v>2015-10-30</c:v>
                </c:pt>
                <c:pt idx="502">
                  <c:v>2015-11-07</c:v>
                </c:pt>
                <c:pt idx="503">
                  <c:v>2015-11-14</c:v>
                </c:pt>
                <c:pt idx="504">
                  <c:v>2015-11-23</c:v>
                </c:pt>
                <c:pt idx="505">
                  <c:v>2015-11-24</c:v>
                </c:pt>
                <c:pt idx="506">
                  <c:v>2015-11-26</c:v>
                </c:pt>
                <c:pt idx="507">
                  <c:v>2015-11-28</c:v>
                </c:pt>
                <c:pt idx="508">
                  <c:v>2015-11-29</c:v>
                </c:pt>
                <c:pt idx="509">
                  <c:v>2015-12-08</c:v>
                </c:pt>
                <c:pt idx="510">
                  <c:v>2015-12-20</c:v>
                </c:pt>
                <c:pt idx="511">
                  <c:v>2015-12-22</c:v>
                </c:pt>
                <c:pt idx="512">
                  <c:v>2015-12-24</c:v>
                </c:pt>
                <c:pt idx="513">
                  <c:v>2015-12-26</c:v>
                </c:pt>
                <c:pt idx="514">
                  <c:v>2016-01-03</c:v>
                </c:pt>
                <c:pt idx="515">
                  <c:v>2016-01-05</c:v>
                </c:pt>
                <c:pt idx="516">
                  <c:v>2016-01-07</c:v>
                </c:pt>
                <c:pt idx="517">
                  <c:v>2016-01-08</c:v>
                </c:pt>
                <c:pt idx="518">
                  <c:v>2016-01-09</c:v>
                </c:pt>
                <c:pt idx="519">
                  <c:v>2016-01-18</c:v>
                </c:pt>
                <c:pt idx="520">
                  <c:v>2016-01-22</c:v>
                </c:pt>
                <c:pt idx="521">
                  <c:v>2016-01-24</c:v>
                </c:pt>
                <c:pt idx="522">
                  <c:v>2016-01-30</c:v>
                </c:pt>
                <c:pt idx="523">
                  <c:v>2016-02-03</c:v>
                </c:pt>
                <c:pt idx="524">
                  <c:v>2016-02-05</c:v>
                </c:pt>
                <c:pt idx="525">
                  <c:v>2016-02-08</c:v>
                </c:pt>
                <c:pt idx="526">
                  <c:v>2016-02-19</c:v>
                </c:pt>
                <c:pt idx="527">
                  <c:v>2016-02-22</c:v>
                </c:pt>
                <c:pt idx="528">
                  <c:v>2016-02-24</c:v>
                </c:pt>
                <c:pt idx="529">
                  <c:v>2016-02-25</c:v>
                </c:pt>
                <c:pt idx="530">
                  <c:v>2016-02-26</c:v>
                </c:pt>
                <c:pt idx="531">
                  <c:v>2016-03-02</c:v>
                </c:pt>
                <c:pt idx="532">
                  <c:v>2016-03-03</c:v>
                </c:pt>
                <c:pt idx="533">
                  <c:v>2016-03-04</c:v>
                </c:pt>
                <c:pt idx="534">
                  <c:v>2016-03-05</c:v>
                </c:pt>
                <c:pt idx="535">
                  <c:v>2016-03-06</c:v>
                </c:pt>
                <c:pt idx="536">
                  <c:v>2016-03-07</c:v>
                </c:pt>
                <c:pt idx="537">
                  <c:v>2016-03-15</c:v>
                </c:pt>
                <c:pt idx="538">
                  <c:v>2016-03-16</c:v>
                </c:pt>
                <c:pt idx="539">
                  <c:v>2016-03-17</c:v>
                </c:pt>
                <c:pt idx="540">
                  <c:v>2016-03-19</c:v>
                </c:pt>
                <c:pt idx="541">
                  <c:v>2016-03-27</c:v>
                </c:pt>
                <c:pt idx="542">
                  <c:v>2016-03-30</c:v>
                </c:pt>
                <c:pt idx="543">
                  <c:v>2016-04-01</c:v>
                </c:pt>
                <c:pt idx="544">
                  <c:v>2016-04-08</c:v>
                </c:pt>
                <c:pt idx="545">
                  <c:v>2016-04-15</c:v>
                </c:pt>
                <c:pt idx="546">
                  <c:v>2016-04-29</c:v>
                </c:pt>
                <c:pt idx="547">
                  <c:v>2016-05-12</c:v>
                </c:pt>
                <c:pt idx="548">
                  <c:v>2016-05-17</c:v>
                </c:pt>
                <c:pt idx="549">
                  <c:v>2016-05-23</c:v>
                </c:pt>
                <c:pt idx="550">
                  <c:v>2016-05-25</c:v>
                </c:pt>
                <c:pt idx="551">
                  <c:v>2016-05-27</c:v>
                </c:pt>
                <c:pt idx="552">
                  <c:v>2016-05-30</c:v>
                </c:pt>
                <c:pt idx="553">
                  <c:v>2016-06-11</c:v>
                </c:pt>
                <c:pt idx="554">
                  <c:v>2016-06-13</c:v>
                </c:pt>
                <c:pt idx="555">
                  <c:v>2016-06-20</c:v>
                </c:pt>
                <c:pt idx="556">
                  <c:v>2016-06-27</c:v>
                </c:pt>
                <c:pt idx="557">
                  <c:v>2016-06-29</c:v>
                </c:pt>
                <c:pt idx="558">
                  <c:v>2016-07-04</c:v>
                </c:pt>
                <c:pt idx="559">
                  <c:v>2016-07-06</c:v>
                </c:pt>
                <c:pt idx="560">
                  <c:v>2016-07-08</c:v>
                </c:pt>
                <c:pt idx="561">
                  <c:v>2016-07-10</c:v>
                </c:pt>
                <c:pt idx="562">
                  <c:v>2016-07-22</c:v>
                </c:pt>
                <c:pt idx="563">
                  <c:v>2016-07-25</c:v>
                </c:pt>
                <c:pt idx="564">
                  <c:v>2016-07-26</c:v>
                </c:pt>
                <c:pt idx="565">
                  <c:v>2016-07-28</c:v>
                </c:pt>
                <c:pt idx="566">
                  <c:v>2016-08-02</c:v>
                </c:pt>
                <c:pt idx="567">
                  <c:v>2016-08-05</c:v>
                </c:pt>
                <c:pt idx="568">
                  <c:v>2016-08-06</c:v>
                </c:pt>
                <c:pt idx="569">
                  <c:v>2016-08-07</c:v>
                </c:pt>
                <c:pt idx="570">
                  <c:v>2016-08-09</c:v>
                </c:pt>
                <c:pt idx="571">
                  <c:v>2016-08-14</c:v>
                </c:pt>
                <c:pt idx="572">
                  <c:v>2016-08-19</c:v>
                </c:pt>
                <c:pt idx="573">
                  <c:v>2016-08-22</c:v>
                </c:pt>
                <c:pt idx="574">
                  <c:v>2016-08-23</c:v>
                </c:pt>
                <c:pt idx="575">
                  <c:v>2016-08-31</c:v>
                </c:pt>
                <c:pt idx="576">
                  <c:v>2016-09-03</c:v>
                </c:pt>
                <c:pt idx="577">
                  <c:v>2016-09-10</c:v>
                </c:pt>
                <c:pt idx="578">
                  <c:v>2016-09-13</c:v>
                </c:pt>
                <c:pt idx="579">
                  <c:v>2016-10-14</c:v>
                </c:pt>
                <c:pt idx="580">
                  <c:v>2016-11-01</c:v>
                </c:pt>
                <c:pt idx="581">
                  <c:v>2016-11-02</c:v>
                </c:pt>
                <c:pt idx="582">
                  <c:v>2016-11-06</c:v>
                </c:pt>
                <c:pt idx="583">
                  <c:v>2016-11-11</c:v>
                </c:pt>
                <c:pt idx="584">
                  <c:v>2016-11-12</c:v>
                </c:pt>
                <c:pt idx="585">
                  <c:v>2016-11-14</c:v>
                </c:pt>
                <c:pt idx="586">
                  <c:v>2016-11-23</c:v>
                </c:pt>
                <c:pt idx="587">
                  <c:v>2016-11-26</c:v>
                </c:pt>
                <c:pt idx="588">
                  <c:v>2016-11-27</c:v>
                </c:pt>
                <c:pt idx="589">
                  <c:v>2016-12-01</c:v>
                </c:pt>
                <c:pt idx="590">
                  <c:v>2016-12-08</c:v>
                </c:pt>
                <c:pt idx="591">
                  <c:v>2016-12-11</c:v>
                </c:pt>
                <c:pt idx="592">
                  <c:v>2016-12-12</c:v>
                </c:pt>
                <c:pt idx="593">
                  <c:v>2016-12-19</c:v>
                </c:pt>
                <c:pt idx="594">
                  <c:v>2016-12-20</c:v>
                </c:pt>
                <c:pt idx="595">
                  <c:v>2016-12-22</c:v>
                </c:pt>
                <c:pt idx="596">
                  <c:v>2016-12-26</c:v>
                </c:pt>
                <c:pt idx="597">
                  <c:v>2016-12-29</c:v>
                </c:pt>
                <c:pt idx="598">
                  <c:v>2017-01-11</c:v>
                </c:pt>
                <c:pt idx="599">
                  <c:v>2017-01-17</c:v>
                </c:pt>
                <c:pt idx="600">
                  <c:v>2017-01-28</c:v>
                </c:pt>
                <c:pt idx="601">
                  <c:v>2017-02-03</c:v>
                </c:pt>
                <c:pt idx="602">
                  <c:v>2017-02-10</c:v>
                </c:pt>
                <c:pt idx="603">
                  <c:v>2017-02-13</c:v>
                </c:pt>
                <c:pt idx="604">
                  <c:v>2017-02-16</c:v>
                </c:pt>
                <c:pt idx="605">
                  <c:v>2017-02-17</c:v>
                </c:pt>
                <c:pt idx="606">
                  <c:v>2017-02-20</c:v>
                </c:pt>
                <c:pt idx="607">
                  <c:v>2017-02-21</c:v>
                </c:pt>
                <c:pt idx="608">
                  <c:v>2017-02-22</c:v>
                </c:pt>
                <c:pt idx="609">
                  <c:v>2017-02-28</c:v>
                </c:pt>
                <c:pt idx="610">
                  <c:v>2017-03-01</c:v>
                </c:pt>
                <c:pt idx="611">
                  <c:v>2017-03-02</c:v>
                </c:pt>
                <c:pt idx="612">
                  <c:v>2017-03-03</c:v>
                </c:pt>
                <c:pt idx="613">
                  <c:v>2017-03-12</c:v>
                </c:pt>
                <c:pt idx="614">
                  <c:v>2017-03-22</c:v>
                </c:pt>
                <c:pt idx="615">
                  <c:v>2017-03-23</c:v>
                </c:pt>
                <c:pt idx="616">
                  <c:v>2017-03-25</c:v>
                </c:pt>
                <c:pt idx="617">
                  <c:v>2017-04-11</c:v>
                </c:pt>
                <c:pt idx="618">
                  <c:v>2017-04-13</c:v>
                </c:pt>
                <c:pt idx="619">
                  <c:v>2017-04-15</c:v>
                </c:pt>
                <c:pt idx="620">
                  <c:v>2017-04-18</c:v>
                </c:pt>
                <c:pt idx="621">
                  <c:v>2017-04-20</c:v>
                </c:pt>
                <c:pt idx="622">
                  <c:v>2017-04-27</c:v>
                </c:pt>
                <c:pt idx="623">
                  <c:v>2017-04-28</c:v>
                </c:pt>
                <c:pt idx="624">
                  <c:v>2017-05-03</c:v>
                </c:pt>
                <c:pt idx="625">
                  <c:v>2017-05-05</c:v>
                </c:pt>
                <c:pt idx="626">
                  <c:v>2017-05-10</c:v>
                </c:pt>
                <c:pt idx="627">
                  <c:v>2017-05-13</c:v>
                </c:pt>
                <c:pt idx="628">
                  <c:v>2017-05-14</c:v>
                </c:pt>
                <c:pt idx="629">
                  <c:v>2017-05-21</c:v>
                </c:pt>
                <c:pt idx="630">
                  <c:v>2017-05-22</c:v>
                </c:pt>
                <c:pt idx="631">
                  <c:v>2017-05-23</c:v>
                </c:pt>
                <c:pt idx="632">
                  <c:v>2017-05-29</c:v>
                </c:pt>
                <c:pt idx="633">
                  <c:v>2017-06-01</c:v>
                </c:pt>
                <c:pt idx="634">
                  <c:v>2017-06-12</c:v>
                </c:pt>
                <c:pt idx="635">
                  <c:v>2017-06-15</c:v>
                </c:pt>
                <c:pt idx="636">
                  <c:v>2017-06-23</c:v>
                </c:pt>
                <c:pt idx="637">
                  <c:v>2017-06-25</c:v>
                </c:pt>
                <c:pt idx="638">
                  <c:v>2017-06-26</c:v>
                </c:pt>
                <c:pt idx="639">
                  <c:v>2017-06-29</c:v>
                </c:pt>
                <c:pt idx="640">
                  <c:v>2017-06-30</c:v>
                </c:pt>
                <c:pt idx="641">
                  <c:v>2017-07-06</c:v>
                </c:pt>
                <c:pt idx="642">
                  <c:v>2017-07-14</c:v>
                </c:pt>
                <c:pt idx="643">
                  <c:v>2017-07-17</c:v>
                </c:pt>
                <c:pt idx="644">
                  <c:v>2017-07-19</c:v>
                </c:pt>
                <c:pt idx="645">
                  <c:v>2017-07-22</c:v>
                </c:pt>
                <c:pt idx="646">
                  <c:v>2017-07-23</c:v>
                </c:pt>
                <c:pt idx="647">
                  <c:v>2017-07-25</c:v>
                </c:pt>
                <c:pt idx="648">
                  <c:v>2017-07-27</c:v>
                </c:pt>
                <c:pt idx="649">
                  <c:v>2017-07-29</c:v>
                </c:pt>
                <c:pt idx="650">
                  <c:v>2017-08-01</c:v>
                </c:pt>
                <c:pt idx="651">
                  <c:v>2017-08-02</c:v>
                </c:pt>
                <c:pt idx="652">
                  <c:v>2017-08-03</c:v>
                </c:pt>
                <c:pt idx="653">
                  <c:v>2017-08-17</c:v>
                </c:pt>
                <c:pt idx="654">
                  <c:v>2017-08-22</c:v>
                </c:pt>
                <c:pt idx="655">
                  <c:v>2017-08-24</c:v>
                </c:pt>
                <c:pt idx="656">
                  <c:v>2017-08-26</c:v>
                </c:pt>
                <c:pt idx="657">
                  <c:v>2017-08-29</c:v>
                </c:pt>
                <c:pt idx="658">
                  <c:v>2017-08-30</c:v>
                </c:pt>
                <c:pt idx="659">
                  <c:v>2017-09-01</c:v>
                </c:pt>
                <c:pt idx="660">
                  <c:v>2017-09-02</c:v>
                </c:pt>
                <c:pt idx="661">
                  <c:v>2017-09-12</c:v>
                </c:pt>
                <c:pt idx="662">
                  <c:v>2017-09-13</c:v>
                </c:pt>
                <c:pt idx="663">
                  <c:v>2017-09-17</c:v>
                </c:pt>
                <c:pt idx="664">
                  <c:v>2017-09-21</c:v>
                </c:pt>
                <c:pt idx="665">
                  <c:v>2017-09-22</c:v>
                </c:pt>
                <c:pt idx="666">
                  <c:v>2017-10-04</c:v>
                </c:pt>
                <c:pt idx="667">
                  <c:v>2017-10-07</c:v>
                </c:pt>
                <c:pt idx="668">
                  <c:v>2017-10-08</c:v>
                </c:pt>
                <c:pt idx="669">
                  <c:v>2017-10-14</c:v>
                </c:pt>
                <c:pt idx="670">
                  <c:v>2017-10-16</c:v>
                </c:pt>
                <c:pt idx="671">
                  <c:v>2017-10-17</c:v>
                </c:pt>
                <c:pt idx="672">
                  <c:v>2017-10-20</c:v>
                </c:pt>
                <c:pt idx="673">
                  <c:v>2017-11-01</c:v>
                </c:pt>
                <c:pt idx="674">
                  <c:v>2017-11-06</c:v>
                </c:pt>
                <c:pt idx="675">
                  <c:v>2017-11-09</c:v>
                </c:pt>
                <c:pt idx="676">
                  <c:v>2017-11-14</c:v>
                </c:pt>
                <c:pt idx="677">
                  <c:v>2017-11-17</c:v>
                </c:pt>
                <c:pt idx="678">
                  <c:v>2017-11-21</c:v>
                </c:pt>
                <c:pt idx="679">
                  <c:v>2017-11-23</c:v>
                </c:pt>
                <c:pt idx="680">
                  <c:v>2017-11-27</c:v>
                </c:pt>
                <c:pt idx="681">
                  <c:v>2017-11-28</c:v>
                </c:pt>
                <c:pt idx="682">
                  <c:v>2017-11-29</c:v>
                </c:pt>
                <c:pt idx="683">
                  <c:v>2017-12-08</c:v>
                </c:pt>
                <c:pt idx="684">
                  <c:v>2017-12-14</c:v>
                </c:pt>
                <c:pt idx="685">
                  <c:v>2017-12-19</c:v>
                </c:pt>
                <c:pt idx="686">
                  <c:v>2017-12-22</c:v>
                </c:pt>
                <c:pt idx="687">
                  <c:v>2017-12-25</c:v>
                </c:pt>
                <c:pt idx="688">
                  <c:v>2017-12-27</c:v>
                </c:pt>
                <c:pt idx="689">
                  <c:v>2017-12-28</c:v>
                </c:pt>
                <c:pt idx="690">
                  <c:v>2018-01-02</c:v>
                </c:pt>
                <c:pt idx="691">
                  <c:v>2018-01-03</c:v>
                </c:pt>
                <c:pt idx="692">
                  <c:v>2018-01-07</c:v>
                </c:pt>
                <c:pt idx="693">
                  <c:v>2018-01-10</c:v>
                </c:pt>
                <c:pt idx="694">
                  <c:v>2018-01-12</c:v>
                </c:pt>
                <c:pt idx="695">
                  <c:v>2018-01-22</c:v>
                </c:pt>
                <c:pt idx="696">
                  <c:v>2018-01-25</c:v>
                </c:pt>
                <c:pt idx="697">
                  <c:v>2018-01-27</c:v>
                </c:pt>
                <c:pt idx="698">
                  <c:v>2018-02-03</c:v>
                </c:pt>
                <c:pt idx="699">
                  <c:v>2018-02-05</c:v>
                </c:pt>
                <c:pt idx="700">
                  <c:v>2018-02-07</c:v>
                </c:pt>
                <c:pt idx="701">
                  <c:v>2018-02-10</c:v>
                </c:pt>
                <c:pt idx="702">
                  <c:v>2018-02-11</c:v>
                </c:pt>
                <c:pt idx="703">
                  <c:v>2018-02-21</c:v>
                </c:pt>
                <c:pt idx="704">
                  <c:v>2018-02-23</c:v>
                </c:pt>
                <c:pt idx="705">
                  <c:v>2018-02-25</c:v>
                </c:pt>
                <c:pt idx="706">
                  <c:v>2018-03-04</c:v>
                </c:pt>
                <c:pt idx="707">
                  <c:v>2018-03-05</c:v>
                </c:pt>
                <c:pt idx="708">
                  <c:v>2018-03-09</c:v>
                </c:pt>
                <c:pt idx="709">
                  <c:v>2018-03-11</c:v>
                </c:pt>
                <c:pt idx="710">
                  <c:v>2018-03-21</c:v>
                </c:pt>
                <c:pt idx="711">
                  <c:v>2018-03-27</c:v>
                </c:pt>
                <c:pt idx="712">
                  <c:v>2018-03-31</c:v>
                </c:pt>
                <c:pt idx="713">
                  <c:v>2018-04-03</c:v>
                </c:pt>
                <c:pt idx="714">
                  <c:v>2018-04-04</c:v>
                </c:pt>
                <c:pt idx="715">
                  <c:v>2018-04-08</c:v>
                </c:pt>
                <c:pt idx="716">
                  <c:v>2018-04-09</c:v>
                </c:pt>
                <c:pt idx="717">
                  <c:v>2018-04-15</c:v>
                </c:pt>
                <c:pt idx="718">
                  <c:v>2018-04-16</c:v>
                </c:pt>
                <c:pt idx="719">
                  <c:v>2018-04-18</c:v>
                </c:pt>
                <c:pt idx="720">
                  <c:v>2018-04-21</c:v>
                </c:pt>
                <c:pt idx="721">
                  <c:v>2018-04-23</c:v>
                </c:pt>
                <c:pt idx="722">
                  <c:v>2018-05-05</c:v>
                </c:pt>
                <c:pt idx="723">
                  <c:v>2018-05-07</c:v>
                </c:pt>
                <c:pt idx="724">
                  <c:v>2018-05-08</c:v>
                </c:pt>
                <c:pt idx="725">
                  <c:v>2018-05-13</c:v>
                </c:pt>
                <c:pt idx="726">
                  <c:v>2018-05-14</c:v>
                </c:pt>
                <c:pt idx="727">
                  <c:v>2018-05-15</c:v>
                </c:pt>
                <c:pt idx="728">
                  <c:v>2018-05-21</c:v>
                </c:pt>
                <c:pt idx="729">
                  <c:v>2018-05-31</c:v>
                </c:pt>
                <c:pt idx="730">
                  <c:v>2018-06-04</c:v>
                </c:pt>
                <c:pt idx="731">
                  <c:v>2018-06-08</c:v>
                </c:pt>
                <c:pt idx="732">
                  <c:v>2018-06-12</c:v>
                </c:pt>
                <c:pt idx="733">
                  <c:v>2018-06-15</c:v>
                </c:pt>
                <c:pt idx="734">
                  <c:v>2018-06-16</c:v>
                </c:pt>
                <c:pt idx="735">
                  <c:v>2018-06-22</c:v>
                </c:pt>
                <c:pt idx="736">
                  <c:v>2018-06-26</c:v>
                </c:pt>
                <c:pt idx="737">
                  <c:v>2018-07-02</c:v>
                </c:pt>
                <c:pt idx="738">
                  <c:v>2018-07-14</c:v>
                </c:pt>
                <c:pt idx="739">
                  <c:v>2018-07-15</c:v>
                </c:pt>
                <c:pt idx="740">
                  <c:v>2018-07-17</c:v>
                </c:pt>
                <c:pt idx="741">
                  <c:v>2018-07-20</c:v>
                </c:pt>
                <c:pt idx="742">
                  <c:v>2018-07-21</c:v>
                </c:pt>
                <c:pt idx="743">
                  <c:v>2018-07-29</c:v>
                </c:pt>
                <c:pt idx="744">
                  <c:v>2018-07-30</c:v>
                </c:pt>
                <c:pt idx="745">
                  <c:v>2018-07-31</c:v>
                </c:pt>
                <c:pt idx="746">
                  <c:v>2018-08-10</c:v>
                </c:pt>
                <c:pt idx="747">
                  <c:v>2018-08-17</c:v>
                </c:pt>
                <c:pt idx="748">
                  <c:v>2018-08-26</c:v>
                </c:pt>
                <c:pt idx="749">
                  <c:v>2018-08-28</c:v>
                </c:pt>
                <c:pt idx="750">
                  <c:v>2018-08-30</c:v>
                </c:pt>
                <c:pt idx="751">
                  <c:v>2018-09-02</c:v>
                </c:pt>
                <c:pt idx="752">
                  <c:v>2018-09-03</c:v>
                </c:pt>
                <c:pt idx="753">
                  <c:v>2018-09-08</c:v>
                </c:pt>
                <c:pt idx="754">
                  <c:v>2018-09-11</c:v>
                </c:pt>
                <c:pt idx="755">
                  <c:v>2018-09-16</c:v>
                </c:pt>
                <c:pt idx="756">
                  <c:v>2018-09-17</c:v>
                </c:pt>
                <c:pt idx="757">
                  <c:v>2018-09-19</c:v>
                </c:pt>
                <c:pt idx="758">
                  <c:v>2018-09-26</c:v>
                </c:pt>
                <c:pt idx="759">
                  <c:v>2018-09-27</c:v>
                </c:pt>
                <c:pt idx="760">
                  <c:v>2018-10-05</c:v>
                </c:pt>
                <c:pt idx="761">
                  <c:v>2018-10-09</c:v>
                </c:pt>
                <c:pt idx="762">
                  <c:v>2018-10-17</c:v>
                </c:pt>
                <c:pt idx="763">
                  <c:v>2018-10-21</c:v>
                </c:pt>
                <c:pt idx="764">
                  <c:v>2018-10-26</c:v>
                </c:pt>
                <c:pt idx="765">
                  <c:v>2018-11-03</c:v>
                </c:pt>
                <c:pt idx="766">
                  <c:v>2018-11-04</c:v>
                </c:pt>
                <c:pt idx="767">
                  <c:v>2018-11-13</c:v>
                </c:pt>
                <c:pt idx="768">
                  <c:v>2018-11-20</c:v>
                </c:pt>
                <c:pt idx="769">
                  <c:v>2018-11-30</c:v>
                </c:pt>
                <c:pt idx="770">
                  <c:v>2018-12-08</c:v>
                </c:pt>
                <c:pt idx="771">
                  <c:v>2018-12-09</c:v>
                </c:pt>
                <c:pt idx="772">
                  <c:v>2018-12-16</c:v>
                </c:pt>
                <c:pt idx="773">
                  <c:v>2018-12-17</c:v>
                </c:pt>
                <c:pt idx="774">
                  <c:v>2018-12-18</c:v>
                </c:pt>
                <c:pt idx="775">
                  <c:v>2018-12-30</c:v>
                </c:pt>
                <c:pt idx="776">
                  <c:v>2019-01-06</c:v>
                </c:pt>
                <c:pt idx="777">
                  <c:v>2019-01-10</c:v>
                </c:pt>
                <c:pt idx="778">
                  <c:v>2019-01-11</c:v>
                </c:pt>
                <c:pt idx="779">
                  <c:v>2019-01-16</c:v>
                </c:pt>
                <c:pt idx="780">
                  <c:v>2019-01-17</c:v>
                </c:pt>
                <c:pt idx="781">
                  <c:v>2019-01-19</c:v>
                </c:pt>
                <c:pt idx="782">
                  <c:v>2019-01-20</c:v>
                </c:pt>
                <c:pt idx="783">
                  <c:v>2019-01-21</c:v>
                </c:pt>
                <c:pt idx="784">
                  <c:v>2019-01-26</c:v>
                </c:pt>
                <c:pt idx="785">
                  <c:v>2019-01-27</c:v>
                </c:pt>
                <c:pt idx="786">
                  <c:v>2019-01-28</c:v>
                </c:pt>
                <c:pt idx="787">
                  <c:v>2019-01-31</c:v>
                </c:pt>
                <c:pt idx="788">
                  <c:v>2019-02-07</c:v>
                </c:pt>
                <c:pt idx="789">
                  <c:v>2019-02-09</c:v>
                </c:pt>
                <c:pt idx="790">
                  <c:v>2019-02-13</c:v>
                </c:pt>
                <c:pt idx="791">
                  <c:v>2019-02-14</c:v>
                </c:pt>
                <c:pt idx="792">
                  <c:v>2019-02-19</c:v>
                </c:pt>
                <c:pt idx="793">
                  <c:v>2019-02-22</c:v>
                </c:pt>
                <c:pt idx="794">
                  <c:v>2019-03-04</c:v>
                </c:pt>
                <c:pt idx="795">
                  <c:v>2019-03-06</c:v>
                </c:pt>
                <c:pt idx="796">
                  <c:v>2019-03-11</c:v>
                </c:pt>
                <c:pt idx="797">
                  <c:v>2019-03-12</c:v>
                </c:pt>
                <c:pt idx="798">
                  <c:v>2019-03-17</c:v>
                </c:pt>
                <c:pt idx="799">
                  <c:v>2019-03-26</c:v>
                </c:pt>
                <c:pt idx="800">
                  <c:v>2019-03-27</c:v>
                </c:pt>
                <c:pt idx="801">
                  <c:v>2019-03-29</c:v>
                </c:pt>
                <c:pt idx="802">
                  <c:v>2019-04-06</c:v>
                </c:pt>
                <c:pt idx="803">
                  <c:v>2019-04-07</c:v>
                </c:pt>
                <c:pt idx="804">
                  <c:v>2019-04-09</c:v>
                </c:pt>
                <c:pt idx="805">
                  <c:v>2019-04-14</c:v>
                </c:pt>
                <c:pt idx="806">
                  <c:v>2019-04-15</c:v>
                </c:pt>
                <c:pt idx="807">
                  <c:v>2019-04-16</c:v>
                </c:pt>
                <c:pt idx="808">
                  <c:v>2019-04-18</c:v>
                </c:pt>
                <c:pt idx="809">
                  <c:v>2019-04-19</c:v>
                </c:pt>
                <c:pt idx="810">
                  <c:v>2019-04-20</c:v>
                </c:pt>
                <c:pt idx="811">
                  <c:v>2019-04-27</c:v>
                </c:pt>
                <c:pt idx="812">
                  <c:v>2019-04-28</c:v>
                </c:pt>
                <c:pt idx="813">
                  <c:v>2019-05-01</c:v>
                </c:pt>
                <c:pt idx="814">
                  <c:v>2019-05-03</c:v>
                </c:pt>
                <c:pt idx="815">
                  <c:v>2019-05-04</c:v>
                </c:pt>
                <c:pt idx="816">
                  <c:v>2019-05-12</c:v>
                </c:pt>
                <c:pt idx="817">
                  <c:v>2019-05-13</c:v>
                </c:pt>
                <c:pt idx="818">
                  <c:v>2019-05-24</c:v>
                </c:pt>
                <c:pt idx="819">
                  <c:v>2019-06-08</c:v>
                </c:pt>
                <c:pt idx="820">
                  <c:v>2019-06-10</c:v>
                </c:pt>
                <c:pt idx="821">
                  <c:v>2019-06-15</c:v>
                </c:pt>
                <c:pt idx="822">
                  <c:v>2019-06-17</c:v>
                </c:pt>
                <c:pt idx="823">
                  <c:v>2019-06-24</c:v>
                </c:pt>
                <c:pt idx="824">
                  <c:v>2019-06-25</c:v>
                </c:pt>
                <c:pt idx="825">
                  <c:v>2019-06-29</c:v>
                </c:pt>
                <c:pt idx="826">
                  <c:v>2019-07-01</c:v>
                </c:pt>
                <c:pt idx="827">
                  <c:v>2019-07-04</c:v>
                </c:pt>
                <c:pt idx="828">
                  <c:v>2019-07-05</c:v>
                </c:pt>
                <c:pt idx="829">
                  <c:v>2019-07-09</c:v>
                </c:pt>
                <c:pt idx="830">
                  <c:v>2019-07-10</c:v>
                </c:pt>
                <c:pt idx="831">
                  <c:v>2019-07-21</c:v>
                </c:pt>
                <c:pt idx="832">
                  <c:v>2019-07-22</c:v>
                </c:pt>
                <c:pt idx="833">
                  <c:v>2019-07-25</c:v>
                </c:pt>
                <c:pt idx="834">
                  <c:v>2019-08-01</c:v>
                </c:pt>
                <c:pt idx="835">
                  <c:v>2019-08-04</c:v>
                </c:pt>
                <c:pt idx="836">
                  <c:v>2019-08-11</c:v>
                </c:pt>
                <c:pt idx="837">
                  <c:v>2019-08-28</c:v>
                </c:pt>
                <c:pt idx="838">
                  <c:v>2019-09-08</c:v>
                </c:pt>
                <c:pt idx="839">
                  <c:v>2019-09-09</c:v>
                </c:pt>
                <c:pt idx="840">
                  <c:v>2019-09-11</c:v>
                </c:pt>
                <c:pt idx="841">
                  <c:v>2019-09-29</c:v>
                </c:pt>
                <c:pt idx="842">
                  <c:v>2019-10-05</c:v>
                </c:pt>
                <c:pt idx="843">
                  <c:v>2019-10-06</c:v>
                </c:pt>
                <c:pt idx="844">
                  <c:v>2019-10-13</c:v>
                </c:pt>
                <c:pt idx="845">
                  <c:v>2019-10-14</c:v>
                </c:pt>
                <c:pt idx="846">
                  <c:v>2019-10-15</c:v>
                </c:pt>
                <c:pt idx="847">
                  <c:v>2019-10-18</c:v>
                </c:pt>
                <c:pt idx="848">
                  <c:v>2019-10-20</c:v>
                </c:pt>
                <c:pt idx="849">
                  <c:v>2019-10-22</c:v>
                </c:pt>
                <c:pt idx="850">
                  <c:v>2019-10-27</c:v>
                </c:pt>
                <c:pt idx="851">
                  <c:v>2019-10-31</c:v>
                </c:pt>
                <c:pt idx="852">
                  <c:v>2019-11-11</c:v>
                </c:pt>
                <c:pt idx="853">
                  <c:v>2019-11-15</c:v>
                </c:pt>
                <c:pt idx="854">
                  <c:v>2019-11-17</c:v>
                </c:pt>
                <c:pt idx="855">
                  <c:v>2019-11-18</c:v>
                </c:pt>
                <c:pt idx="856">
                  <c:v>2019-11-19</c:v>
                </c:pt>
                <c:pt idx="857">
                  <c:v>2019-11-30</c:v>
                </c:pt>
                <c:pt idx="858">
                  <c:v>2019-12-06</c:v>
                </c:pt>
                <c:pt idx="859">
                  <c:v>2019-12-07</c:v>
                </c:pt>
                <c:pt idx="860">
                  <c:v>2019-12-10</c:v>
                </c:pt>
                <c:pt idx="861">
                  <c:v>2019-12-12</c:v>
                </c:pt>
                <c:pt idx="862">
                  <c:v>2019-12-14</c:v>
                </c:pt>
                <c:pt idx="863">
                  <c:v>2019-12-15</c:v>
                </c:pt>
                <c:pt idx="864">
                  <c:v>2019-12-16</c:v>
                </c:pt>
                <c:pt idx="865">
                  <c:v>2019-12-22</c:v>
                </c:pt>
                <c:pt idx="866">
                  <c:v>2019-12-25</c:v>
                </c:pt>
                <c:pt idx="867">
                  <c:v>2019-12-31</c:v>
                </c:pt>
                <c:pt idx="868">
                  <c:v>2020-01-15</c:v>
                </c:pt>
                <c:pt idx="869">
                  <c:v>2020-01-27</c:v>
                </c:pt>
              </c:strCache>
            </c:strRef>
          </c:cat>
          <c:val>
            <c:numRef>
              <c:f>'PT3-Camp.Outcomes by Months'!$D$6:$D$876</c:f>
              <c:numCache>
                <c:formatCode>General</c:formatCode>
                <c:ptCount val="87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4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6">
                  <c:v>1</c:v>
                </c:pt>
                <c:pt idx="17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9">
                  <c:v>1</c:v>
                </c:pt>
                <c:pt idx="30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9">
                  <c:v>1</c:v>
                </c:pt>
                <c:pt idx="40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8">
                  <c:v>1</c:v>
                </c:pt>
                <c:pt idx="50">
                  <c:v>1</c:v>
                </c:pt>
                <c:pt idx="52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62">
                  <c:v>1</c:v>
                </c:pt>
                <c:pt idx="67">
                  <c:v>1</c:v>
                </c:pt>
                <c:pt idx="69">
                  <c:v>1</c:v>
                </c:pt>
                <c:pt idx="71">
                  <c:v>1</c:v>
                </c:pt>
                <c:pt idx="73">
                  <c:v>1</c:v>
                </c:pt>
                <c:pt idx="74">
                  <c:v>1</c:v>
                </c:pt>
                <c:pt idx="76">
                  <c:v>1</c:v>
                </c:pt>
                <c:pt idx="79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6">
                  <c:v>1</c:v>
                </c:pt>
                <c:pt idx="88">
                  <c:v>1</c:v>
                </c:pt>
                <c:pt idx="90">
                  <c:v>1</c:v>
                </c:pt>
                <c:pt idx="93">
                  <c:v>1</c:v>
                </c:pt>
                <c:pt idx="94">
                  <c:v>2</c:v>
                </c:pt>
                <c:pt idx="96">
                  <c:v>1</c:v>
                </c:pt>
                <c:pt idx="99">
                  <c:v>1</c:v>
                </c:pt>
                <c:pt idx="100">
                  <c:v>1</c:v>
                </c:pt>
                <c:pt idx="103">
                  <c:v>1</c:v>
                </c:pt>
                <c:pt idx="105">
                  <c:v>2</c:v>
                </c:pt>
                <c:pt idx="106">
                  <c:v>1</c:v>
                </c:pt>
                <c:pt idx="109">
                  <c:v>1</c:v>
                </c:pt>
                <c:pt idx="110">
                  <c:v>2</c:v>
                </c:pt>
                <c:pt idx="111">
                  <c:v>1</c:v>
                </c:pt>
                <c:pt idx="113">
                  <c:v>1</c:v>
                </c:pt>
                <c:pt idx="114">
                  <c:v>1</c:v>
                </c:pt>
                <c:pt idx="117">
                  <c:v>1</c:v>
                </c:pt>
                <c:pt idx="119">
                  <c:v>2</c:v>
                </c:pt>
                <c:pt idx="122">
                  <c:v>1</c:v>
                </c:pt>
                <c:pt idx="127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7">
                  <c:v>1</c:v>
                </c:pt>
                <c:pt idx="139">
                  <c:v>1</c:v>
                </c:pt>
                <c:pt idx="141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1">
                  <c:v>1</c:v>
                </c:pt>
                <c:pt idx="162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9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80">
                  <c:v>1</c:v>
                </c:pt>
                <c:pt idx="181">
                  <c:v>1</c:v>
                </c:pt>
                <c:pt idx="183">
                  <c:v>1</c:v>
                </c:pt>
                <c:pt idx="185">
                  <c:v>1</c:v>
                </c:pt>
                <c:pt idx="187">
                  <c:v>1</c:v>
                </c:pt>
                <c:pt idx="194">
                  <c:v>1</c:v>
                </c:pt>
                <c:pt idx="195">
                  <c:v>1</c:v>
                </c:pt>
                <c:pt idx="197">
                  <c:v>1</c:v>
                </c:pt>
                <c:pt idx="198">
                  <c:v>1</c:v>
                </c:pt>
                <c:pt idx="200">
                  <c:v>1</c:v>
                </c:pt>
                <c:pt idx="202">
                  <c:v>1</c:v>
                </c:pt>
                <c:pt idx="207">
                  <c:v>1</c:v>
                </c:pt>
                <c:pt idx="208">
                  <c:v>1</c:v>
                </c:pt>
                <c:pt idx="212">
                  <c:v>3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9">
                  <c:v>3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7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2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9">
                  <c:v>1</c:v>
                </c:pt>
                <c:pt idx="250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7">
                  <c:v>1</c:v>
                </c:pt>
                <c:pt idx="259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8">
                  <c:v>1</c:v>
                </c:pt>
                <c:pt idx="270">
                  <c:v>1</c:v>
                </c:pt>
                <c:pt idx="271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5">
                  <c:v>1</c:v>
                </c:pt>
                <c:pt idx="286">
                  <c:v>2</c:v>
                </c:pt>
                <c:pt idx="288">
                  <c:v>1</c:v>
                </c:pt>
                <c:pt idx="289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2</c:v>
                </c:pt>
                <c:pt idx="294">
                  <c:v>2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301">
                  <c:v>1</c:v>
                </c:pt>
                <c:pt idx="303">
                  <c:v>1</c:v>
                </c:pt>
                <c:pt idx="307">
                  <c:v>1</c:v>
                </c:pt>
                <c:pt idx="312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8">
                  <c:v>1</c:v>
                </c:pt>
                <c:pt idx="320">
                  <c:v>1</c:v>
                </c:pt>
                <c:pt idx="323">
                  <c:v>2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30">
                  <c:v>1</c:v>
                </c:pt>
                <c:pt idx="332">
                  <c:v>2</c:v>
                </c:pt>
                <c:pt idx="333">
                  <c:v>1</c:v>
                </c:pt>
                <c:pt idx="334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3">
                  <c:v>1</c:v>
                </c:pt>
                <c:pt idx="354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7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81">
                  <c:v>1</c:v>
                </c:pt>
                <c:pt idx="382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8">
                  <c:v>2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3">
                  <c:v>2</c:v>
                </c:pt>
                <c:pt idx="394">
                  <c:v>1</c:v>
                </c:pt>
                <c:pt idx="395">
                  <c:v>1</c:v>
                </c:pt>
                <c:pt idx="396">
                  <c:v>2</c:v>
                </c:pt>
                <c:pt idx="397">
                  <c:v>1</c:v>
                </c:pt>
                <c:pt idx="398">
                  <c:v>1</c:v>
                </c:pt>
                <c:pt idx="400">
                  <c:v>2</c:v>
                </c:pt>
                <c:pt idx="401">
                  <c:v>1</c:v>
                </c:pt>
                <c:pt idx="404">
                  <c:v>1</c:v>
                </c:pt>
                <c:pt idx="405">
                  <c:v>2</c:v>
                </c:pt>
                <c:pt idx="406">
                  <c:v>1</c:v>
                </c:pt>
                <c:pt idx="409">
                  <c:v>1</c:v>
                </c:pt>
                <c:pt idx="410">
                  <c:v>1</c:v>
                </c:pt>
                <c:pt idx="415">
                  <c:v>1</c:v>
                </c:pt>
                <c:pt idx="419">
                  <c:v>1</c:v>
                </c:pt>
                <c:pt idx="420">
                  <c:v>1</c:v>
                </c:pt>
                <c:pt idx="422">
                  <c:v>1</c:v>
                </c:pt>
                <c:pt idx="425">
                  <c:v>1</c:v>
                </c:pt>
                <c:pt idx="427">
                  <c:v>1</c:v>
                </c:pt>
                <c:pt idx="428">
                  <c:v>2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4">
                  <c:v>2</c:v>
                </c:pt>
                <c:pt idx="437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4">
                  <c:v>1</c:v>
                </c:pt>
                <c:pt idx="445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8">
                  <c:v>1</c:v>
                </c:pt>
                <c:pt idx="459">
                  <c:v>2</c:v>
                </c:pt>
                <c:pt idx="460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7">
                  <c:v>1</c:v>
                </c:pt>
                <c:pt idx="468">
                  <c:v>2</c:v>
                </c:pt>
                <c:pt idx="469">
                  <c:v>2</c:v>
                </c:pt>
                <c:pt idx="473">
                  <c:v>1</c:v>
                </c:pt>
                <c:pt idx="475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3">
                  <c:v>2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1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500">
                  <c:v>1</c:v>
                </c:pt>
                <c:pt idx="503">
                  <c:v>1</c:v>
                </c:pt>
                <c:pt idx="504">
                  <c:v>1</c:v>
                </c:pt>
                <c:pt idx="508">
                  <c:v>1</c:v>
                </c:pt>
                <c:pt idx="509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7">
                  <c:v>1</c:v>
                </c:pt>
                <c:pt idx="522">
                  <c:v>1</c:v>
                </c:pt>
                <c:pt idx="523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5">
                  <c:v>1</c:v>
                </c:pt>
                <c:pt idx="536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6">
                  <c:v>1</c:v>
                </c:pt>
                <c:pt idx="549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8">
                  <c:v>1</c:v>
                </c:pt>
                <c:pt idx="560">
                  <c:v>2</c:v>
                </c:pt>
                <c:pt idx="562">
                  <c:v>1</c:v>
                </c:pt>
                <c:pt idx="563">
                  <c:v>1</c:v>
                </c:pt>
                <c:pt idx="566">
                  <c:v>1</c:v>
                </c:pt>
                <c:pt idx="567">
                  <c:v>1</c:v>
                </c:pt>
                <c:pt idx="569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7">
                  <c:v>1</c:v>
                </c:pt>
                <c:pt idx="578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8">
                  <c:v>2</c:v>
                </c:pt>
                <c:pt idx="590">
                  <c:v>1</c:v>
                </c:pt>
                <c:pt idx="592">
                  <c:v>1</c:v>
                </c:pt>
                <c:pt idx="593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2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3">
                  <c:v>1</c:v>
                </c:pt>
                <c:pt idx="615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1">
                  <c:v>1</c:v>
                </c:pt>
                <c:pt idx="622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40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3">
                  <c:v>1</c:v>
                </c:pt>
                <c:pt idx="654">
                  <c:v>1</c:v>
                </c:pt>
                <c:pt idx="656">
                  <c:v>1</c:v>
                </c:pt>
                <c:pt idx="657">
                  <c:v>2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3">
                  <c:v>1</c:v>
                </c:pt>
                <c:pt idx="665">
                  <c:v>1</c:v>
                </c:pt>
                <c:pt idx="667">
                  <c:v>1</c:v>
                </c:pt>
                <c:pt idx="668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8">
                  <c:v>1</c:v>
                </c:pt>
                <c:pt idx="679">
                  <c:v>2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90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6">
                  <c:v>1</c:v>
                </c:pt>
                <c:pt idx="697">
                  <c:v>1</c:v>
                </c:pt>
                <c:pt idx="701">
                  <c:v>1</c:v>
                </c:pt>
                <c:pt idx="702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11">
                  <c:v>2</c:v>
                </c:pt>
                <c:pt idx="712">
                  <c:v>1</c:v>
                </c:pt>
                <c:pt idx="713">
                  <c:v>1</c:v>
                </c:pt>
                <c:pt idx="718">
                  <c:v>2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6">
                  <c:v>1</c:v>
                </c:pt>
                <c:pt idx="727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5">
                  <c:v>1</c:v>
                </c:pt>
                <c:pt idx="736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3</c:v>
                </c:pt>
                <c:pt idx="744">
                  <c:v>1</c:v>
                </c:pt>
                <c:pt idx="746">
                  <c:v>1</c:v>
                </c:pt>
                <c:pt idx="749">
                  <c:v>1</c:v>
                </c:pt>
                <c:pt idx="750">
                  <c:v>1</c:v>
                </c:pt>
                <c:pt idx="752">
                  <c:v>2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4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2</c:v>
                </c:pt>
                <c:pt idx="771">
                  <c:v>1</c:v>
                </c:pt>
                <c:pt idx="773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5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5">
                  <c:v>2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2</c:v>
                </c:pt>
                <c:pt idx="814">
                  <c:v>1</c:v>
                </c:pt>
                <c:pt idx="815">
                  <c:v>1</c:v>
                </c:pt>
                <c:pt idx="817">
                  <c:v>1</c:v>
                </c:pt>
                <c:pt idx="818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5">
                  <c:v>1</c:v>
                </c:pt>
                <c:pt idx="827">
                  <c:v>1</c:v>
                </c:pt>
                <c:pt idx="828">
                  <c:v>1</c:v>
                </c:pt>
                <c:pt idx="830">
                  <c:v>1</c:v>
                </c:pt>
                <c:pt idx="831">
                  <c:v>1</c:v>
                </c:pt>
                <c:pt idx="835">
                  <c:v>1</c:v>
                </c:pt>
                <c:pt idx="838">
                  <c:v>2</c:v>
                </c:pt>
                <c:pt idx="839">
                  <c:v>1</c:v>
                </c:pt>
                <c:pt idx="840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2</c:v>
                </c:pt>
                <c:pt idx="855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3">
                  <c:v>1</c:v>
                </c:pt>
                <c:pt idx="865">
                  <c:v>1</c:v>
                </c:pt>
                <c:pt idx="86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F1-A04D-AFFC-DB200F39630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97564976"/>
        <c:axId val="997680336"/>
      </c:lineChart>
      <c:catAx>
        <c:axId val="997564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680336"/>
        <c:crosses val="autoZero"/>
        <c:auto val="1"/>
        <c:lblAlgn val="ctr"/>
        <c:lblOffset val="100"/>
        <c:noMultiLvlLbl val="0"/>
      </c:catAx>
      <c:valAx>
        <c:axId val="99768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56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Chances of outcome's</a:t>
            </a:r>
            <a:r>
              <a:rPr lang="en-US" baseline="0"/>
              <a:t> types by Goal Intervals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Chances by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'Outcomes Chances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Chances by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DA-6148-8581-F73041316773}"/>
            </c:ext>
          </c:extLst>
        </c:ser>
        <c:ser>
          <c:idx val="1"/>
          <c:order val="1"/>
          <c:tx>
            <c:strRef>
              <c:f>'Outcomes Chances by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'Outcomes Chances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Chances by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3DA-6148-8581-F73041316773}"/>
            </c:ext>
          </c:extLst>
        </c:ser>
        <c:ser>
          <c:idx val="2"/>
          <c:order val="2"/>
          <c:tx>
            <c:strRef>
              <c:f>'Outcomes Chances by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'Outcomes Chances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Chances by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3DA-6148-8581-F7304131677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52098271"/>
        <c:axId val="851897199"/>
      </c:lineChart>
      <c:catAx>
        <c:axId val="85209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 Intervals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897199"/>
        <c:crosses val="autoZero"/>
        <c:auto val="1"/>
        <c:lblAlgn val="ctr"/>
        <c:lblOffset val="100"/>
        <c:noMultiLvlLbl val="0"/>
      </c:catAx>
      <c:valAx>
        <c:axId val="85189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09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boxWhisker" uniqueId="{AD33AED7-D6E8-1A49-9DBA-5BB80C906CB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boxWhisker" uniqueId="{D21DF10B-E6B2-A145-BE57-A85C9402CDB6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1</xdr:row>
      <xdr:rowOff>165100</xdr:rowOff>
    </xdr:from>
    <xdr:to>
      <xdr:col>15</xdr:col>
      <xdr:colOff>749300</xdr:colOff>
      <xdr:row>29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478586-72BD-5476-B3A6-CFBFB1CDF6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</xdr:row>
      <xdr:rowOff>63500</xdr:rowOff>
    </xdr:from>
    <xdr:to>
      <xdr:col>18</xdr:col>
      <xdr:colOff>50800</xdr:colOff>
      <xdr:row>26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A6A209-BCF4-95FA-2A84-31ADBD206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1</xdr:row>
      <xdr:rowOff>165100</xdr:rowOff>
    </xdr:from>
    <xdr:to>
      <xdr:col>15</xdr:col>
      <xdr:colOff>457200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690962-27AF-8857-3122-F9943528D3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13</xdr:row>
      <xdr:rowOff>50800</xdr:rowOff>
    </xdr:from>
    <xdr:to>
      <xdr:col>8</xdr:col>
      <xdr:colOff>25400</xdr:colOff>
      <xdr:row>31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F22A85-E1E5-2BBE-533C-B36C2374AC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14112</xdr:colOff>
      <xdr:row>3</xdr:row>
      <xdr:rowOff>42334</xdr:rowOff>
    </xdr:from>
    <xdr:to>
      <xdr:col>13</xdr:col>
      <xdr:colOff>691445</xdr:colOff>
      <xdr:row>24</xdr:row>
      <xdr:rowOff>169333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C4B2D78-B1B4-9546-A792-ABC17DC7B0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57612" y="651934"/>
              <a:ext cx="5236633" cy="43941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761999</xdr:colOff>
      <xdr:row>3</xdr:row>
      <xdr:rowOff>42334</xdr:rowOff>
    </xdr:from>
    <xdr:to>
      <xdr:col>31</xdr:col>
      <xdr:colOff>197555</xdr:colOff>
      <xdr:row>24</xdr:row>
      <xdr:rowOff>141111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BD97B93-41D6-F320-CCDC-5B8148F84A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64799" y="651934"/>
              <a:ext cx="5099756" cy="43659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uang Chong" refreshedDate="45089.743889699072" createdVersion="8" refreshedVersion="8" minRefreshableVersion="3" recordCount="1000" xr:uid="{C9B19A3F-9B8C-394D-BAB9-CEC514B8352F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age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0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x v="0"/>
    <n v="0"/>
    <x v="0"/>
    <s v="CAD"/>
    <n v="1448690400"/>
    <n v="1450159200"/>
    <x v="0"/>
    <d v="2015-12-15T06:00:00"/>
    <b v="0"/>
    <b v="0"/>
    <s v="food/food trucks"/>
    <x v="0"/>
    <x v="0"/>
  </r>
  <r>
    <n v="1"/>
    <x v="1"/>
    <s v="Managed bottom-line architecture"/>
    <n v="1400"/>
    <n v="14560"/>
    <n v="1040"/>
    <x v="1"/>
    <x v="1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x v="2"/>
    <s v="Function-based leadingedge pricing structure"/>
    <n v="108400"/>
    <n v="142523"/>
    <n v="131.4787822878229"/>
    <x v="1"/>
    <x v="2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x v="3"/>
    <s v="Vision-oriented fresh-thinking conglomeration"/>
    <n v="4200"/>
    <n v="2477"/>
    <n v="58.976190476190467"/>
    <x v="0"/>
    <x v="3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x v="4"/>
    <s v="Proactive foreground core"/>
    <n v="7600"/>
    <n v="5265"/>
    <n v="69.276315789473685"/>
    <x v="0"/>
    <x v="4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x v="5"/>
    <s v="Open-source optimizing database"/>
    <n v="7600"/>
    <n v="13195"/>
    <n v="173.61842105263159"/>
    <x v="1"/>
    <x v="5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x v="6"/>
    <s v="Operative upward-trending algorithm"/>
    <n v="5200"/>
    <n v="1090"/>
    <n v="20.961538461538463"/>
    <x v="0"/>
    <x v="6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x v="7"/>
    <s v="Centralized cohesive challenge"/>
    <n v="4500"/>
    <n v="14741"/>
    <n v="327.57777777777778"/>
    <x v="1"/>
    <x v="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x v="8"/>
    <s v="Exclusive attitude-oriented intranet"/>
    <n v="110100"/>
    <n v="21946"/>
    <n v="19.932788374205266"/>
    <x v="2"/>
    <x v="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x v="9"/>
    <s v="Open-source fresh-thinking model"/>
    <n v="6200"/>
    <n v="3208"/>
    <n v="51.741935483870968"/>
    <x v="0"/>
    <x v="9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x v="10"/>
    <s v="Monitored empowering installation"/>
    <n v="5200"/>
    <n v="13838"/>
    <n v="266.11538461538464"/>
    <x v="1"/>
    <x v="1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x v="11"/>
    <s v="Grass-roots zero administration system engine"/>
    <n v="6300"/>
    <n v="3030"/>
    <n v="48.095238095238095"/>
    <x v="0"/>
    <x v="11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x v="12"/>
    <s v="Assimilated hybrid intranet"/>
    <n v="6300"/>
    <n v="5629"/>
    <n v="89.349206349206341"/>
    <x v="0"/>
    <x v="12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x v="13"/>
    <s v="Multi-tiered directional open architecture"/>
    <n v="4200"/>
    <n v="10295"/>
    <n v="245.11904761904765"/>
    <x v="1"/>
    <x v="13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x v="14"/>
    <s v="Cloned directional synergy"/>
    <n v="28200"/>
    <n v="18829"/>
    <n v="66.769503546099301"/>
    <x v="0"/>
    <x v="14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x v="15"/>
    <s v="Extended eco-centric pricing structure"/>
    <n v="81200"/>
    <n v="38414"/>
    <n v="47.307881773399011"/>
    <x v="0"/>
    <x v="15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x v="16"/>
    <s v="Cross-platform systemic adapter"/>
    <n v="1700"/>
    <n v="11041"/>
    <n v="649.47058823529414"/>
    <x v="1"/>
    <x v="16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x v="17"/>
    <s v="Seamless 4thgeneration methodology"/>
    <n v="84600"/>
    <n v="134845"/>
    <n v="159.39125295508273"/>
    <x v="1"/>
    <x v="17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x v="18"/>
    <s v="Exclusive needs-based adapter"/>
    <n v="9100"/>
    <n v="6089"/>
    <n v="66.912087912087912"/>
    <x v="3"/>
    <x v="18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x v="19"/>
    <s v="Down-sized cohesive archive"/>
    <n v="62500"/>
    <n v="30331"/>
    <n v="48.529600000000002"/>
    <x v="0"/>
    <x v="19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x v="20"/>
    <s v="Proactive composite alliance"/>
    <n v="131800"/>
    <n v="147936"/>
    <n v="112.24279210925646"/>
    <x v="1"/>
    <x v="20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x v="21"/>
    <s v="Re-engineered intangible definition"/>
    <n v="94000"/>
    <n v="38533"/>
    <n v="40.992553191489364"/>
    <x v="0"/>
    <x v="21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x v="22"/>
    <s v="Enhanced dynamic definition"/>
    <n v="59100"/>
    <n v="75690"/>
    <n v="128.07106598984771"/>
    <x v="1"/>
    <x v="22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x v="23"/>
    <s v="Devolved next generation adapter"/>
    <n v="4500"/>
    <n v="14942"/>
    <n v="332.04444444444448"/>
    <x v="1"/>
    <x v="23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x v="24"/>
    <s v="Cross-platform intermediate frame"/>
    <n v="92400"/>
    <n v="104257"/>
    <n v="112.83225108225108"/>
    <x v="1"/>
    <x v="24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x v="25"/>
    <s v="Monitored impactful analyzer"/>
    <n v="5500"/>
    <n v="11904"/>
    <n v="216.43636363636364"/>
    <x v="1"/>
    <x v="25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x v="26"/>
    <s v="Optional responsive customer loyalty"/>
    <n v="107500"/>
    <n v="51814"/>
    <n v="48.199069767441863"/>
    <x v="3"/>
    <x v="26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x v="27"/>
    <s v="Diverse transitional migration"/>
    <n v="2000"/>
    <n v="1599"/>
    <n v="79.95"/>
    <x v="0"/>
    <x v="27"/>
    <n v="106.6"/>
    <x v="1"/>
    <s v="USD"/>
    <n v="1443848400"/>
    <n v="1444539600"/>
    <x v="27"/>
    <d v="2015-10-11T05:00:00"/>
    <b v="0"/>
    <b v="0"/>
    <s v="music/rock"/>
    <x v="1"/>
    <x v="1"/>
  </r>
  <r>
    <n v="28"/>
    <x v="28"/>
    <s v="Synchronized global task-force"/>
    <n v="130800"/>
    <n v="137635"/>
    <n v="105.22553516819573"/>
    <x v="1"/>
    <x v="28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x v="29"/>
    <s v="Focused 6thgeneration forecast"/>
    <n v="45900"/>
    <n v="150965"/>
    <n v="328.89978213507629"/>
    <x v="1"/>
    <x v="29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x v="30"/>
    <s v="Down-sized analyzing challenge"/>
    <n v="9000"/>
    <n v="14455"/>
    <n v="160.61111111111111"/>
    <x v="1"/>
    <x v="30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x v="31"/>
    <s v="Progressive needs-based focus group"/>
    <n v="3500"/>
    <n v="10850"/>
    <n v="310"/>
    <x v="1"/>
    <x v="31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x v="32"/>
    <s v="Ergonomic 6thgeneration success"/>
    <n v="101000"/>
    <n v="87676"/>
    <n v="86.807920792079202"/>
    <x v="0"/>
    <x v="32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x v="33"/>
    <s v="Exclusive interactive approach"/>
    <n v="50200"/>
    <n v="189666"/>
    <n v="377.82071713147411"/>
    <x v="1"/>
    <x v="33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x v="34"/>
    <s v="Reverse-engineered asynchronous archive"/>
    <n v="9300"/>
    <n v="14025"/>
    <n v="150.80645161290323"/>
    <x v="1"/>
    <x v="34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x v="35"/>
    <s v="Synergized intangible challenge"/>
    <n v="125500"/>
    <n v="188628"/>
    <n v="150.30119521912351"/>
    <x v="1"/>
    <x v="3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x v="36"/>
    <s v="Monitored multi-state encryption"/>
    <n v="700"/>
    <n v="1101"/>
    <n v="157.28571428571431"/>
    <x v="1"/>
    <x v="36"/>
    <n v="68.8125"/>
    <x v="1"/>
    <s v="USD"/>
    <n v="1298700000"/>
    <n v="1300856400"/>
    <x v="36"/>
    <d v="2011-03-23T05:00:00"/>
    <b v="0"/>
    <b v="0"/>
    <s v="theater/plays"/>
    <x v="3"/>
    <x v="3"/>
  </r>
  <r>
    <n v="37"/>
    <x v="37"/>
    <s v="Profound attitude-oriented functionalities"/>
    <n v="8100"/>
    <n v="11339"/>
    <n v="139.98765432098764"/>
    <x v="1"/>
    <x v="3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x v="38"/>
    <s v="Digitized client-driven database"/>
    <n v="3100"/>
    <n v="10085"/>
    <n v="325.32258064516128"/>
    <x v="1"/>
    <x v="38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x v="39"/>
    <s v="Organized bi-directional function"/>
    <n v="9900"/>
    <n v="5027"/>
    <n v="50.777777777777779"/>
    <x v="0"/>
    <x v="39"/>
    <n v="57.125"/>
    <x v="3"/>
    <s v="DKK"/>
    <n v="1361772000"/>
    <n v="1362978000"/>
    <x v="39"/>
    <d v="2013-03-11T05:00:00"/>
    <b v="0"/>
    <b v="0"/>
    <s v="theater/plays"/>
    <x v="3"/>
    <x v="3"/>
  </r>
  <r>
    <n v="40"/>
    <x v="40"/>
    <s v="Reduced stable middleware"/>
    <n v="8800"/>
    <n v="14878"/>
    <n v="169.06818181818181"/>
    <x v="1"/>
    <x v="40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x v="41"/>
    <s v="Universal 5thgeneration neural-net"/>
    <n v="5600"/>
    <n v="11924"/>
    <n v="212.92857142857144"/>
    <x v="1"/>
    <x v="4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x v="42"/>
    <s v="Virtual uniform frame"/>
    <n v="1800"/>
    <n v="7991"/>
    <n v="443.94444444444446"/>
    <x v="1"/>
    <x v="4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x v="43"/>
    <s v="Profound explicit paradigm"/>
    <n v="90200"/>
    <n v="167717"/>
    <n v="185.9390243902439"/>
    <x v="1"/>
    <x v="43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x v="44"/>
    <s v="Visionary real-time groupware"/>
    <n v="1600"/>
    <n v="10541"/>
    <n v="658.8125"/>
    <x v="1"/>
    <x v="13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x v="45"/>
    <s v="Networked tertiary Graphical User Interface"/>
    <n v="9500"/>
    <n v="4530"/>
    <n v="47.684210526315788"/>
    <x v="0"/>
    <x v="44"/>
    <n v="94.375"/>
    <x v="1"/>
    <s v="USD"/>
    <n v="1478062800"/>
    <n v="1479362400"/>
    <x v="45"/>
    <d v="2016-11-17T06:00:00"/>
    <b v="0"/>
    <b v="1"/>
    <s v="theater/plays"/>
    <x v="3"/>
    <x v="3"/>
  </r>
  <r>
    <n v="46"/>
    <x v="46"/>
    <s v="Virtual grid-enabled task-force"/>
    <n v="3700"/>
    <n v="4247"/>
    <n v="114.78378378378378"/>
    <x v="1"/>
    <x v="45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x v="47"/>
    <s v="Function-based multi-state software"/>
    <n v="1500"/>
    <n v="7129"/>
    <n v="475.26666666666665"/>
    <x v="1"/>
    <x v="46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x v="48"/>
    <s v="Optimized leadingedge concept"/>
    <n v="33300"/>
    <n v="128862"/>
    <n v="386.97297297297297"/>
    <x v="1"/>
    <x v="47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x v="49"/>
    <s v="Sharable holistic interface"/>
    <n v="7200"/>
    <n v="13653"/>
    <n v="189.625"/>
    <x v="1"/>
    <x v="48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x v="50"/>
    <s v="Down-sized system-worthy secured line"/>
    <n v="100"/>
    <n v="2"/>
    <n v="2"/>
    <x v="0"/>
    <x v="49"/>
    <n v="2"/>
    <x v="6"/>
    <s v="EUR"/>
    <n v="1375333200"/>
    <n v="1377752400"/>
    <x v="50"/>
    <d v="2013-08-29T05:00:00"/>
    <b v="0"/>
    <b v="0"/>
    <s v="music/metal"/>
    <x v="1"/>
    <x v="16"/>
  </r>
  <r>
    <n v="51"/>
    <x v="51"/>
    <s v="Inverse secondary infrastructure"/>
    <n v="158100"/>
    <n v="145243"/>
    <n v="91.867805186590772"/>
    <x v="0"/>
    <x v="50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x v="52"/>
    <s v="Organic foreground leverage"/>
    <n v="7200"/>
    <n v="2459"/>
    <n v="34.152777777777779"/>
    <x v="0"/>
    <x v="51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x v="53"/>
    <s v="Reverse-engineered static concept"/>
    <n v="8800"/>
    <n v="12356"/>
    <n v="140.40909090909091"/>
    <x v="1"/>
    <x v="52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x v="54"/>
    <s v="Multi-channeled neutral customer loyalty"/>
    <n v="6000"/>
    <n v="5392"/>
    <n v="89.86666666666666"/>
    <x v="0"/>
    <x v="53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x v="55"/>
    <s v="Reverse-engineered bifurcated strategy"/>
    <n v="6600"/>
    <n v="11746"/>
    <n v="177.96969696969697"/>
    <x v="1"/>
    <x v="54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x v="56"/>
    <s v="Horizontal context-sensitive knowledge user"/>
    <n v="8000"/>
    <n v="11493"/>
    <n v="143.66249999999999"/>
    <x v="1"/>
    <x v="55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x v="57"/>
    <s v="Cross-group multi-state task-force"/>
    <n v="2900"/>
    <n v="6243"/>
    <n v="215.27586206896552"/>
    <x v="1"/>
    <x v="56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x v="58"/>
    <s v="Expanded 3rdgeneration strategy"/>
    <n v="2700"/>
    <n v="6132"/>
    <n v="227.11111111111114"/>
    <x v="1"/>
    <x v="57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x v="59"/>
    <s v="Assimilated real-time support"/>
    <n v="1400"/>
    <n v="3851"/>
    <n v="275.07142857142861"/>
    <x v="1"/>
    <x v="58"/>
    <n v="30.0859375"/>
    <x v="1"/>
    <s v="USD"/>
    <n v="1497243600"/>
    <n v="1498539600"/>
    <x v="59"/>
    <d v="2017-06-27T05:00:00"/>
    <b v="0"/>
    <b v="1"/>
    <s v="theater/plays"/>
    <x v="3"/>
    <x v="3"/>
  </r>
  <r>
    <n v="60"/>
    <x v="60"/>
    <s v="User-centric regional database"/>
    <n v="94200"/>
    <n v="135997"/>
    <n v="144.37048832271762"/>
    <x v="1"/>
    <x v="59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x v="61"/>
    <s v="Open-source zero administration complexity"/>
    <n v="199200"/>
    <n v="184750"/>
    <n v="92.74598393574297"/>
    <x v="0"/>
    <x v="60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x v="62"/>
    <s v="Organized incremental standardization"/>
    <n v="2000"/>
    <n v="14452"/>
    <n v="722.6"/>
    <x v="1"/>
    <x v="61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x v="63"/>
    <s v="Assimilated didactic open system"/>
    <n v="4700"/>
    <n v="557"/>
    <n v="11.851063829787234"/>
    <x v="0"/>
    <x v="62"/>
    <n v="111.4"/>
    <x v="1"/>
    <s v="USD"/>
    <n v="1493355600"/>
    <n v="1493874000"/>
    <x v="63"/>
    <d v="2017-05-04T05:00:00"/>
    <b v="0"/>
    <b v="0"/>
    <s v="theater/plays"/>
    <x v="3"/>
    <x v="3"/>
  </r>
  <r>
    <n v="64"/>
    <x v="64"/>
    <s v="Vision-oriented logistical intranet"/>
    <n v="2800"/>
    <n v="2734"/>
    <n v="97.642857142857139"/>
    <x v="0"/>
    <x v="63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x v="65"/>
    <s v="Mandatory incremental projection"/>
    <n v="6100"/>
    <n v="14405"/>
    <n v="236.14754098360655"/>
    <x v="1"/>
    <x v="64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x v="66"/>
    <s v="Grass-roots needs-based encryption"/>
    <n v="2900"/>
    <n v="1307"/>
    <n v="45.068965517241381"/>
    <x v="0"/>
    <x v="65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x v="67"/>
    <s v="Team-oriented 6thgeneration middleware"/>
    <n v="72600"/>
    <n v="117892"/>
    <n v="162.38567493112947"/>
    <x v="1"/>
    <x v="66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x v="68"/>
    <s v="Inverse multi-tasking installation"/>
    <n v="5700"/>
    <n v="14508"/>
    <n v="254.52631578947367"/>
    <x v="1"/>
    <x v="67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x v="69"/>
    <s v="Switchable disintermediate moderator"/>
    <n v="7900"/>
    <n v="1901"/>
    <n v="24.063291139240505"/>
    <x v="3"/>
    <x v="68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x v="70"/>
    <s v="Re-engineered 24/7 task-force"/>
    <n v="128000"/>
    <n v="158389"/>
    <n v="123.74140625000001"/>
    <x v="1"/>
    <x v="69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x v="71"/>
    <s v="Organic object-oriented budgetary management"/>
    <n v="6000"/>
    <n v="6484"/>
    <n v="108.06666666666666"/>
    <x v="1"/>
    <x v="70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x v="72"/>
    <s v="Seamless coherent parallelism"/>
    <n v="600"/>
    <n v="4022"/>
    <n v="670.33333333333326"/>
    <x v="1"/>
    <x v="71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x v="73"/>
    <s v="Cross-platform even-keeled initiative"/>
    <n v="1400"/>
    <n v="9253"/>
    <n v="660.92857142857144"/>
    <x v="1"/>
    <x v="39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x v="74"/>
    <s v="Progressive tertiary framework"/>
    <n v="3900"/>
    <n v="4776"/>
    <n v="122.46153846153847"/>
    <x v="1"/>
    <x v="72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x v="75"/>
    <s v="Multi-layered dynamic protocol"/>
    <n v="9700"/>
    <n v="14606"/>
    <n v="150.57731958762886"/>
    <x v="1"/>
    <x v="73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x v="76"/>
    <s v="Horizontal next generation function"/>
    <n v="122900"/>
    <n v="95993"/>
    <n v="78.106590724165997"/>
    <x v="0"/>
    <x v="7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x v="77"/>
    <s v="Pre-emptive impactful model"/>
    <n v="9500"/>
    <n v="4460"/>
    <n v="46.94736842105263"/>
    <x v="0"/>
    <x v="75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x v="78"/>
    <s v="User-centric bifurcated knowledge user"/>
    <n v="4500"/>
    <n v="13536"/>
    <n v="300.8"/>
    <x v="1"/>
    <x v="76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x v="79"/>
    <s v="Triple-buffered reciprocal project"/>
    <n v="57800"/>
    <n v="40228"/>
    <n v="69.598615916955026"/>
    <x v="0"/>
    <x v="77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x v="80"/>
    <s v="Cross-platform needs-based approach"/>
    <n v="1100"/>
    <n v="7012"/>
    <n v="637.4545454545455"/>
    <x v="1"/>
    <x v="78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x v="81"/>
    <s v="User-friendly static contingency"/>
    <n v="16800"/>
    <n v="37857"/>
    <n v="225.33928571428569"/>
    <x v="1"/>
    <x v="79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x v="82"/>
    <s v="Reactive content-based framework"/>
    <n v="1000"/>
    <n v="14973"/>
    <n v="1497.3000000000002"/>
    <x v="1"/>
    <x v="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x v="83"/>
    <s v="Realigned user-facing concept"/>
    <n v="106400"/>
    <n v="39996"/>
    <n v="37.590225563909776"/>
    <x v="0"/>
    <x v="81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x v="84"/>
    <s v="Public-key zero tolerance orchestration"/>
    <n v="31400"/>
    <n v="41564"/>
    <n v="132.36942675159236"/>
    <x v="1"/>
    <x v="82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x v="85"/>
    <s v="Multi-tiered eco-centric architecture"/>
    <n v="4900"/>
    <n v="6430"/>
    <n v="131.22448979591837"/>
    <x v="1"/>
    <x v="83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x v="86"/>
    <s v="Organic motivating firmware"/>
    <n v="7400"/>
    <n v="12405"/>
    <n v="167.63513513513513"/>
    <x v="1"/>
    <x v="84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x v="87"/>
    <s v="Synergized 4thgeneration conglomeration"/>
    <n v="198500"/>
    <n v="123040"/>
    <n v="61.984886649874063"/>
    <x v="0"/>
    <x v="85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x v="88"/>
    <s v="Grass-roots fault-tolerant policy"/>
    <n v="4800"/>
    <n v="12516"/>
    <n v="260.75"/>
    <x v="1"/>
    <x v="86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x v="89"/>
    <s v="Monitored scalable knowledgebase"/>
    <n v="3400"/>
    <n v="8588"/>
    <n v="252.58823529411765"/>
    <x v="1"/>
    <x v="87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x v="90"/>
    <s v="Synergistic explicit parallelism"/>
    <n v="7800"/>
    <n v="6132"/>
    <n v="78.615384615384613"/>
    <x v="0"/>
    <x v="88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x v="91"/>
    <s v="Enhanced systemic analyzer"/>
    <n v="154300"/>
    <n v="74688"/>
    <n v="48.404406999351913"/>
    <x v="0"/>
    <x v="8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x v="92"/>
    <s v="Object-based analyzing knowledge user"/>
    <n v="20000"/>
    <n v="51775"/>
    <n v="258.875"/>
    <x v="1"/>
    <x v="90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x v="93"/>
    <s v="Pre-emptive radical architecture"/>
    <n v="108800"/>
    <n v="65877"/>
    <n v="60.548713235294116"/>
    <x v="3"/>
    <x v="91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x v="94"/>
    <s v="Grass-roots web-enabled contingency"/>
    <n v="2900"/>
    <n v="8807"/>
    <n v="303.68965517241378"/>
    <x v="1"/>
    <x v="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x v="95"/>
    <s v="Stand-alone system-worthy standardization"/>
    <n v="900"/>
    <n v="1017"/>
    <n v="112.99999999999999"/>
    <x v="1"/>
    <x v="11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x v="96"/>
    <s v="Down-sized systematic policy"/>
    <n v="69700"/>
    <n v="151513"/>
    <n v="217.37876614060258"/>
    <x v="1"/>
    <x v="92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x v="97"/>
    <s v="Cloned bi-directional architecture"/>
    <n v="1300"/>
    <n v="12047"/>
    <n v="926.69230769230762"/>
    <x v="1"/>
    <x v="86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x v="98"/>
    <s v="Seamless transitional portal"/>
    <n v="97800"/>
    <n v="32951"/>
    <n v="33.692229038854805"/>
    <x v="0"/>
    <x v="93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x v="99"/>
    <s v="Fully-configurable motivating approach"/>
    <n v="7600"/>
    <n v="14951"/>
    <n v="196.7236842105263"/>
    <x v="1"/>
    <x v="55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x v="100"/>
    <s v="Upgradable fault-tolerant approach"/>
    <n v="100"/>
    <n v="1"/>
    <n v="1"/>
    <x v="0"/>
    <x v="49"/>
    <n v="1"/>
    <x v="1"/>
    <s v="USD"/>
    <n v="1319000400"/>
    <n v="1320555600"/>
    <x v="99"/>
    <d v="2011-11-06T05:00:00"/>
    <b v="0"/>
    <b v="0"/>
    <s v="theater/plays"/>
    <x v="3"/>
    <x v="3"/>
  </r>
  <r>
    <n v="101"/>
    <x v="101"/>
    <s v="Reduced heuristic moratorium"/>
    <n v="900"/>
    <n v="9193"/>
    <n v="1021.4444444444445"/>
    <x v="1"/>
    <x v="55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x v="102"/>
    <s v="Front-line web-enabled model"/>
    <n v="3700"/>
    <n v="10422"/>
    <n v="281.67567567567568"/>
    <x v="1"/>
    <x v="94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x v="103"/>
    <s v="Polarized incremental emulation"/>
    <n v="10000"/>
    <n v="2461"/>
    <n v="24.610000000000003"/>
    <x v="0"/>
    <x v="95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x v="104"/>
    <s v="Self-enabling grid-enabled initiative"/>
    <n v="119200"/>
    <n v="170623"/>
    <n v="143.14010067114094"/>
    <x v="1"/>
    <x v="96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x v="105"/>
    <s v="Total fresh-thinking system engine"/>
    <n v="6800"/>
    <n v="9829"/>
    <n v="144.54411764705884"/>
    <x v="1"/>
    <x v="97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x v="106"/>
    <s v="Ameliorated clear-thinking circuit"/>
    <n v="3900"/>
    <n v="14006"/>
    <n v="359.12820512820514"/>
    <x v="1"/>
    <x v="98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x v="107"/>
    <s v="Multi-layered encompassing installation"/>
    <n v="3500"/>
    <n v="6527"/>
    <n v="186.48571428571427"/>
    <x v="1"/>
    <x v="99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x v="108"/>
    <s v="Universal encompassing implementation"/>
    <n v="1500"/>
    <n v="8929"/>
    <n v="595.26666666666665"/>
    <x v="1"/>
    <x v="100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x v="109"/>
    <s v="Object-based client-server application"/>
    <n v="5200"/>
    <n v="3079"/>
    <n v="59.21153846153846"/>
    <x v="0"/>
    <x v="101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x v="110"/>
    <s v="Cross-platform solution-oriented process improvement"/>
    <n v="142400"/>
    <n v="21307"/>
    <n v="14.962780898876405"/>
    <x v="0"/>
    <x v="102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x v="111"/>
    <s v="Re-engineered user-facing approach"/>
    <n v="61400"/>
    <n v="73653"/>
    <n v="119.95602605863192"/>
    <x v="1"/>
    <x v="103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x v="112"/>
    <s v="Re-engineered client-driven hub"/>
    <n v="4700"/>
    <n v="12635"/>
    <n v="268.82978723404256"/>
    <x v="1"/>
    <x v="104"/>
    <n v="35"/>
    <x v="2"/>
    <s v="AUD"/>
    <n v="1408856400"/>
    <n v="1410152400"/>
    <x v="111"/>
    <d v="2014-09-08T05:00:00"/>
    <b v="0"/>
    <b v="0"/>
    <s v="technology/web"/>
    <x v="2"/>
    <x v="2"/>
  </r>
  <r>
    <n v="113"/>
    <x v="113"/>
    <s v="User-friendly tertiary array"/>
    <n v="3300"/>
    <n v="12437"/>
    <n v="376.87878787878788"/>
    <x v="1"/>
    <x v="54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x v="114"/>
    <s v="Robust heuristic encoding"/>
    <n v="1900"/>
    <n v="13816"/>
    <n v="727.15789473684208"/>
    <x v="1"/>
    <x v="105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x v="115"/>
    <s v="Team-oriented clear-thinking capacity"/>
    <n v="166700"/>
    <n v="145382"/>
    <n v="87.211757648470297"/>
    <x v="0"/>
    <x v="106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x v="116"/>
    <s v="De-engineered motivating standardization"/>
    <n v="7200"/>
    <n v="6336"/>
    <n v="88"/>
    <x v="0"/>
    <x v="107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x v="117"/>
    <s v="Business-focused 24hour groupware"/>
    <n v="4900"/>
    <n v="8523"/>
    <n v="173.9387755102041"/>
    <x v="1"/>
    <x v="108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x v="118"/>
    <s v="Organic next generation protocol"/>
    <n v="5400"/>
    <n v="6351"/>
    <n v="117.61111111111111"/>
    <x v="1"/>
    <x v="109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x v="119"/>
    <s v="Reverse-engineered full-range Internet solution"/>
    <n v="5000"/>
    <n v="10748"/>
    <n v="214.96"/>
    <x v="1"/>
    <x v="110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x v="120"/>
    <s v="Synchronized regional synergy"/>
    <n v="75100"/>
    <n v="112272"/>
    <n v="149.49667110519306"/>
    <x v="1"/>
    <x v="111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x v="121"/>
    <s v="Multi-lateral homogeneous success"/>
    <n v="45300"/>
    <n v="99361"/>
    <n v="219.33995584988963"/>
    <x v="1"/>
    <x v="112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x v="122"/>
    <s v="Seamless zero-defect solution"/>
    <n v="136800"/>
    <n v="88055"/>
    <n v="64.367690058479525"/>
    <x v="0"/>
    <x v="113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x v="123"/>
    <s v="Enhanced scalable concept"/>
    <n v="177700"/>
    <n v="33092"/>
    <n v="18.622397298818232"/>
    <x v="0"/>
    <x v="114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x v="124"/>
    <s v="Polarized uniform software"/>
    <n v="2600"/>
    <n v="9562"/>
    <n v="367.76923076923077"/>
    <x v="1"/>
    <x v="115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x v="125"/>
    <s v="Stand-alone web-enabled moderator"/>
    <n v="5300"/>
    <n v="8475"/>
    <n v="159.90566037735849"/>
    <x v="1"/>
    <x v="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x v="126"/>
    <s v="Proactive methodical benchmark"/>
    <n v="180200"/>
    <n v="69617"/>
    <n v="38.633185349611544"/>
    <x v="0"/>
    <x v="116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x v="127"/>
    <s v="Team-oriented 6thgeneration matrix"/>
    <n v="103200"/>
    <n v="53067"/>
    <n v="51.42151162790698"/>
    <x v="0"/>
    <x v="117"/>
    <n v="78.96875"/>
    <x v="0"/>
    <s v="CAD"/>
    <n v="1273640400"/>
    <n v="1273899600"/>
    <x v="125"/>
    <d v="2010-05-15T05:00:00"/>
    <b v="0"/>
    <b v="0"/>
    <s v="theater/plays"/>
    <x v="3"/>
    <x v="3"/>
  </r>
  <r>
    <n v="128"/>
    <x v="128"/>
    <s v="Phased human-resource core"/>
    <n v="70600"/>
    <n v="42596"/>
    <n v="60.334277620396605"/>
    <x v="3"/>
    <x v="118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x v="129"/>
    <s v="Mandatory tertiary implementation"/>
    <n v="148500"/>
    <n v="4756"/>
    <n v="3.202693602693603"/>
    <x v="3"/>
    <x v="12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x v="130"/>
    <s v="Secured directional encryption"/>
    <n v="9600"/>
    <n v="14925"/>
    <n v="155.46875"/>
    <x v="1"/>
    <x v="119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x v="131"/>
    <s v="Distributed 5thgeneration implementation"/>
    <n v="164700"/>
    <n v="166116"/>
    <n v="100.85974499089254"/>
    <x v="1"/>
    <x v="120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x v="132"/>
    <s v="Virtual static core"/>
    <n v="3300"/>
    <n v="3834"/>
    <n v="116.18181818181819"/>
    <x v="1"/>
    <x v="121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x v="133"/>
    <s v="Secured content-based product"/>
    <n v="4500"/>
    <n v="13985"/>
    <n v="310.77777777777777"/>
    <x v="1"/>
    <x v="122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x v="134"/>
    <s v="Secured executive concept"/>
    <n v="99500"/>
    <n v="89288"/>
    <n v="89.73668341708543"/>
    <x v="0"/>
    <x v="123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x v="135"/>
    <s v="Balanced zero-defect software"/>
    <n v="7700"/>
    <n v="5488"/>
    <n v="71.27272727272728"/>
    <x v="0"/>
    <x v="124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x v="136"/>
    <s v="Distributed context-sensitive flexibility"/>
    <n v="82800"/>
    <n v="2721"/>
    <n v="3.2862318840579712"/>
    <x v="3"/>
    <x v="125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x v="137"/>
    <s v="Down-sized disintermediate support"/>
    <n v="1800"/>
    <n v="4712"/>
    <n v="261.77777777777777"/>
    <x v="1"/>
    <x v="126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x v="138"/>
    <s v="Stand-alone mission-critical moratorium"/>
    <n v="9600"/>
    <n v="9216"/>
    <n v="96"/>
    <x v="0"/>
    <x v="127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x v="139"/>
    <s v="Down-sized empowering protocol"/>
    <n v="92100"/>
    <n v="19246"/>
    <n v="20.896851248642779"/>
    <x v="0"/>
    <x v="128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x v="140"/>
    <s v="Fully-configurable coherent Internet solution"/>
    <n v="5500"/>
    <n v="12274"/>
    <n v="223.16363636363636"/>
    <x v="1"/>
    <x v="129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x v="141"/>
    <s v="Distributed motivating algorithm"/>
    <n v="64300"/>
    <n v="65323"/>
    <n v="101.59097978227061"/>
    <x v="1"/>
    <x v="130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x v="142"/>
    <s v="Expanded solution-oriented benchmark"/>
    <n v="5000"/>
    <n v="11502"/>
    <n v="230.03999999999996"/>
    <x v="1"/>
    <x v="124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x v="143"/>
    <s v="Implemented discrete secured line"/>
    <n v="5400"/>
    <n v="7322"/>
    <n v="135.59259259259261"/>
    <x v="1"/>
    <x v="131"/>
    <n v="104.6"/>
    <x v="1"/>
    <s v="USD"/>
    <n v="1277701200"/>
    <n v="1279429200"/>
    <x v="140"/>
    <d v="2010-07-18T05:00:00"/>
    <b v="0"/>
    <b v="0"/>
    <s v="music/indie rock"/>
    <x v="1"/>
    <x v="7"/>
  </r>
  <r>
    <n v="144"/>
    <x v="144"/>
    <s v="Multi-lateral actuating installation"/>
    <n v="9000"/>
    <n v="11619"/>
    <n v="129.1"/>
    <x v="1"/>
    <x v="18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x v="145"/>
    <s v="Secured reciprocal array"/>
    <n v="25000"/>
    <n v="59128"/>
    <n v="236.512"/>
    <x v="1"/>
    <x v="132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x v="146"/>
    <s v="Optional bandwidth-monitored middleware"/>
    <n v="8800"/>
    <n v="1518"/>
    <n v="17.25"/>
    <x v="3"/>
    <x v="133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x v="147"/>
    <s v="Upgradable upward-trending workforce"/>
    <n v="8300"/>
    <n v="9337"/>
    <n v="112.49397590361446"/>
    <x v="1"/>
    <x v="134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x v="148"/>
    <s v="Upgradable hybrid capability"/>
    <n v="9300"/>
    <n v="11255"/>
    <n v="121.02150537634408"/>
    <x v="1"/>
    <x v="3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x v="149"/>
    <s v="Managed fresh-thinking flexibility"/>
    <n v="6200"/>
    <n v="13632"/>
    <n v="219.87096774193549"/>
    <x v="1"/>
    <x v="13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x v="150"/>
    <s v="Networked stable workforce"/>
    <n v="100"/>
    <n v="1"/>
    <n v="1"/>
    <x v="0"/>
    <x v="49"/>
    <n v="1"/>
    <x v="1"/>
    <s v="USD"/>
    <n v="1544940000"/>
    <n v="1545026400"/>
    <x v="147"/>
    <d v="2018-12-17T06:00:00"/>
    <b v="0"/>
    <b v="0"/>
    <s v="music/rock"/>
    <x v="1"/>
    <x v="1"/>
  </r>
  <r>
    <n v="151"/>
    <x v="151"/>
    <s v="Customizable intermediate extranet"/>
    <n v="137200"/>
    <n v="88037"/>
    <n v="64.166909620991248"/>
    <x v="0"/>
    <x v="50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x v="152"/>
    <s v="User-centric fault-tolerant task-force"/>
    <n v="41500"/>
    <n v="175573"/>
    <n v="423.06746987951806"/>
    <x v="1"/>
    <x v="13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x v="153"/>
    <s v="Multi-tiered radical definition"/>
    <n v="189400"/>
    <n v="176112"/>
    <n v="92.984160506863773"/>
    <x v="0"/>
    <x v="137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x v="154"/>
    <s v="Devolved foreground benchmark"/>
    <n v="171300"/>
    <n v="100650"/>
    <n v="58.756567425569173"/>
    <x v="0"/>
    <x v="138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x v="155"/>
    <s v="Distributed eco-centric methodology"/>
    <n v="139500"/>
    <n v="90706"/>
    <n v="65.022222222222226"/>
    <x v="0"/>
    <x v="139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x v="156"/>
    <s v="Streamlined encompassing encryption"/>
    <n v="36400"/>
    <n v="26914"/>
    <n v="73.939560439560438"/>
    <x v="3"/>
    <x v="140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x v="157"/>
    <s v="User-friendly reciprocal initiative"/>
    <n v="4200"/>
    <n v="2212"/>
    <n v="52.666666666666664"/>
    <x v="0"/>
    <x v="141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x v="158"/>
    <s v="Ergonomic fresh-thinking installation"/>
    <n v="2100"/>
    <n v="4640"/>
    <n v="220.95238095238096"/>
    <x v="1"/>
    <x v="142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x v="159"/>
    <s v="Robust explicit hardware"/>
    <n v="191200"/>
    <n v="191222"/>
    <n v="100.01150627615063"/>
    <x v="1"/>
    <x v="143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x v="160"/>
    <s v="Stand-alone actuating support"/>
    <n v="8000"/>
    <n v="12985"/>
    <n v="162.3125"/>
    <x v="1"/>
    <x v="55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x v="161"/>
    <s v="Cross-platform methodical process improvement"/>
    <n v="5500"/>
    <n v="4300"/>
    <n v="78.181818181818187"/>
    <x v="0"/>
    <x v="51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x v="162"/>
    <s v="Extended bottom-line open architecture"/>
    <n v="6100"/>
    <n v="9134"/>
    <n v="149.73770491803279"/>
    <x v="1"/>
    <x v="144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x v="163"/>
    <s v="Extended reciprocal circuit"/>
    <n v="3500"/>
    <n v="8864"/>
    <n v="253.25714285714284"/>
    <x v="1"/>
    <x v="67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x v="164"/>
    <s v="Polarized human-resource protocol"/>
    <n v="150500"/>
    <n v="150755"/>
    <n v="100.16943521594683"/>
    <x v="1"/>
    <x v="20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x v="165"/>
    <s v="Synergized radical product"/>
    <n v="90400"/>
    <n v="110279"/>
    <n v="121.99004424778761"/>
    <x v="1"/>
    <x v="145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x v="166"/>
    <s v="Robust heuristic artificial intelligence"/>
    <n v="9800"/>
    <n v="13439"/>
    <n v="137.13265306122449"/>
    <x v="1"/>
    <x v="146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x v="167"/>
    <s v="Robust content-based emulation"/>
    <n v="2600"/>
    <n v="10804"/>
    <n v="415.53846153846149"/>
    <x v="1"/>
    <x v="147"/>
    <n v="74"/>
    <x v="2"/>
    <s v="AUD"/>
    <n v="1370840400"/>
    <n v="1371704400"/>
    <x v="164"/>
    <d v="2013-06-20T05:00:00"/>
    <b v="0"/>
    <b v="0"/>
    <s v="theater/plays"/>
    <x v="3"/>
    <x v="3"/>
  </r>
  <r>
    <n v="168"/>
    <x v="168"/>
    <s v="Ergonomic uniform open system"/>
    <n v="128100"/>
    <n v="40107"/>
    <n v="31.30913348946136"/>
    <x v="0"/>
    <x v="148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x v="169"/>
    <s v="Profit-focused modular product"/>
    <n v="23300"/>
    <n v="98811"/>
    <n v="424.08154506437768"/>
    <x v="1"/>
    <x v="149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x v="170"/>
    <s v="Mandatory mobile product"/>
    <n v="188100"/>
    <n v="5528"/>
    <n v="2.93886230728336"/>
    <x v="0"/>
    <x v="109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x v="171"/>
    <s v="Public-key 3rdgeneration budgetary management"/>
    <n v="4900"/>
    <n v="521"/>
    <n v="10.63265306122449"/>
    <x v="0"/>
    <x v="62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x v="172"/>
    <s v="Centralized national firmware"/>
    <n v="800"/>
    <n v="663"/>
    <n v="82.875"/>
    <x v="0"/>
    <x v="150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x v="173"/>
    <s v="Cross-group 4thgeneration middleware"/>
    <n v="96700"/>
    <n v="157635"/>
    <n v="163.01447776628748"/>
    <x v="1"/>
    <x v="15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x v="174"/>
    <s v="Pre-emptive scalable access"/>
    <n v="600"/>
    <n v="5368"/>
    <n v="894.66666666666674"/>
    <x v="1"/>
    <x v="44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x v="175"/>
    <s v="Sharable intangible migration"/>
    <n v="181200"/>
    <n v="47459"/>
    <n v="26.191501103752756"/>
    <x v="0"/>
    <x v="152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x v="176"/>
    <s v="Proactive scalable Graphical User Interface"/>
    <n v="115000"/>
    <n v="86060"/>
    <n v="74.834782608695647"/>
    <x v="0"/>
    <x v="153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x v="177"/>
    <s v="Digitized solution-oriented product"/>
    <n v="38800"/>
    <n v="161593"/>
    <n v="416.47680412371136"/>
    <x v="1"/>
    <x v="154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x v="178"/>
    <s v="Triple-buffered cohesive structure"/>
    <n v="7200"/>
    <n v="6927"/>
    <n v="96.208333333333329"/>
    <x v="0"/>
    <x v="155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x v="179"/>
    <s v="Realigned human-resource orchestration"/>
    <n v="44500"/>
    <n v="159185"/>
    <n v="357.71910112359546"/>
    <x v="1"/>
    <x v="156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x v="180"/>
    <s v="Optional clear-thinking software"/>
    <n v="56000"/>
    <n v="172736"/>
    <n v="308.45714285714286"/>
    <x v="1"/>
    <x v="15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x v="181"/>
    <s v="Centralized global approach"/>
    <n v="8600"/>
    <n v="5315"/>
    <n v="61.802325581395344"/>
    <x v="0"/>
    <x v="158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x v="182"/>
    <s v="Reverse-engineered bandwidth-monitored contingency"/>
    <n v="27100"/>
    <n v="195750"/>
    <n v="722.32472324723244"/>
    <x v="1"/>
    <x v="159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x v="183"/>
    <s v="Pre-emptive bandwidth-monitored instruction set"/>
    <n v="5100"/>
    <n v="3525"/>
    <n v="69.117647058823522"/>
    <x v="0"/>
    <x v="99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x v="184"/>
    <s v="Adaptive asynchronous emulation"/>
    <n v="3600"/>
    <n v="10550"/>
    <n v="293.05555555555554"/>
    <x v="1"/>
    <x v="16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x v="185"/>
    <s v="Innovative actuating conglomeration"/>
    <n v="1000"/>
    <n v="718"/>
    <n v="71.8"/>
    <x v="0"/>
    <x v="161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x v="186"/>
    <s v="Grass-roots foreground policy"/>
    <n v="88800"/>
    <n v="28358"/>
    <n v="31.934684684684683"/>
    <x v="0"/>
    <x v="162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x v="187"/>
    <s v="Horizontal transitional paradigm"/>
    <n v="60200"/>
    <n v="138384"/>
    <n v="229.87375415282392"/>
    <x v="1"/>
    <x v="163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x v="188"/>
    <s v="Networked didactic info-mediaries"/>
    <n v="8200"/>
    <n v="2625"/>
    <n v="32.012195121951223"/>
    <x v="0"/>
    <x v="164"/>
    <n v="75"/>
    <x v="6"/>
    <s v="EUR"/>
    <n v="1417500000"/>
    <n v="1417586400"/>
    <x v="185"/>
    <d v="2014-12-03T06:00:00"/>
    <b v="0"/>
    <b v="0"/>
    <s v="theater/plays"/>
    <x v="3"/>
    <x v="3"/>
  </r>
  <r>
    <n v="189"/>
    <x v="189"/>
    <s v="Switchable contextually-based access"/>
    <n v="191300"/>
    <n v="45004"/>
    <n v="23.525352848928385"/>
    <x v="3"/>
    <x v="165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x v="190"/>
    <s v="Up-sized dynamic throughput"/>
    <n v="3700"/>
    <n v="2538"/>
    <n v="68.594594594594597"/>
    <x v="0"/>
    <x v="3"/>
    <n v="105.75"/>
    <x v="1"/>
    <s v="USD"/>
    <n v="1370322000"/>
    <n v="1370408400"/>
    <x v="187"/>
    <d v="2013-06-05T05:00:00"/>
    <b v="0"/>
    <b v="1"/>
    <s v="theater/plays"/>
    <x v="3"/>
    <x v="3"/>
  </r>
  <r>
    <n v="191"/>
    <x v="191"/>
    <s v="Mandatory reciprocal superstructure"/>
    <n v="8400"/>
    <n v="3188"/>
    <n v="37.952380952380956"/>
    <x v="0"/>
    <x v="99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x v="192"/>
    <s v="Upgradable 4thgeneration productivity"/>
    <n v="42600"/>
    <n v="8517"/>
    <n v="19.992957746478872"/>
    <x v="0"/>
    <x v="166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x v="193"/>
    <s v="Progressive discrete hub"/>
    <n v="6600"/>
    <n v="3012"/>
    <n v="45.636363636363633"/>
    <x v="0"/>
    <x v="167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x v="194"/>
    <s v="Assimilated multi-tasking archive"/>
    <n v="7100"/>
    <n v="8716"/>
    <n v="122.7605633802817"/>
    <x v="1"/>
    <x v="105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x v="195"/>
    <s v="Upgradable high-level solution"/>
    <n v="15800"/>
    <n v="57157"/>
    <n v="361.75316455696202"/>
    <x v="1"/>
    <x v="168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x v="196"/>
    <s v="Organic bandwidth-monitored frame"/>
    <n v="8200"/>
    <n v="5178"/>
    <n v="63.146341463414636"/>
    <x v="0"/>
    <x v="16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x v="197"/>
    <s v="Business-focused logistical framework"/>
    <n v="54700"/>
    <n v="163118"/>
    <n v="298.20475319926874"/>
    <x v="1"/>
    <x v="16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x v="198"/>
    <s v="Universal multi-state capability"/>
    <n v="63200"/>
    <n v="6041"/>
    <n v="9.5585443037974684"/>
    <x v="0"/>
    <x v="170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x v="199"/>
    <s v="Digitized reciprocal infrastructure"/>
    <n v="1800"/>
    <n v="968"/>
    <n v="53.777777777777779"/>
    <x v="0"/>
    <x v="171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x v="200"/>
    <s v="Reduced dedicated capability"/>
    <n v="100"/>
    <n v="2"/>
    <n v="2"/>
    <x v="0"/>
    <x v="49"/>
    <n v="2"/>
    <x v="0"/>
    <s v="CAD"/>
    <n v="1269493200"/>
    <n v="1270443600"/>
    <x v="152"/>
    <d v="2010-04-05T05:00:00"/>
    <b v="0"/>
    <b v="0"/>
    <s v="theater/plays"/>
    <x v="3"/>
    <x v="3"/>
  </r>
  <r>
    <n v="201"/>
    <x v="201"/>
    <s v="Cross-platform bi-directional workforce"/>
    <n v="2100"/>
    <n v="14305"/>
    <n v="681.19047619047615"/>
    <x v="1"/>
    <x v="144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x v="202"/>
    <s v="Upgradable scalable methodology"/>
    <n v="8300"/>
    <n v="6543"/>
    <n v="78.831325301204828"/>
    <x v="3"/>
    <x v="17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x v="203"/>
    <s v="Customer-focused client-server service-desk"/>
    <n v="143900"/>
    <n v="193413"/>
    <n v="134.40792216817235"/>
    <x v="1"/>
    <x v="173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x v="204"/>
    <s v="Mandatory multimedia leverage"/>
    <n v="75000"/>
    <n v="2529"/>
    <n v="3.3719999999999999"/>
    <x v="0"/>
    <x v="174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x v="205"/>
    <s v="Focused analyzing circuit"/>
    <n v="1300"/>
    <n v="5614"/>
    <n v="431.84615384615387"/>
    <x v="1"/>
    <x v="175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x v="206"/>
    <s v="Fundamental grid-enabled strategy"/>
    <n v="9000"/>
    <n v="3496"/>
    <n v="38.844444444444441"/>
    <x v="3"/>
    <x v="176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x v="207"/>
    <s v="Digitized 5thgeneration knowledgebase"/>
    <n v="1000"/>
    <n v="4257"/>
    <n v="425.7"/>
    <x v="1"/>
    <x v="177"/>
    <n v="99"/>
    <x v="1"/>
    <s v="USD"/>
    <n v="1535432400"/>
    <n v="1537160400"/>
    <x v="202"/>
    <d v="2018-09-17T05:00:00"/>
    <b v="0"/>
    <b v="1"/>
    <s v="music/rock"/>
    <x v="1"/>
    <x v="1"/>
  </r>
  <r>
    <n v="208"/>
    <x v="208"/>
    <s v="Mandatory multi-tasking encryption"/>
    <n v="196900"/>
    <n v="199110"/>
    <n v="101.12239715591672"/>
    <x v="1"/>
    <x v="178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x v="209"/>
    <s v="Distributed system-worthy application"/>
    <n v="194500"/>
    <n v="41212"/>
    <n v="21.188688946015425"/>
    <x v="2"/>
    <x v="179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x v="210"/>
    <s v="Synergistic tertiary time-frame"/>
    <n v="9400"/>
    <n v="6338"/>
    <n v="67.425531914893625"/>
    <x v="0"/>
    <x v="31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x v="211"/>
    <s v="Customer-focused impactful benchmark"/>
    <n v="104400"/>
    <n v="99100"/>
    <n v="94.923371647509583"/>
    <x v="0"/>
    <x v="180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x v="212"/>
    <s v="Profound next generation infrastructure"/>
    <n v="8100"/>
    <n v="12300"/>
    <n v="151.85185185185185"/>
    <x v="1"/>
    <x v="170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x v="213"/>
    <s v="Face-to-face encompassing info-mediaries"/>
    <n v="87900"/>
    <n v="171549"/>
    <n v="195.16382252559728"/>
    <x v="1"/>
    <x v="181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x v="214"/>
    <s v="Open-source fresh-thinking policy"/>
    <n v="1400"/>
    <n v="14324"/>
    <n v="1023.1428571428571"/>
    <x v="1"/>
    <x v="34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x v="215"/>
    <s v="Extended 24/7 implementation"/>
    <n v="156800"/>
    <n v="6024"/>
    <n v="3.841836734693878"/>
    <x v="0"/>
    <x v="182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x v="216"/>
    <s v="Organic dynamic algorithm"/>
    <n v="121700"/>
    <n v="188721"/>
    <n v="155.07066557107643"/>
    <x v="1"/>
    <x v="183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x v="217"/>
    <s v="Organic multi-tasking focus group"/>
    <n v="129400"/>
    <n v="57911"/>
    <n v="44.753477588871718"/>
    <x v="0"/>
    <x v="18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x v="218"/>
    <s v="Adaptive logistical initiative"/>
    <n v="5700"/>
    <n v="12309"/>
    <n v="215.94736842105263"/>
    <x v="1"/>
    <x v="185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x v="219"/>
    <s v="Stand-alone mobile customer loyalty"/>
    <n v="41700"/>
    <n v="138497"/>
    <n v="332.12709832134288"/>
    <x v="1"/>
    <x v="186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x v="220"/>
    <s v="Focused composite approach"/>
    <n v="7900"/>
    <n v="667"/>
    <n v="8.4430379746835449"/>
    <x v="0"/>
    <x v="68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x v="221"/>
    <s v="Face-to-face clear-thinking Local Area Network"/>
    <n v="121500"/>
    <n v="119830"/>
    <n v="98.625514403292186"/>
    <x v="0"/>
    <x v="187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x v="222"/>
    <s v="Cross-group cohesive circuit"/>
    <n v="4800"/>
    <n v="6623"/>
    <n v="137.97916666666669"/>
    <x v="1"/>
    <x v="18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x v="223"/>
    <s v="Synergistic explicit capability"/>
    <n v="87300"/>
    <n v="81897"/>
    <n v="93.81099656357388"/>
    <x v="0"/>
    <x v="189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x v="224"/>
    <s v="Diverse analyzing definition"/>
    <n v="46300"/>
    <n v="186885"/>
    <n v="403.63930885529157"/>
    <x v="1"/>
    <x v="190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x v="225"/>
    <s v="Enterprise-wide reciprocal success"/>
    <n v="67800"/>
    <n v="176398"/>
    <n v="260.1740412979351"/>
    <x v="1"/>
    <x v="191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x v="102"/>
    <s v="Progressive neutral middleware"/>
    <n v="3000"/>
    <n v="10999"/>
    <n v="366.63333333333333"/>
    <x v="1"/>
    <x v="19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x v="226"/>
    <s v="Intuitive exuding process improvement"/>
    <n v="60900"/>
    <n v="102751"/>
    <n v="168.72085385878489"/>
    <x v="1"/>
    <x v="19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x v="227"/>
    <s v="Exclusive real-time protocol"/>
    <n v="137900"/>
    <n v="165352"/>
    <n v="119.90717911530093"/>
    <x v="1"/>
    <x v="194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x v="228"/>
    <s v="Extended encompassing application"/>
    <n v="85600"/>
    <n v="165798"/>
    <n v="193.68925233644859"/>
    <x v="1"/>
    <x v="195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x v="229"/>
    <s v="Progressive value-added ability"/>
    <n v="2400"/>
    <n v="10084"/>
    <n v="420.16666666666669"/>
    <x v="1"/>
    <x v="196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x v="230"/>
    <s v="Cross-platform uniform hardware"/>
    <n v="7200"/>
    <n v="5523"/>
    <n v="76.708333333333329"/>
    <x v="3"/>
    <x v="109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x v="231"/>
    <s v="Progressive secondary portal"/>
    <n v="3400"/>
    <n v="5823"/>
    <n v="171.26470588235293"/>
    <x v="1"/>
    <x v="45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x v="232"/>
    <s v="Multi-lateral national adapter"/>
    <n v="3800"/>
    <n v="6000"/>
    <n v="157.89473684210526"/>
    <x v="1"/>
    <x v="197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x v="233"/>
    <s v="Enterprise-wide motivating matrices"/>
    <n v="7500"/>
    <n v="8181"/>
    <n v="109.08"/>
    <x v="1"/>
    <x v="46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x v="234"/>
    <s v="Polarized upward-trending Local Area Network"/>
    <n v="8600"/>
    <n v="3589"/>
    <n v="41.732558139534881"/>
    <x v="0"/>
    <x v="45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x v="235"/>
    <s v="Object-based directional function"/>
    <n v="39500"/>
    <n v="4323"/>
    <n v="10.944303797468354"/>
    <x v="0"/>
    <x v="176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x v="236"/>
    <s v="Re-contextualized tangible open architecture"/>
    <n v="9300"/>
    <n v="14822"/>
    <n v="159.3763440860215"/>
    <x v="1"/>
    <x v="198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x v="237"/>
    <s v="Distributed systemic adapter"/>
    <n v="2400"/>
    <n v="10138"/>
    <n v="422.41666666666669"/>
    <x v="1"/>
    <x v="199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x v="238"/>
    <s v="Networked web-enabled instruction set"/>
    <n v="3200"/>
    <n v="3127"/>
    <n v="97.71875"/>
    <x v="0"/>
    <x v="142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x v="239"/>
    <s v="Vision-oriented dynamic service-desk"/>
    <n v="29400"/>
    <n v="123124"/>
    <n v="418.78911564625849"/>
    <x v="1"/>
    <x v="200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x v="240"/>
    <s v="Vision-oriented actuating open system"/>
    <n v="168500"/>
    <n v="171729"/>
    <n v="101.91632047477745"/>
    <x v="1"/>
    <x v="7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x v="241"/>
    <s v="Sharable scalable core"/>
    <n v="8400"/>
    <n v="10729"/>
    <n v="127.72619047619047"/>
    <x v="1"/>
    <x v="201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x v="242"/>
    <s v="Customer-focused attitude-oriented function"/>
    <n v="2300"/>
    <n v="10240"/>
    <n v="445.21739130434781"/>
    <x v="1"/>
    <x v="202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x v="243"/>
    <s v="Reverse-engineered system-worthy extranet"/>
    <n v="700"/>
    <n v="3988"/>
    <n v="569.71428571428578"/>
    <x v="1"/>
    <x v="4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x v="244"/>
    <s v="Re-engineered systematic monitoring"/>
    <n v="2900"/>
    <n v="14771"/>
    <n v="509.34482758620686"/>
    <x v="1"/>
    <x v="203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x v="245"/>
    <s v="Seamless value-added standardization"/>
    <n v="4500"/>
    <n v="14649"/>
    <n v="325.5333333333333"/>
    <x v="1"/>
    <x v="4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x v="246"/>
    <s v="Triple-buffered fresh-thinking frame"/>
    <n v="19800"/>
    <n v="184658"/>
    <n v="932.61616161616166"/>
    <x v="1"/>
    <x v="20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x v="247"/>
    <s v="Streamlined holistic knowledgebase"/>
    <n v="6200"/>
    <n v="13103"/>
    <n v="211.33870967741933"/>
    <x v="1"/>
    <x v="205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x v="248"/>
    <s v="Up-sized intermediate website"/>
    <n v="61500"/>
    <n v="168095"/>
    <n v="273.32520325203251"/>
    <x v="1"/>
    <x v="206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x v="249"/>
    <s v="Future-proofed directional synergy"/>
    <n v="100"/>
    <n v="3"/>
    <n v="3"/>
    <x v="0"/>
    <x v="49"/>
    <n v="3"/>
    <x v="1"/>
    <s v="USD"/>
    <n v="1264399200"/>
    <n v="1267423200"/>
    <x v="67"/>
    <d v="2010-03-01T06:00:00"/>
    <b v="0"/>
    <b v="0"/>
    <s v="music/rock"/>
    <x v="1"/>
    <x v="1"/>
  </r>
  <r>
    <n v="251"/>
    <x v="250"/>
    <s v="Enhanced user-facing function"/>
    <n v="7100"/>
    <n v="3840"/>
    <n v="54.084507042253513"/>
    <x v="0"/>
    <x v="196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x v="251"/>
    <s v="Operative bandwidth-monitored interface"/>
    <n v="1000"/>
    <n v="6263"/>
    <n v="626.29999999999995"/>
    <x v="1"/>
    <x v="207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x v="252"/>
    <s v="Upgradable multi-state instruction set"/>
    <n v="121500"/>
    <n v="108161"/>
    <n v="89.021399176954731"/>
    <x v="0"/>
    <x v="208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x v="253"/>
    <s v="De-engineered static Local Area Network"/>
    <n v="4600"/>
    <n v="8505"/>
    <n v="184.89130434782609"/>
    <x v="1"/>
    <x v="39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x v="254"/>
    <s v="Upgradable grid-enabled superstructure"/>
    <n v="80500"/>
    <n v="96735"/>
    <n v="120.16770186335404"/>
    <x v="1"/>
    <x v="209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x v="255"/>
    <s v="Optimized actuating toolset"/>
    <n v="4100"/>
    <n v="959"/>
    <n v="23.390243902439025"/>
    <x v="0"/>
    <x v="27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x v="256"/>
    <s v="Decentralized exuding strategy"/>
    <n v="5700"/>
    <n v="8322"/>
    <n v="146"/>
    <x v="1"/>
    <x v="45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x v="257"/>
    <s v="Assimilated coherent hardware"/>
    <n v="5000"/>
    <n v="13424"/>
    <n v="268.48"/>
    <x v="1"/>
    <x v="129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x v="258"/>
    <s v="Multi-channeled responsive implementation"/>
    <n v="1800"/>
    <n v="10755"/>
    <n v="597.5"/>
    <x v="1"/>
    <x v="18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x v="259"/>
    <s v="Centralized modular initiative"/>
    <n v="6300"/>
    <n v="9935"/>
    <n v="157.69841269841268"/>
    <x v="1"/>
    <x v="210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x v="260"/>
    <s v="Reverse-engineered cohesive migration"/>
    <n v="84300"/>
    <n v="26303"/>
    <n v="31.201660735468568"/>
    <x v="0"/>
    <x v="211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x v="261"/>
    <s v="Compatible multimedia hub"/>
    <n v="1700"/>
    <n v="5328"/>
    <n v="313.41176470588238"/>
    <x v="1"/>
    <x v="3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x v="262"/>
    <s v="Organic eco-centric success"/>
    <n v="2900"/>
    <n v="10756"/>
    <n v="370.89655172413791"/>
    <x v="1"/>
    <x v="134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x v="263"/>
    <s v="Virtual reciprocal policy"/>
    <n v="45600"/>
    <n v="165375"/>
    <n v="362.66447368421052"/>
    <x v="1"/>
    <x v="2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x v="264"/>
    <s v="Persevering interactive emulation"/>
    <n v="4900"/>
    <n v="6031"/>
    <n v="123.08163265306122"/>
    <x v="1"/>
    <x v="99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x v="265"/>
    <s v="Proactive responsive emulation"/>
    <n v="111900"/>
    <n v="85902"/>
    <n v="76.766756032171585"/>
    <x v="0"/>
    <x v="213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x v="266"/>
    <s v="Extended eco-centric function"/>
    <n v="61600"/>
    <n v="143910"/>
    <n v="233.62012987012989"/>
    <x v="1"/>
    <x v="214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x v="267"/>
    <s v="Networked optimal productivity"/>
    <n v="1500"/>
    <n v="2708"/>
    <n v="180.53333333333333"/>
    <x v="1"/>
    <x v="44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x v="268"/>
    <s v="Persistent attitude-oriented approach"/>
    <n v="3500"/>
    <n v="8842"/>
    <n v="252.62857142857143"/>
    <x v="1"/>
    <x v="215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x v="269"/>
    <s v="Triple-buffered 4thgeneration toolset"/>
    <n v="173900"/>
    <n v="47260"/>
    <n v="27.176538240368025"/>
    <x v="3"/>
    <x v="216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x v="270"/>
    <s v="Progressive zero administration leverage"/>
    <n v="153700"/>
    <n v="1953"/>
    <n v="1.2706571242680547"/>
    <x v="2"/>
    <x v="217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x v="271"/>
    <s v="Networked radical neural-net"/>
    <n v="51100"/>
    <n v="155349"/>
    <n v="304.0097847358121"/>
    <x v="1"/>
    <x v="218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x v="272"/>
    <s v="Re-engineered heuristic forecast"/>
    <n v="7800"/>
    <n v="10704"/>
    <n v="137.23076923076923"/>
    <x v="1"/>
    <x v="219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x v="273"/>
    <s v="Fully-configurable background algorithm"/>
    <n v="2400"/>
    <n v="773"/>
    <n v="32.208333333333336"/>
    <x v="0"/>
    <x v="27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x v="274"/>
    <s v="Stand-alone discrete Graphical User Interface"/>
    <n v="3900"/>
    <n v="9419"/>
    <n v="241.51282051282053"/>
    <x v="1"/>
    <x v="220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x v="275"/>
    <s v="Front-line foreground project"/>
    <n v="5500"/>
    <n v="5324"/>
    <n v="96.8"/>
    <x v="0"/>
    <x v="221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x v="276"/>
    <s v="Persevering system-worthy info-mediaries"/>
    <n v="700"/>
    <n v="7465"/>
    <n v="1066.4285714285716"/>
    <x v="1"/>
    <x v="100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x v="277"/>
    <s v="Distributed multi-tasking strategy"/>
    <n v="2700"/>
    <n v="8799"/>
    <n v="325.88888888888891"/>
    <x v="1"/>
    <x v="222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x v="278"/>
    <s v="Vision-oriented methodical application"/>
    <n v="8000"/>
    <n v="13656"/>
    <n v="170.70000000000002"/>
    <x v="1"/>
    <x v="223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x v="279"/>
    <s v="Function-based high-level infrastructure"/>
    <n v="2500"/>
    <n v="14536"/>
    <n v="581.44000000000005"/>
    <x v="1"/>
    <x v="224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x v="280"/>
    <s v="Profound object-oriented paradigm"/>
    <n v="164500"/>
    <n v="150552"/>
    <n v="91.520972644376897"/>
    <x v="0"/>
    <x v="225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x v="281"/>
    <s v="Virtual contextually-based circuit"/>
    <n v="8400"/>
    <n v="9076"/>
    <n v="108.04761904761904"/>
    <x v="1"/>
    <x v="221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x v="282"/>
    <s v="Business-focused dynamic instruction set"/>
    <n v="8100"/>
    <n v="1517"/>
    <n v="18.728395061728396"/>
    <x v="0"/>
    <x v="226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x v="283"/>
    <s v="Ameliorated fresh-thinking protocol"/>
    <n v="9800"/>
    <n v="8153"/>
    <n v="83.193877551020407"/>
    <x v="0"/>
    <x v="227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x v="284"/>
    <s v="Front-line optimizing emulation"/>
    <n v="900"/>
    <n v="6357"/>
    <n v="706.33333333333337"/>
    <x v="1"/>
    <x v="228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x v="285"/>
    <s v="Devolved uniform complexity"/>
    <n v="112100"/>
    <n v="19557"/>
    <n v="17.446030330062445"/>
    <x v="3"/>
    <x v="229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x v="286"/>
    <s v="Public-key intangible superstructure"/>
    <n v="6300"/>
    <n v="13213"/>
    <n v="209.73015873015873"/>
    <x v="1"/>
    <x v="230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x v="287"/>
    <s v="Secured global success"/>
    <n v="5600"/>
    <n v="5476"/>
    <n v="97.785714285714292"/>
    <x v="0"/>
    <x v="231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x v="288"/>
    <s v="Grass-roots mission-critical capability"/>
    <n v="800"/>
    <n v="13474"/>
    <n v="1684.25"/>
    <x v="1"/>
    <x v="232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x v="289"/>
    <s v="Advanced global data-warehouse"/>
    <n v="168600"/>
    <n v="91722"/>
    <n v="54.402135231316727"/>
    <x v="0"/>
    <x v="233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x v="290"/>
    <s v="Self-enabling uniform complexity"/>
    <n v="1800"/>
    <n v="8219"/>
    <n v="456.61111111111109"/>
    <x v="1"/>
    <x v="3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x v="291"/>
    <s v="Versatile cohesive encoding"/>
    <n v="7300"/>
    <n v="717"/>
    <n v="9.8219178082191778"/>
    <x v="0"/>
    <x v="234"/>
    <n v="71.7"/>
    <x v="1"/>
    <s v="USD"/>
    <n v="1331874000"/>
    <n v="1333429200"/>
    <x v="282"/>
    <d v="2012-04-03T05:00:00"/>
    <b v="0"/>
    <b v="0"/>
    <s v="food/food trucks"/>
    <x v="0"/>
    <x v="0"/>
  </r>
  <r>
    <n v="293"/>
    <x v="292"/>
    <s v="Organized executive solution"/>
    <n v="6500"/>
    <n v="1065"/>
    <n v="16.384615384615383"/>
    <x v="3"/>
    <x v="235"/>
    <n v="33.28125"/>
    <x v="6"/>
    <s v="EUR"/>
    <n v="1286254800"/>
    <n v="1287032400"/>
    <x v="283"/>
    <d v="2010-10-14T05:00:00"/>
    <b v="0"/>
    <b v="0"/>
    <s v="theater/plays"/>
    <x v="3"/>
    <x v="3"/>
  </r>
  <r>
    <n v="294"/>
    <x v="293"/>
    <s v="Automated local emulation"/>
    <n v="600"/>
    <n v="8038"/>
    <n v="1339.6666666666667"/>
    <x v="1"/>
    <x v="236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x v="294"/>
    <s v="Enterprise-wide intermediate middleware"/>
    <n v="192900"/>
    <n v="68769"/>
    <n v="35.650077760497666"/>
    <x v="0"/>
    <x v="237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x v="295"/>
    <s v="Grass-roots real-time Local Area Network"/>
    <n v="6100"/>
    <n v="3352"/>
    <n v="54.950819672131146"/>
    <x v="0"/>
    <x v="63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x v="296"/>
    <s v="Organized client-driven capacity"/>
    <n v="7200"/>
    <n v="6785"/>
    <n v="94.236111111111114"/>
    <x v="0"/>
    <x v="238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x v="297"/>
    <s v="Adaptive intangible database"/>
    <n v="3500"/>
    <n v="5037"/>
    <n v="143.91428571428571"/>
    <x v="1"/>
    <x v="239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x v="298"/>
    <s v="Grass-roots contextually-based algorithm"/>
    <n v="3800"/>
    <n v="1954"/>
    <n v="51.421052631578945"/>
    <x v="0"/>
    <x v="240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x v="299"/>
    <s v="Focused executive core"/>
    <n v="100"/>
    <n v="5"/>
    <n v="5"/>
    <x v="0"/>
    <x v="49"/>
    <n v="5"/>
    <x v="3"/>
    <s v="DKK"/>
    <n v="1504069200"/>
    <n v="1504155600"/>
    <x v="290"/>
    <d v="2017-08-31T05:00:00"/>
    <b v="0"/>
    <b v="1"/>
    <s v="publishing/nonfiction"/>
    <x v="5"/>
    <x v="9"/>
  </r>
  <r>
    <n v="301"/>
    <x v="300"/>
    <s v="Multi-channeled disintermediate policy"/>
    <n v="900"/>
    <n v="12102"/>
    <n v="1344.6666666666667"/>
    <x v="1"/>
    <x v="241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x v="301"/>
    <s v="Customizable bi-directional hardware"/>
    <n v="76100"/>
    <n v="24234"/>
    <n v="31.844940867279899"/>
    <x v="0"/>
    <x v="242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x v="302"/>
    <s v="Networked optimal architecture"/>
    <n v="3400"/>
    <n v="2809"/>
    <n v="82.617647058823536"/>
    <x v="0"/>
    <x v="235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x v="303"/>
    <s v="User-friendly discrete benchmark"/>
    <n v="2100"/>
    <n v="11469"/>
    <n v="546.14285714285722"/>
    <x v="1"/>
    <x v="23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x v="304"/>
    <s v="Grass-roots actuating policy"/>
    <n v="2800"/>
    <n v="8014"/>
    <n v="286.21428571428572"/>
    <x v="1"/>
    <x v="72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x v="305"/>
    <s v="Enterprise-wide 3rdgeneration knowledge user"/>
    <n v="6500"/>
    <n v="514"/>
    <n v="7.9076923076923071"/>
    <x v="0"/>
    <x v="243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x v="306"/>
    <s v="Face-to-face zero tolerance moderator"/>
    <n v="32900"/>
    <n v="43473"/>
    <n v="132.13677811550153"/>
    <x v="1"/>
    <x v="244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x v="307"/>
    <s v="Grass-roots optimizing projection"/>
    <n v="118200"/>
    <n v="87560"/>
    <n v="74.077834179357026"/>
    <x v="0"/>
    <x v="245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x v="308"/>
    <s v="User-centric 6thgeneration attitude"/>
    <n v="4100"/>
    <n v="3087"/>
    <n v="75.292682926829272"/>
    <x v="3"/>
    <x v="51"/>
    <n v="41.16"/>
    <x v="1"/>
    <s v="USD"/>
    <n v="1316581200"/>
    <n v="1318309200"/>
    <x v="299"/>
    <d v="2011-10-11T05:00:00"/>
    <b v="0"/>
    <b v="1"/>
    <s v="music/indie rock"/>
    <x v="1"/>
    <x v="7"/>
  </r>
  <r>
    <n v="310"/>
    <x v="309"/>
    <s v="Switchable zero tolerance website"/>
    <n v="7800"/>
    <n v="1586"/>
    <n v="20.333333333333332"/>
    <x v="0"/>
    <x v="3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x v="310"/>
    <s v="Focused real-time help-desk"/>
    <n v="6300"/>
    <n v="12812"/>
    <n v="203.36507936507937"/>
    <x v="1"/>
    <x v="246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x v="311"/>
    <s v="Robust impactful approach"/>
    <n v="59100"/>
    <n v="183345"/>
    <n v="310.2284263959391"/>
    <x v="1"/>
    <x v="247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x v="312"/>
    <s v="Secured maximized policy"/>
    <n v="2200"/>
    <n v="8697"/>
    <n v="395.31818181818181"/>
    <x v="1"/>
    <x v="248"/>
    <n v="39"/>
    <x v="1"/>
    <s v="USD"/>
    <n v="1330322400"/>
    <n v="1330495200"/>
    <x v="301"/>
    <d v="2012-02-29T06:00:00"/>
    <b v="0"/>
    <b v="0"/>
    <s v="music/rock"/>
    <x v="1"/>
    <x v="1"/>
  </r>
  <r>
    <n v="314"/>
    <x v="313"/>
    <s v="Realigned upward-trending strategy"/>
    <n v="1400"/>
    <n v="4126"/>
    <n v="294.71428571428572"/>
    <x v="1"/>
    <x v="221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x v="314"/>
    <s v="Open-source interactive knowledge user"/>
    <n v="9500"/>
    <n v="3220"/>
    <n v="33.89473684210526"/>
    <x v="0"/>
    <x v="249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x v="315"/>
    <s v="Configurable demand-driven matrix"/>
    <n v="9600"/>
    <n v="6401"/>
    <n v="66.677083333333329"/>
    <x v="0"/>
    <x v="250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x v="316"/>
    <s v="Cross-group coherent hierarchy"/>
    <n v="6600"/>
    <n v="1269"/>
    <n v="19.227272727272727"/>
    <x v="0"/>
    <x v="141"/>
    <n v="42.3"/>
    <x v="1"/>
    <s v="USD"/>
    <n v="1494738000"/>
    <n v="1495861200"/>
    <x v="304"/>
    <d v="2017-05-27T05:00:00"/>
    <b v="0"/>
    <b v="0"/>
    <s v="theater/plays"/>
    <x v="3"/>
    <x v="3"/>
  </r>
  <r>
    <n v="318"/>
    <x v="317"/>
    <s v="Decentralized demand-driven open system"/>
    <n v="5700"/>
    <n v="903"/>
    <n v="15.842105263157894"/>
    <x v="0"/>
    <x v="68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x v="318"/>
    <s v="Advanced empowering matrix"/>
    <n v="8400"/>
    <n v="3251"/>
    <n v="38.702380952380956"/>
    <x v="3"/>
    <x v="251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x v="319"/>
    <s v="Phased holistic implementation"/>
    <n v="84400"/>
    <n v="8092"/>
    <n v="9.5876777251184837"/>
    <x v="0"/>
    <x v="175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x v="320"/>
    <s v="Proactive attitude-oriented knowledge user"/>
    <n v="170400"/>
    <n v="160422"/>
    <n v="94.144366197183089"/>
    <x v="0"/>
    <x v="194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x v="321"/>
    <s v="Visionary asymmetric Graphical User Interface"/>
    <n v="117900"/>
    <n v="196377"/>
    <n v="166.56234096692114"/>
    <x v="1"/>
    <x v="252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x v="322"/>
    <s v="Integrated zero-defect help-desk"/>
    <n v="8900"/>
    <n v="2148"/>
    <n v="24.134831460674157"/>
    <x v="0"/>
    <x v="150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x v="323"/>
    <s v="Inverse analyzing matrices"/>
    <n v="7100"/>
    <n v="11648"/>
    <n v="164.05633802816902"/>
    <x v="1"/>
    <x v="253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x v="324"/>
    <s v="Programmable systemic implementation"/>
    <n v="6500"/>
    <n v="5897"/>
    <n v="90.723076923076931"/>
    <x v="0"/>
    <x v="107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x v="325"/>
    <s v="Multi-channeled next generation architecture"/>
    <n v="7200"/>
    <n v="3326"/>
    <n v="46.194444444444443"/>
    <x v="0"/>
    <x v="5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x v="326"/>
    <s v="Digitized 3rdgeneration encoding"/>
    <n v="2600"/>
    <n v="1002"/>
    <n v="38.53846153846154"/>
    <x v="0"/>
    <x v="254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x v="327"/>
    <s v="Innovative well-modulated functionalities"/>
    <n v="98700"/>
    <n v="131826"/>
    <n v="133.56231003039514"/>
    <x v="1"/>
    <x v="255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x v="328"/>
    <s v="Fundamental incremental database"/>
    <n v="93800"/>
    <n v="21477"/>
    <n v="22.896588486140725"/>
    <x v="2"/>
    <x v="57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x v="329"/>
    <s v="Expanded encompassing open architecture"/>
    <n v="33700"/>
    <n v="62330"/>
    <n v="184.95548961424333"/>
    <x v="1"/>
    <x v="256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x v="330"/>
    <s v="Intuitive static portal"/>
    <n v="3300"/>
    <n v="14643"/>
    <n v="443.72727272727275"/>
    <x v="1"/>
    <x v="257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x v="331"/>
    <s v="Optional bandwidth-monitored definition"/>
    <n v="20700"/>
    <n v="41396"/>
    <n v="199.9806763285024"/>
    <x v="1"/>
    <x v="258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x v="332"/>
    <s v="Persistent well-modulated synergy"/>
    <n v="9600"/>
    <n v="11900"/>
    <n v="123.95833333333333"/>
    <x v="1"/>
    <x v="259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x v="333"/>
    <s v="Assimilated discrete algorithm"/>
    <n v="66200"/>
    <n v="123538"/>
    <n v="186.61329305135951"/>
    <x v="1"/>
    <x v="260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x v="334"/>
    <s v="Operative uniform hub"/>
    <n v="173800"/>
    <n v="198628"/>
    <n v="114.28538550057536"/>
    <x v="1"/>
    <x v="261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x v="335"/>
    <s v="Customizable intangible capability"/>
    <n v="70700"/>
    <n v="68602"/>
    <n v="97.032531824611041"/>
    <x v="0"/>
    <x v="26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x v="336"/>
    <s v="Innovative didactic analyzer"/>
    <n v="94500"/>
    <n v="116064"/>
    <n v="122.81904761904762"/>
    <x v="1"/>
    <x v="263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x v="337"/>
    <s v="Decentralized intangible encoding"/>
    <n v="69800"/>
    <n v="125042"/>
    <n v="179.14326647564468"/>
    <x v="1"/>
    <x v="264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x v="338"/>
    <s v="Front-line transitional algorithm"/>
    <n v="136300"/>
    <n v="108974"/>
    <n v="79.951577402787962"/>
    <x v="3"/>
    <x v="265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x v="339"/>
    <s v="Switchable didactic matrices"/>
    <n v="37100"/>
    <n v="34964"/>
    <n v="94.242587601078171"/>
    <x v="0"/>
    <x v="224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x v="340"/>
    <s v="Ameliorated disintermediate utilization"/>
    <n v="114300"/>
    <n v="96777"/>
    <n v="84.669291338582681"/>
    <x v="0"/>
    <x v="266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x v="341"/>
    <s v="Visionary foreground middleware"/>
    <n v="47900"/>
    <n v="31864"/>
    <n v="66.521920668058456"/>
    <x v="0"/>
    <x v="267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x v="342"/>
    <s v="Optional zero-defect task-force"/>
    <n v="9000"/>
    <n v="4853"/>
    <n v="53.922222222222224"/>
    <x v="0"/>
    <x v="98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x v="343"/>
    <s v="Devolved exuding emulation"/>
    <n v="197600"/>
    <n v="82959"/>
    <n v="41.983299595141702"/>
    <x v="0"/>
    <x v="268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x v="344"/>
    <s v="Open-source neutral task-force"/>
    <n v="157600"/>
    <n v="23159"/>
    <n v="14.69479695431472"/>
    <x v="0"/>
    <x v="269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x v="345"/>
    <s v="Virtual attitude-oriented migration"/>
    <n v="8000"/>
    <n v="2758"/>
    <n v="34.475000000000001"/>
    <x v="0"/>
    <x v="270"/>
    <n v="110.32"/>
    <x v="1"/>
    <s v="USD"/>
    <n v="1503550800"/>
    <n v="1508302800"/>
    <x v="331"/>
    <d v="2017-10-18T05:00:00"/>
    <b v="0"/>
    <b v="1"/>
    <s v="music/indie rock"/>
    <x v="1"/>
    <x v="7"/>
  </r>
  <r>
    <n v="347"/>
    <x v="346"/>
    <s v="Open-source full-range portal"/>
    <n v="900"/>
    <n v="12607"/>
    <n v="1400.7777777777778"/>
    <x v="1"/>
    <x v="27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x v="347"/>
    <s v="Versatile cohesive open system"/>
    <n v="199000"/>
    <n v="142823"/>
    <n v="71.770351758793964"/>
    <x v="0"/>
    <x v="272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x v="348"/>
    <s v="Multi-layered bottom-line frame"/>
    <n v="180800"/>
    <n v="95958"/>
    <n v="53.074115044247783"/>
    <x v="0"/>
    <x v="27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x v="349"/>
    <s v="Pre-emptive neutral capacity"/>
    <n v="100"/>
    <n v="5"/>
    <n v="5"/>
    <x v="0"/>
    <x v="49"/>
    <n v="5"/>
    <x v="1"/>
    <s v="USD"/>
    <n v="1432098000"/>
    <n v="1433653200"/>
    <x v="334"/>
    <d v="2015-06-07T05:00:00"/>
    <b v="0"/>
    <b v="1"/>
    <s v="music/jazz"/>
    <x v="1"/>
    <x v="17"/>
  </r>
  <r>
    <n v="351"/>
    <x v="350"/>
    <s v="Universal maximized methodology"/>
    <n v="74100"/>
    <n v="94631"/>
    <n v="127.70715249662618"/>
    <x v="1"/>
    <x v="274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x v="351"/>
    <s v="Expanded hybrid hardware"/>
    <n v="2800"/>
    <n v="977"/>
    <n v="34.892857142857139"/>
    <x v="0"/>
    <x v="254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x v="352"/>
    <s v="Profit-focused multi-tasking access"/>
    <n v="33600"/>
    <n v="137961"/>
    <n v="410.59821428571428"/>
    <x v="1"/>
    <x v="275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x v="353"/>
    <s v="Profit-focused transitional capability"/>
    <n v="6100"/>
    <n v="7548"/>
    <n v="123.73770491803278"/>
    <x v="1"/>
    <x v="175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x v="354"/>
    <s v="Front-line scalable definition"/>
    <n v="3800"/>
    <n v="2241"/>
    <n v="58.973684210526315"/>
    <x v="2"/>
    <x v="99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x v="355"/>
    <s v="Open-source systematic protocol"/>
    <n v="9300"/>
    <n v="3431"/>
    <n v="36.892473118279568"/>
    <x v="0"/>
    <x v="174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x v="356"/>
    <s v="Implemented tangible algorithm"/>
    <n v="2300"/>
    <n v="4253"/>
    <n v="184.91304347826087"/>
    <x v="1"/>
    <x v="142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x v="357"/>
    <s v="Profit-focused 3rdgeneration circuit"/>
    <n v="9700"/>
    <n v="1146"/>
    <n v="11.814432989690722"/>
    <x v="0"/>
    <x v="276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x v="358"/>
    <s v="Compatible needs-based architecture"/>
    <n v="4000"/>
    <n v="11948"/>
    <n v="298.7"/>
    <x v="1"/>
    <x v="27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x v="359"/>
    <s v="Right-sized zero tolerance migration"/>
    <n v="59700"/>
    <n v="135132"/>
    <n v="226.35175879396985"/>
    <x v="1"/>
    <x v="278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x v="360"/>
    <s v="Quality-focused reciprocal structure"/>
    <n v="5500"/>
    <n v="9546"/>
    <n v="173.56363636363636"/>
    <x v="1"/>
    <x v="39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x v="361"/>
    <s v="Automated actuating conglomeration"/>
    <n v="3700"/>
    <n v="13755"/>
    <n v="371.75675675675677"/>
    <x v="1"/>
    <x v="27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x v="362"/>
    <s v="Re-contextualized local initiative"/>
    <n v="5200"/>
    <n v="8330"/>
    <n v="160.19230769230771"/>
    <x v="1"/>
    <x v="27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x v="363"/>
    <s v="Switchable intangible definition"/>
    <n v="900"/>
    <n v="14547"/>
    <n v="1616.3333333333335"/>
    <x v="1"/>
    <x v="129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x v="364"/>
    <s v="Networked bottom-line initiative"/>
    <n v="1600"/>
    <n v="11735"/>
    <n v="733.4375"/>
    <x v="1"/>
    <x v="19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x v="365"/>
    <s v="Robust directional system engine"/>
    <n v="1800"/>
    <n v="10658"/>
    <n v="592.11111111111109"/>
    <x v="1"/>
    <x v="196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x v="366"/>
    <s v="Triple-buffered explicit methodology"/>
    <n v="9900"/>
    <n v="1870"/>
    <n v="18.888888888888889"/>
    <x v="0"/>
    <x v="51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x v="367"/>
    <s v="Reactive directional capacity"/>
    <n v="5200"/>
    <n v="14394"/>
    <n v="276.80769230769232"/>
    <x v="1"/>
    <x v="280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x v="368"/>
    <s v="Polarized needs-based approach"/>
    <n v="5400"/>
    <n v="14743"/>
    <n v="273.01851851851848"/>
    <x v="1"/>
    <x v="110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x v="369"/>
    <s v="Intuitive well-modulated middleware"/>
    <n v="112300"/>
    <n v="178965"/>
    <n v="159.36331255565449"/>
    <x v="1"/>
    <x v="281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x v="370"/>
    <s v="Multi-channeled logistical matrices"/>
    <n v="189200"/>
    <n v="128410"/>
    <n v="67.869978858350947"/>
    <x v="0"/>
    <x v="282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x v="371"/>
    <s v="Pre-emptive bifurcated artificial intelligence"/>
    <n v="900"/>
    <n v="14324"/>
    <n v="1591.5555555555554"/>
    <x v="1"/>
    <x v="283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x v="372"/>
    <s v="Down-sized coherent toolset"/>
    <n v="22500"/>
    <n v="164291"/>
    <n v="730.18222222222221"/>
    <x v="1"/>
    <x v="284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x v="373"/>
    <s v="Open-source multi-tasking data-warehouse"/>
    <n v="167400"/>
    <n v="22073"/>
    <n v="13.185782556750297"/>
    <x v="0"/>
    <x v="165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x v="374"/>
    <s v="Future-proofed upward-trending contingency"/>
    <n v="2700"/>
    <n v="1479"/>
    <n v="54.777777777777779"/>
    <x v="0"/>
    <x v="270"/>
    <n v="59.16"/>
    <x v="1"/>
    <s v="USD"/>
    <n v="1444971600"/>
    <n v="1449900000"/>
    <x v="358"/>
    <d v="2015-12-12T06:00:00"/>
    <b v="0"/>
    <b v="0"/>
    <s v="music/indie rock"/>
    <x v="1"/>
    <x v="7"/>
  </r>
  <r>
    <n v="376"/>
    <x v="375"/>
    <s v="Mandatory uniform matrix"/>
    <n v="3400"/>
    <n v="12275"/>
    <n v="361.02941176470591"/>
    <x v="1"/>
    <x v="54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x v="376"/>
    <s v="Phased methodical initiative"/>
    <n v="49700"/>
    <n v="5098"/>
    <n v="10.257545271629779"/>
    <x v="0"/>
    <x v="78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x v="377"/>
    <s v="Managed stable function"/>
    <n v="178200"/>
    <n v="24882"/>
    <n v="13.962962962962964"/>
    <x v="0"/>
    <x v="28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x v="378"/>
    <s v="Realigned clear-thinking migration"/>
    <n v="7200"/>
    <n v="2912"/>
    <n v="40.444444444444443"/>
    <x v="0"/>
    <x v="9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x v="379"/>
    <s v="Optional clear-thinking process improvement"/>
    <n v="2500"/>
    <n v="4008"/>
    <n v="160.32"/>
    <x v="1"/>
    <x v="286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x v="380"/>
    <s v="Cross-group global moratorium"/>
    <n v="5300"/>
    <n v="9749"/>
    <n v="183.9433962264151"/>
    <x v="1"/>
    <x v="287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x v="381"/>
    <s v="Visionary systemic process improvement"/>
    <n v="9100"/>
    <n v="5803"/>
    <n v="63.769230769230766"/>
    <x v="0"/>
    <x v="109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x v="382"/>
    <s v="Progressive intangible flexibility"/>
    <n v="6300"/>
    <n v="14199"/>
    <n v="225.38095238095238"/>
    <x v="1"/>
    <x v="288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x v="383"/>
    <s v="Reactive real-time software"/>
    <n v="114400"/>
    <n v="196779"/>
    <n v="172.00961538461539"/>
    <x v="1"/>
    <x v="28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x v="384"/>
    <s v="Programmable incremental knowledge user"/>
    <n v="38900"/>
    <n v="56859"/>
    <n v="146.16709511568124"/>
    <x v="1"/>
    <x v="290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x v="385"/>
    <s v="Progressive 5thgeneration customer loyalty"/>
    <n v="135500"/>
    <n v="103554"/>
    <n v="76.42361623616236"/>
    <x v="0"/>
    <x v="291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x v="386"/>
    <s v="Triple-buffered logistical frame"/>
    <n v="109000"/>
    <n v="42795"/>
    <n v="39.261467889908261"/>
    <x v="0"/>
    <x v="292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x v="387"/>
    <s v="Exclusive dynamic adapter"/>
    <n v="114800"/>
    <n v="12938"/>
    <n v="11.270034843205574"/>
    <x v="3"/>
    <x v="293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x v="388"/>
    <s v="Automated systemic hierarchy"/>
    <n v="83000"/>
    <n v="101352"/>
    <n v="122.11084337349398"/>
    <x v="1"/>
    <x v="294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x v="389"/>
    <s v="Digitized eco-centric core"/>
    <n v="2400"/>
    <n v="4477"/>
    <n v="186.54166666666669"/>
    <x v="1"/>
    <x v="126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x v="390"/>
    <s v="Mandatory uniform strategy"/>
    <n v="60400"/>
    <n v="4393"/>
    <n v="7.2731788079470201"/>
    <x v="0"/>
    <x v="295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x v="391"/>
    <s v="Profit-focused zero administration forecast"/>
    <n v="102900"/>
    <n v="67546"/>
    <n v="65.642371234207957"/>
    <x v="0"/>
    <x v="296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x v="392"/>
    <s v="De-engineered static orchestration"/>
    <n v="62800"/>
    <n v="143788"/>
    <n v="228.96178343949046"/>
    <x v="1"/>
    <x v="297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x v="393"/>
    <s v="Customizable dynamic info-mediaries"/>
    <n v="800"/>
    <n v="3755"/>
    <n v="469.37499999999994"/>
    <x v="1"/>
    <x v="298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x v="122"/>
    <s v="Enhanced incremental budgetary management"/>
    <n v="7100"/>
    <n v="9238"/>
    <n v="130.11267605633802"/>
    <x v="1"/>
    <x v="1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x v="394"/>
    <s v="Digitized local info-mediaries"/>
    <n v="46100"/>
    <n v="77012"/>
    <n v="167.05422993492408"/>
    <x v="1"/>
    <x v="299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x v="395"/>
    <s v="Virtual systematic monitoring"/>
    <n v="8100"/>
    <n v="14083"/>
    <n v="173.8641975308642"/>
    <x v="1"/>
    <x v="211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x v="396"/>
    <s v="Reactive bottom-line open architecture"/>
    <n v="1700"/>
    <n v="12202"/>
    <n v="717.76470588235293"/>
    <x v="1"/>
    <x v="300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x v="397"/>
    <s v="Pre-emptive interactive model"/>
    <n v="97300"/>
    <n v="62127"/>
    <n v="63.850976361767728"/>
    <x v="0"/>
    <x v="30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x v="398"/>
    <s v="Ergonomic eco-centric open architecture"/>
    <n v="100"/>
    <n v="2"/>
    <n v="2"/>
    <x v="0"/>
    <x v="49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x v="399"/>
    <s v="Inverse radical hierarchy"/>
    <n v="900"/>
    <n v="13772"/>
    <n v="1530.2222222222222"/>
    <x v="1"/>
    <x v="302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x v="400"/>
    <s v="Team-oriented static interface"/>
    <n v="7300"/>
    <n v="2946"/>
    <n v="40.356164383561641"/>
    <x v="0"/>
    <x v="174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x v="401"/>
    <s v="Virtual foreground throughput"/>
    <n v="195800"/>
    <n v="168820"/>
    <n v="86.220633299284984"/>
    <x v="0"/>
    <x v="303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x v="402"/>
    <s v="Visionary exuding Internet solution"/>
    <n v="48900"/>
    <n v="154321"/>
    <n v="315.58486707566465"/>
    <x v="1"/>
    <x v="304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x v="403"/>
    <s v="Synchronized secondary analyzer"/>
    <n v="29600"/>
    <n v="26527"/>
    <n v="89.618243243243242"/>
    <x v="0"/>
    <x v="30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x v="404"/>
    <s v="Balanced attitude-oriented parallelism"/>
    <n v="39300"/>
    <n v="71583"/>
    <n v="182.14503816793894"/>
    <x v="1"/>
    <x v="306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x v="405"/>
    <s v="Organized bandwidth-monitored core"/>
    <n v="3400"/>
    <n v="12100"/>
    <n v="355.88235294117646"/>
    <x v="1"/>
    <x v="307"/>
    <n v="25"/>
    <x v="3"/>
    <s v="DKK"/>
    <n v="1570942800"/>
    <n v="1571547600"/>
    <x v="386"/>
    <d v="2019-10-20T05:00:00"/>
    <b v="0"/>
    <b v="0"/>
    <s v="theater/plays"/>
    <x v="3"/>
    <x v="3"/>
  </r>
  <r>
    <n v="408"/>
    <x v="406"/>
    <s v="Cloned leadingedge utilization"/>
    <n v="9200"/>
    <n v="12129"/>
    <n v="131.83695652173913"/>
    <x v="1"/>
    <x v="110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x v="97"/>
    <s v="Secured asymmetric projection"/>
    <n v="135600"/>
    <n v="62804"/>
    <n v="46.315634218289084"/>
    <x v="0"/>
    <x v="308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x v="407"/>
    <s v="Advanced cohesive Graphic Interface"/>
    <n v="153700"/>
    <n v="55536"/>
    <n v="36.132726089785294"/>
    <x v="2"/>
    <x v="309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x v="408"/>
    <s v="Down-sized maximized function"/>
    <n v="7800"/>
    <n v="8161"/>
    <n v="104.62820512820512"/>
    <x v="1"/>
    <x v="17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x v="409"/>
    <s v="Realigned zero tolerance software"/>
    <n v="2100"/>
    <n v="14046"/>
    <n v="668.85714285714289"/>
    <x v="1"/>
    <x v="38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x v="410"/>
    <s v="Persevering analyzing extranet"/>
    <n v="189500"/>
    <n v="117628"/>
    <n v="62.072823218997364"/>
    <x v="2"/>
    <x v="310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x v="411"/>
    <s v="Innovative human-resource migration"/>
    <n v="188200"/>
    <n v="159405"/>
    <n v="84.699787460148784"/>
    <x v="0"/>
    <x v="311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x v="412"/>
    <s v="Intuitive needs-based monitoring"/>
    <n v="113500"/>
    <n v="12552"/>
    <n v="11.059030837004405"/>
    <x v="0"/>
    <x v="312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x v="413"/>
    <s v="Customer-focused disintermediate toolset"/>
    <n v="134600"/>
    <n v="59007"/>
    <n v="43.838781575037146"/>
    <x v="0"/>
    <x v="313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x v="414"/>
    <s v="Upgradable 24/7 emulation"/>
    <n v="1700"/>
    <n v="943"/>
    <n v="55.470588235294116"/>
    <x v="0"/>
    <x v="27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x v="32"/>
    <s v="Quality-focused client-server core"/>
    <n v="163700"/>
    <n v="93963"/>
    <n v="57.399511301160658"/>
    <x v="0"/>
    <x v="314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x v="415"/>
    <s v="Upgradable maximized protocol"/>
    <n v="113800"/>
    <n v="140469"/>
    <n v="123.43497363796135"/>
    <x v="1"/>
    <x v="315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x v="416"/>
    <s v="Cross-platform interactive synergy"/>
    <n v="5000"/>
    <n v="6423"/>
    <n v="128.46"/>
    <x v="1"/>
    <x v="115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x v="417"/>
    <s v="User-centric fault-tolerant archive"/>
    <n v="9400"/>
    <n v="6015"/>
    <n v="63.989361702127653"/>
    <x v="0"/>
    <x v="316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x v="418"/>
    <s v="Reverse-engineered regional knowledge user"/>
    <n v="8700"/>
    <n v="11075"/>
    <n v="127.29885057471265"/>
    <x v="1"/>
    <x v="317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x v="419"/>
    <s v="Self-enabling real-time definition"/>
    <n v="147800"/>
    <n v="15723"/>
    <n v="10.638024357239512"/>
    <x v="0"/>
    <x v="318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x v="420"/>
    <s v="User-centric impactful projection"/>
    <n v="5100"/>
    <n v="2064"/>
    <n v="40.470588235294116"/>
    <x v="0"/>
    <x v="100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x v="421"/>
    <s v="Vision-oriented actuating hardware"/>
    <n v="2700"/>
    <n v="7767"/>
    <n v="287.66666666666663"/>
    <x v="1"/>
    <x v="45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x v="422"/>
    <s v="Virtual leadingedge framework"/>
    <n v="1800"/>
    <n v="10313"/>
    <n v="572.94444444444446"/>
    <x v="1"/>
    <x v="3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x v="423"/>
    <s v="Managed discrete framework"/>
    <n v="174500"/>
    <n v="197018"/>
    <n v="112.90429799426933"/>
    <x v="1"/>
    <x v="320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x v="424"/>
    <s v="Progressive zero-defect capability"/>
    <n v="101400"/>
    <n v="47037"/>
    <n v="46.387573964497044"/>
    <x v="0"/>
    <x v="321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x v="425"/>
    <s v="Right-sized demand-driven adapter"/>
    <n v="191000"/>
    <n v="173191"/>
    <n v="90.675916230366497"/>
    <x v="3"/>
    <x v="322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x v="426"/>
    <s v="Re-engineered attitude-oriented frame"/>
    <n v="8100"/>
    <n v="5487"/>
    <n v="67.740740740740748"/>
    <x v="0"/>
    <x v="286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x v="427"/>
    <s v="Compatible multimedia utilization"/>
    <n v="5100"/>
    <n v="9817"/>
    <n v="192.49019607843135"/>
    <x v="1"/>
    <x v="115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x v="428"/>
    <s v="Re-contextualized dedicated hardware"/>
    <n v="7700"/>
    <n v="6369"/>
    <n v="82.714285714285722"/>
    <x v="0"/>
    <x v="222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x v="429"/>
    <s v="Decentralized composite paradigm"/>
    <n v="121400"/>
    <n v="65755"/>
    <n v="54.163920922570021"/>
    <x v="0"/>
    <x v="323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x v="430"/>
    <s v="Cloned transitional hierarchy"/>
    <n v="5400"/>
    <n v="903"/>
    <n v="16.722222222222221"/>
    <x v="3"/>
    <x v="234"/>
    <n v="90.3"/>
    <x v="0"/>
    <s v="CAD"/>
    <n v="1480572000"/>
    <n v="1481781600"/>
    <x v="411"/>
    <d v="2016-12-15T06:00:00"/>
    <b v="1"/>
    <b v="0"/>
    <s v="theater/plays"/>
    <x v="3"/>
    <x v="3"/>
  </r>
  <r>
    <n v="435"/>
    <x v="431"/>
    <s v="Advanced discrete leverage"/>
    <n v="152400"/>
    <n v="178120"/>
    <n v="116.87664041994749"/>
    <x v="1"/>
    <x v="324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x v="432"/>
    <s v="Open-source incremental throughput"/>
    <n v="1300"/>
    <n v="13678"/>
    <n v="1052.1538461538462"/>
    <x v="1"/>
    <x v="61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x v="433"/>
    <s v="Centralized regional interface"/>
    <n v="8100"/>
    <n v="9969"/>
    <n v="123.07407407407408"/>
    <x v="1"/>
    <x v="325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x v="434"/>
    <s v="Streamlined web-enabled knowledgebase"/>
    <n v="8300"/>
    <n v="14827"/>
    <n v="178.63855421686748"/>
    <x v="1"/>
    <x v="326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x v="435"/>
    <s v="Digitized transitional monitoring"/>
    <n v="28400"/>
    <n v="100900"/>
    <n v="355.28169014084506"/>
    <x v="1"/>
    <x v="327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x v="436"/>
    <s v="Networked optimal adapter"/>
    <n v="102500"/>
    <n v="165954"/>
    <n v="161.90634146341463"/>
    <x v="1"/>
    <x v="328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x v="437"/>
    <s v="Automated optimal function"/>
    <n v="7000"/>
    <n v="1744"/>
    <n v="24.914285714285715"/>
    <x v="0"/>
    <x v="235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x v="438"/>
    <s v="Devolved system-worthy framework"/>
    <n v="5400"/>
    <n v="10731"/>
    <n v="198.72222222222223"/>
    <x v="1"/>
    <x v="182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x v="439"/>
    <s v="Stand-alone user-facing service-desk"/>
    <n v="9300"/>
    <n v="3232"/>
    <n v="34.752688172043008"/>
    <x v="3"/>
    <x v="329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x v="347"/>
    <s v="Versatile global attitude"/>
    <n v="6200"/>
    <n v="10938"/>
    <n v="176.41935483870967"/>
    <x v="1"/>
    <x v="102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x v="440"/>
    <s v="Intuitive demand-driven Local Area Network"/>
    <n v="2100"/>
    <n v="10739"/>
    <n v="511.38095238095235"/>
    <x v="1"/>
    <x v="73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x v="441"/>
    <s v="Assimilated uniform methodology"/>
    <n v="6800"/>
    <n v="5579"/>
    <n v="82.044117647058826"/>
    <x v="0"/>
    <x v="129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x v="442"/>
    <s v="Self-enabling next generation algorithm"/>
    <n v="155200"/>
    <n v="37754"/>
    <n v="24.326030927835053"/>
    <x v="3"/>
    <x v="330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x v="443"/>
    <s v="Object-based demand-driven strategy"/>
    <n v="89900"/>
    <n v="45384"/>
    <n v="50.482758620689658"/>
    <x v="0"/>
    <x v="331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x v="444"/>
    <s v="Public-key coherent ability"/>
    <n v="900"/>
    <n v="8703"/>
    <n v="967"/>
    <x v="1"/>
    <x v="99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x v="445"/>
    <s v="Up-sized composite success"/>
    <n v="100"/>
    <n v="4"/>
    <n v="4"/>
    <x v="0"/>
    <x v="49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x v="446"/>
    <s v="Innovative exuding matrix"/>
    <n v="148400"/>
    <n v="182302"/>
    <n v="122.84501347708894"/>
    <x v="1"/>
    <x v="332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x v="447"/>
    <s v="Realigned impactful artificial intelligence"/>
    <n v="4800"/>
    <n v="3045"/>
    <n v="63.4375"/>
    <x v="0"/>
    <x v="249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x v="448"/>
    <s v="Multi-layered multi-tasking secured line"/>
    <n v="182400"/>
    <n v="102749"/>
    <n v="56.331688596491226"/>
    <x v="0"/>
    <x v="333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x v="449"/>
    <s v="Upgradable upward-trending portal"/>
    <n v="4000"/>
    <n v="1763"/>
    <n v="44.074999999999996"/>
    <x v="0"/>
    <x v="334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x v="450"/>
    <s v="Profit-focused global product"/>
    <n v="116500"/>
    <n v="137904"/>
    <n v="118.37253218884121"/>
    <x v="1"/>
    <x v="335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x v="451"/>
    <s v="Operative well-modulated data-warehouse"/>
    <n v="146400"/>
    <n v="152438"/>
    <n v="104.1243169398907"/>
    <x v="1"/>
    <x v="336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x v="452"/>
    <s v="Cloned asymmetric functionalities"/>
    <n v="5000"/>
    <n v="1332"/>
    <n v="26.640000000000004"/>
    <x v="0"/>
    <x v="337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x v="453"/>
    <s v="Pre-emptive neutral portal"/>
    <n v="33800"/>
    <n v="118706"/>
    <n v="351.20118343195264"/>
    <x v="1"/>
    <x v="338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x v="454"/>
    <s v="Switchable demand-driven help-desk"/>
    <n v="6300"/>
    <n v="5674"/>
    <n v="90.063492063492063"/>
    <x v="0"/>
    <x v="339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x v="455"/>
    <s v="Business-focused static ability"/>
    <n v="2400"/>
    <n v="4119"/>
    <n v="171.625"/>
    <x v="1"/>
    <x v="126"/>
    <n v="82.38"/>
    <x v="1"/>
    <s v="USD"/>
    <n v="1281330000"/>
    <n v="1281589200"/>
    <x v="8"/>
    <d v="2010-08-12T05:00:00"/>
    <b v="0"/>
    <b v="0"/>
    <s v="theater/plays"/>
    <x v="3"/>
    <x v="3"/>
  </r>
  <r>
    <n v="461"/>
    <x v="456"/>
    <s v="Networked secondary structure"/>
    <n v="98800"/>
    <n v="139354"/>
    <n v="141.04655870445345"/>
    <x v="1"/>
    <x v="34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x v="457"/>
    <s v="Total multimedia website"/>
    <n v="188800"/>
    <n v="57734"/>
    <n v="30.57944915254237"/>
    <x v="0"/>
    <x v="341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x v="458"/>
    <s v="Cross-platform upward-trending parallelism"/>
    <n v="134300"/>
    <n v="145265"/>
    <n v="108.16455696202532"/>
    <x v="1"/>
    <x v="342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x v="459"/>
    <s v="Pre-emptive mission-critical hardware"/>
    <n v="71200"/>
    <n v="95020"/>
    <n v="133.45505617977528"/>
    <x v="1"/>
    <x v="343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x v="460"/>
    <s v="Up-sized responsive protocol"/>
    <n v="4700"/>
    <n v="8829"/>
    <n v="187.85106382978722"/>
    <x v="1"/>
    <x v="175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x v="461"/>
    <s v="Pre-emptive transitional frame"/>
    <n v="1200"/>
    <n v="3984"/>
    <n v="332"/>
    <x v="1"/>
    <x v="344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x v="462"/>
    <s v="Profit-focused content-based application"/>
    <n v="1400"/>
    <n v="8053"/>
    <n v="575.21428571428578"/>
    <x v="1"/>
    <x v="27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x v="463"/>
    <s v="Streamlined neutral analyzer"/>
    <n v="4000"/>
    <n v="1620"/>
    <n v="40.5"/>
    <x v="0"/>
    <x v="36"/>
    <n v="101.25"/>
    <x v="1"/>
    <s v="USD"/>
    <n v="1555218000"/>
    <n v="1556600400"/>
    <x v="442"/>
    <d v="2019-04-30T05:00:00"/>
    <b v="0"/>
    <b v="0"/>
    <s v="theater/plays"/>
    <x v="3"/>
    <x v="3"/>
  </r>
  <r>
    <n v="469"/>
    <x v="464"/>
    <s v="Assimilated neutral utilization"/>
    <n v="5600"/>
    <n v="10328"/>
    <n v="184.42857142857144"/>
    <x v="1"/>
    <x v="122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x v="465"/>
    <s v="Extended dedicated archive"/>
    <n v="3600"/>
    <n v="10289"/>
    <n v="285.80555555555554"/>
    <x v="1"/>
    <x v="345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x v="197"/>
    <s v="Configurable static help-desk"/>
    <n v="3100"/>
    <n v="9889"/>
    <n v="319"/>
    <x v="1"/>
    <x v="346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x v="466"/>
    <s v="Self-enabling clear-thinking framework"/>
    <n v="153800"/>
    <n v="60342"/>
    <n v="39.234070221066318"/>
    <x v="0"/>
    <x v="347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x v="467"/>
    <s v="Assimilated fault-tolerant capacity"/>
    <n v="5000"/>
    <n v="8907"/>
    <n v="178.14000000000001"/>
    <x v="1"/>
    <x v="88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x v="468"/>
    <s v="Enhanced neutral ability"/>
    <n v="4000"/>
    <n v="14606"/>
    <n v="365.15"/>
    <x v="1"/>
    <x v="23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x v="469"/>
    <s v="Function-based attitude-oriented groupware"/>
    <n v="7400"/>
    <n v="8432"/>
    <n v="113.94594594594594"/>
    <x v="1"/>
    <x v="57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x v="470"/>
    <s v="Optional solution-oriented instruction set"/>
    <n v="191500"/>
    <n v="57122"/>
    <n v="29.828720626631856"/>
    <x v="0"/>
    <x v="348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x v="471"/>
    <s v="Organic object-oriented core"/>
    <n v="8500"/>
    <n v="4613"/>
    <n v="54.270588235294113"/>
    <x v="0"/>
    <x v="86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x v="472"/>
    <s v="Balanced impactful circuit"/>
    <n v="68800"/>
    <n v="162603"/>
    <n v="236.34156976744185"/>
    <x v="1"/>
    <x v="349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x v="473"/>
    <s v="Future-proofed heuristic encryption"/>
    <n v="2400"/>
    <n v="12310"/>
    <n v="512.91666666666663"/>
    <x v="1"/>
    <x v="350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x v="474"/>
    <s v="Balanced bifurcated leverage"/>
    <n v="8600"/>
    <n v="8656"/>
    <n v="100.65116279069768"/>
    <x v="1"/>
    <x v="215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x v="475"/>
    <s v="Sharable discrete budgetary management"/>
    <n v="196600"/>
    <n v="159931"/>
    <n v="81.348423194303152"/>
    <x v="0"/>
    <x v="351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x v="476"/>
    <s v="Focused solution-oriented instruction set"/>
    <n v="4200"/>
    <n v="689"/>
    <n v="16.404761904761905"/>
    <x v="0"/>
    <x v="352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x v="477"/>
    <s v="Down-sized actuating infrastructure"/>
    <n v="91400"/>
    <n v="48236"/>
    <n v="52.774617067833695"/>
    <x v="0"/>
    <x v="353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x v="478"/>
    <s v="Synergistic cohesive adapter"/>
    <n v="29600"/>
    <n v="77021"/>
    <n v="260.20608108108109"/>
    <x v="1"/>
    <x v="354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x v="479"/>
    <s v="Quality-focused mission-critical structure"/>
    <n v="90600"/>
    <n v="27844"/>
    <n v="30.73289183222958"/>
    <x v="0"/>
    <x v="355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x v="480"/>
    <s v="Compatible exuding Graphical User Interface"/>
    <n v="5200"/>
    <n v="702"/>
    <n v="13.5"/>
    <x v="0"/>
    <x v="356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x v="481"/>
    <s v="Monitored 24/7 time-frame"/>
    <n v="110300"/>
    <n v="197024"/>
    <n v="178.62556663644605"/>
    <x v="1"/>
    <x v="357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x v="482"/>
    <s v="Virtual secondary open architecture"/>
    <n v="5300"/>
    <n v="11663"/>
    <n v="220.0566037735849"/>
    <x v="1"/>
    <x v="127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x v="483"/>
    <s v="Down-sized mobile time-frame"/>
    <n v="9200"/>
    <n v="9339"/>
    <n v="101.5108695652174"/>
    <x v="1"/>
    <x v="72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x v="484"/>
    <s v="Innovative disintermediate encryption"/>
    <n v="2400"/>
    <n v="4596"/>
    <n v="191.5"/>
    <x v="1"/>
    <x v="358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x v="485"/>
    <s v="Universal contextually-based knowledgebase"/>
    <n v="56800"/>
    <n v="173437"/>
    <n v="305.34683098591546"/>
    <x v="1"/>
    <x v="120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x v="486"/>
    <s v="Persevering interactive matrix"/>
    <n v="191000"/>
    <n v="45831"/>
    <n v="23.995287958115181"/>
    <x v="3"/>
    <x v="359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x v="487"/>
    <s v="Seamless background framework"/>
    <n v="900"/>
    <n v="6514"/>
    <n v="723.77777777777771"/>
    <x v="1"/>
    <x v="251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x v="488"/>
    <s v="Balanced upward-trending productivity"/>
    <n v="2500"/>
    <n v="13684"/>
    <n v="547.36"/>
    <x v="1"/>
    <x v="360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x v="489"/>
    <s v="Centralized clear-thinking solution"/>
    <n v="3200"/>
    <n v="13264"/>
    <n v="414.49999999999994"/>
    <x v="1"/>
    <x v="13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x v="490"/>
    <s v="Optimized bi-directional extranet"/>
    <n v="183800"/>
    <n v="1667"/>
    <n v="0.90696409140369971"/>
    <x v="0"/>
    <x v="71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x v="491"/>
    <s v="Intuitive actuating benchmark"/>
    <n v="9800"/>
    <n v="3349"/>
    <n v="34.173469387755098"/>
    <x v="0"/>
    <x v="53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x v="492"/>
    <s v="Devolved background project"/>
    <n v="193400"/>
    <n v="46317"/>
    <n v="23.948810754912099"/>
    <x v="0"/>
    <x v="361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x v="493"/>
    <s v="Reverse-engineered executive emulation"/>
    <n v="163800"/>
    <n v="78743"/>
    <n v="48.072649572649574"/>
    <x v="0"/>
    <x v="36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x v="494"/>
    <s v="Team-oriented clear-thinking matrix"/>
    <n v="100"/>
    <n v="0"/>
    <n v="0"/>
    <x v="0"/>
    <x v="0"/>
    <n v="0"/>
    <x v="1"/>
    <s v="USD"/>
    <n v="1367384400"/>
    <n v="1369803600"/>
    <x v="472"/>
    <d v="2013-05-29T05:00:00"/>
    <b v="0"/>
    <b v="1"/>
    <s v="theater/plays"/>
    <x v="3"/>
    <x v="3"/>
  </r>
  <r>
    <n v="501"/>
    <x v="495"/>
    <s v="Focused coherent methodology"/>
    <n v="153600"/>
    <n v="107743"/>
    <n v="70.145182291666657"/>
    <x v="0"/>
    <x v="363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x v="212"/>
    <s v="Reduced context-sensitive complexity"/>
    <n v="1300"/>
    <n v="6889"/>
    <n v="529.92307692307691"/>
    <x v="1"/>
    <x v="129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x v="496"/>
    <s v="Decentralized 4thgeneration time-frame"/>
    <n v="25500"/>
    <n v="45983"/>
    <n v="180.32549019607845"/>
    <x v="1"/>
    <x v="364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x v="497"/>
    <s v="De-engineered cohesive moderator"/>
    <n v="7500"/>
    <n v="6924"/>
    <n v="92.320000000000007"/>
    <x v="0"/>
    <x v="197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x v="498"/>
    <s v="Ameliorated explicit parallelism"/>
    <n v="89900"/>
    <n v="12497"/>
    <n v="13.901001112347053"/>
    <x v="0"/>
    <x v="365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x v="499"/>
    <s v="Customizable background monitoring"/>
    <n v="18000"/>
    <n v="166874"/>
    <n v="927.07777777777767"/>
    <x v="1"/>
    <x v="366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x v="500"/>
    <s v="Compatible well-modulated budgetary management"/>
    <n v="2100"/>
    <n v="837"/>
    <n v="39.857142857142861"/>
    <x v="0"/>
    <x v="161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x v="501"/>
    <s v="Up-sized radical pricing structure"/>
    <n v="172700"/>
    <n v="193820"/>
    <n v="112.22929936305732"/>
    <x v="1"/>
    <x v="36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x v="173"/>
    <s v="Robust zero-defect project"/>
    <n v="168500"/>
    <n v="119510"/>
    <n v="70.925816023738875"/>
    <x v="0"/>
    <x v="368"/>
    <n v="95"/>
    <x v="1"/>
    <s v="USD"/>
    <n v="1336194000"/>
    <n v="1337058000"/>
    <x v="477"/>
    <d v="2012-05-15T05:00:00"/>
    <b v="0"/>
    <b v="0"/>
    <s v="theater/plays"/>
    <x v="3"/>
    <x v="3"/>
  </r>
  <r>
    <n v="510"/>
    <x v="502"/>
    <s v="Re-engineered mobile task-force"/>
    <n v="7800"/>
    <n v="9289"/>
    <n v="119.08974358974358"/>
    <x v="1"/>
    <x v="54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x v="503"/>
    <s v="User-centric intangible neural-net"/>
    <n v="147800"/>
    <n v="35498"/>
    <n v="24.017591339648174"/>
    <x v="0"/>
    <x v="369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x v="504"/>
    <s v="Organized explicit core"/>
    <n v="9100"/>
    <n v="12678"/>
    <n v="139.31868131868131"/>
    <x v="1"/>
    <x v="370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x v="505"/>
    <s v="Synchronized 6thgeneration adapter"/>
    <n v="8300"/>
    <n v="3260"/>
    <n v="39.277108433734945"/>
    <x v="3"/>
    <x v="164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x v="506"/>
    <s v="Centralized motivating capacity"/>
    <n v="138700"/>
    <n v="31123"/>
    <n v="22.439077144917089"/>
    <x v="3"/>
    <x v="371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x v="507"/>
    <s v="Phased 24hour flexibility"/>
    <n v="8600"/>
    <n v="4797"/>
    <n v="55.779069767441861"/>
    <x v="0"/>
    <x v="221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x v="508"/>
    <s v="Exclusive 5thgeneration structure"/>
    <n v="125400"/>
    <n v="53324"/>
    <n v="42.523125996810208"/>
    <x v="0"/>
    <x v="372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x v="509"/>
    <s v="Multi-tiered maximized orchestration"/>
    <n v="5900"/>
    <n v="6608"/>
    <n v="112.00000000000001"/>
    <x v="1"/>
    <x v="373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x v="510"/>
    <s v="Open-architected uniform instruction set"/>
    <n v="8800"/>
    <n v="622"/>
    <n v="7.0681818181818183"/>
    <x v="0"/>
    <x v="234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x v="511"/>
    <s v="Exclusive asymmetric analyzer"/>
    <n v="177700"/>
    <n v="180802"/>
    <n v="101.74563871693867"/>
    <x v="1"/>
    <x v="374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x v="512"/>
    <s v="Organic radical collaboration"/>
    <n v="800"/>
    <n v="3406"/>
    <n v="425.75"/>
    <x v="1"/>
    <x v="235"/>
    <n v="106.4375"/>
    <x v="1"/>
    <s v="USD"/>
    <n v="1555650000"/>
    <n v="1555909200"/>
    <x v="485"/>
    <d v="2019-04-22T05:00:00"/>
    <b v="0"/>
    <b v="0"/>
    <s v="theater/plays"/>
    <x v="3"/>
    <x v="3"/>
  </r>
  <r>
    <n v="521"/>
    <x v="513"/>
    <s v="Function-based multi-state software"/>
    <n v="7600"/>
    <n v="11061"/>
    <n v="145.53947368421052"/>
    <x v="1"/>
    <x v="375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x v="514"/>
    <s v="Innovative static budgetary management"/>
    <n v="50500"/>
    <n v="16389"/>
    <n v="32.453465346534657"/>
    <x v="0"/>
    <x v="27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x v="515"/>
    <s v="Triple-buffered holistic ability"/>
    <n v="900"/>
    <n v="6303"/>
    <n v="700.33333333333326"/>
    <x v="1"/>
    <x v="121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x v="516"/>
    <s v="Diverse scalable superstructure"/>
    <n v="96700"/>
    <n v="81136"/>
    <n v="83.904860392967933"/>
    <x v="0"/>
    <x v="376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x v="517"/>
    <s v="Balanced leadingedge data-warehouse"/>
    <n v="2100"/>
    <n v="1768"/>
    <n v="84.19047619047619"/>
    <x v="0"/>
    <x v="377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x v="518"/>
    <s v="Digitized bandwidth-monitored open architecture"/>
    <n v="8300"/>
    <n v="12944"/>
    <n v="155.95180722891567"/>
    <x v="1"/>
    <x v="98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x v="519"/>
    <s v="Enterprise-wide intermediate portal"/>
    <n v="189200"/>
    <n v="188480"/>
    <n v="99.619450317124731"/>
    <x v="0"/>
    <x v="378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x v="520"/>
    <s v="Focused leadingedge matrix"/>
    <n v="9000"/>
    <n v="7227"/>
    <n v="80.300000000000011"/>
    <x v="0"/>
    <x v="175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x v="521"/>
    <s v="Seamless logistical encryption"/>
    <n v="5100"/>
    <n v="574"/>
    <n v="11.254901960784313"/>
    <x v="0"/>
    <x v="352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x v="522"/>
    <s v="Stand-alone human-resource workforce"/>
    <n v="105000"/>
    <n v="96328"/>
    <n v="91.740952380952379"/>
    <x v="0"/>
    <x v="200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x v="523"/>
    <s v="Automated zero tolerance implementation"/>
    <n v="186700"/>
    <n v="178338"/>
    <n v="95.521156936261391"/>
    <x v="2"/>
    <x v="379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x v="524"/>
    <s v="Pre-emptive grid-enabled contingency"/>
    <n v="1600"/>
    <n v="8046"/>
    <n v="502.87499999999994"/>
    <x v="1"/>
    <x v="105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x v="525"/>
    <s v="Multi-lateral didactic encoding"/>
    <n v="115600"/>
    <n v="184086"/>
    <n v="159.24394463667818"/>
    <x v="1"/>
    <x v="380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x v="526"/>
    <s v="Self-enabling didactic orchestration"/>
    <n v="89100"/>
    <n v="13385"/>
    <n v="15.022446689113355"/>
    <x v="0"/>
    <x v="166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x v="527"/>
    <s v="Profit-focused 24/7 data-warehouse"/>
    <n v="2600"/>
    <n v="12533"/>
    <n v="482.03846153846149"/>
    <x v="1"/>
    <x v="381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x v="528"/>
    <s v="Enhanced methodical middleware"/>
    <n v="9800"/>
    <n v="14697"/>
    <n v="149.96938775510205"/>
    <x v="1"/>
    <x v="382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x v="529"/>
    <s v="Synchronized client-driven projection"/>
    <n v="84400"/>
    <n v="98935"/>
    <n v="117.22156398104266"/>
    <x v="1"/>
    <x v="383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x v="530"/>
    <s v="Networked didactic time-frame"/>
    <n v="151300"/>
    <n v="57034"/>
    <n v="37.695968274950431"/>
    <x v="0"/>
    <x v="384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x v="531"/>
    <s v="Assimilated exuding toolset"/>
    <n v="9800"/>
    <n v="7120"/>
    <n v="72.653061224489804"/>
    <x v="0"/>
    <x v="385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x v="532"/>
    <s v="Front-line client-server secured line"/>
    <n v="5300"/>
    <n v="14097"/>
    <n v="265.98113207547169"/>
    <x v="1"/>
    <x v="326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x v="533"/>
    <s v="Polarized systemic Internet solution"/>
    <n v="178000"/>
    <n v="43086"/>
    <n v="24.205617977528089"/>
    <x v="0"/>
    <x v="386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x v="534"/>
    <s v="Profit-focused exuding moderator"/>
    <n v="77000"/>
    <n v="1930"/>
    <n v="2.5064935064935066"/>
    <x v="0"/>
    <x v="240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x v="535"/>
    <s v="Cross-group high-level moderator"/>
    <n v="84900"/>
    <n v="13864"/>
    <n v="16.329799764428738"/>
    <x v="0"/>
    <x v="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x v="536"/>
    <s v="Public-key 3rdgeneration system engine"/>
    <n v="2800"/>
    <n v="7742"/>
    <n v="276.5"/>
    <x v="1"/>
    <x v="286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x v="537"/>
    <s v="Organized value-added access"/>
    <n v="184800"/>
    <n v="164109"/>
    <n v="88.803571428571431"/>
    <x v="0"/>
    <x v="387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x v="538"/>
    <s v="Cloned global Graphical User Interface"/>
    <n v="4200"/>
    <n v="6870"/>
    <n v="163.57142857142856"/>
    <x v="1"/>
    <x v="39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x v="539"/>
    <s v="Focused solution-oriented matrix"/>
    <n v="1300"/>
    <n v="12597"/>
    <n v="969"/>
    <x v="1"/>
    <x v="388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x v="540"/>
    <s v="Monitored discrete toolset"/>
    <n v="66100"/>
    <n v="179074"/>
    <n v="270.91376701966715"/>
    <x v="1"/>
    <x v="389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x v="541"/>
    <s v="Business-focused intermediate system engine"/>
    <n v="29500"/>
    <n v="83843"/>
    <n v="284.21355932203392"/>
    <x v="1"/>
    <x v="390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x v="542"/>
    <s v="De-engineered disintermediate encoding"/>
    <n v="100"/>
    <n v="4"/>
    <n v="4"/>
    <x v="3"/>
    <x v="49"/>
    <n v="4"/>
    <x v="5"/>
    <s v="CHF"/>
    <n v="1330495200"/>
    <n v="1332306000"/>
    <x v="514"/>
    <d v="2012-03-21T05:00:00"/>
    <b v="0"/>
    <b v="0"/>
    <s v="music/indie rock"/>
    <x v="1"/>
    <x v="7"/>
  </r>
  <r>
    <n v="551"/>
    <x v="543"/>
    <s v="Streamlined upward-trending analyzer"/>
    <n v="180100"/>
    <n v="105598"/>
    <n v="58.6329816768462"/>
    <x v="0"/>
    <x v="391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x v="544"/>
    <s v="Distributed human-resource policy"/>
    <n v="9000"/>
    <n v="8866"/>
    <n v="98.51111111111112"/>
    <x v="0"/>
    <x v="45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x v="545"/>
    <s v="De-engineered 5thgeneration contingency"/>
    <n v="170600"/>
    <n v="75022"/>
    <n v="43.975381008206334"/>
    <x v="0"/>
    <x v="392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x v="546"/>
    <s v="Multi-channeled upward-trending application"/>
    <n v="9500"/>
    <n v="14408"/>
    <n v="151.66315789473683"/>
    <x v="1"/>
    <x v="353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x v="547"/>
    <s v="Organic maximized database"/>
    <n v="6300"/>
    <n v="14089"/>
    <n v="223.63492063492063"/>
    <x v="1"/>
    <x v="18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x v="195"/>
    <s v="Grass-roots 24/7 attitude"/>
    <n v="5200"/>
    <n v="12467"/>
    <n v="239.75"/>
    <x v="1"/>
    <x v="393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x v="548"/>
    <s v="Team-oriented global strategy"/>
    <n v="6000"/>
    <n v="11960"/>
    <n v="199.33333333333334"/>
    <x v="1"/>
    <x v="394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x v="549"/>
    <s v="Enhanced client-driven capacity"/>
    <n v="5800"/>
    <n v="7966"/>
    <n v="137.34482758620689"/>
    <x v="1"/>
    <x v="105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x v="550"/>
    <s v="Exclusive systematic productivity"/>
    <n v="105300"/>
    <n v="106321"/>
    <n v="100.9696106362773"/>
    <x v="1"/>
    <x v="395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x v="551"/>
    <s v="Re-engineered radical policy"/>
    <n v="20000"/>
    <n v="158832"/>
    <n v="794.16"/>
    <x v="1"/>
    <x v="396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x v="552"/>
    <s v="Down-sized logistical adapter"/>
    <n v="3000"/>
    <n v="11091"/>
    <n v="369.7"/>
    <x v="1"/>
    <x v="40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x v="553"/>
    <s v="Configurable bandwidth-monitored throughput"/>
    <n v="9900"/>
    <n v="1269"/>
    <n v="12.818181818181817"/>
    <x v="0"/>
    <x v="150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x v="554"/>
    <s v="Optional tangible pricing structure"/>
    <n v="3700"/>
    <n v="5107"/>
    <n v="138.02702702702703"/>
    <x v="1"/>
    <x v="72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x v="555"/>
    <s v="Organic high-level implementation"/>
    <n v="168700"/>
    <n v="141393"/>
    <n v="83.813278008298752"/>
    <x v="0"/>
    <x v="397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x v="556"/>
    <s v="Decentralized logistical collaboration"/>
    <n v="94900"/>
    <n v="194166"/>
    <n v="204.60063224446787"/>
    <x v="1"/>
    <x v="398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x v="557"/>
    <s v="Advanced content-based installation"/>
    <n v="9300"/>
    <n v="4124"/>
    <n v="44.344086021505376"/>
    <x v="0"/>
    <x v="95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x v="558"/>
    <s v="Distributed high-level open architecture"/>
    <n v="6800"/>
    <n v="14865"/>
    <n v="218.60294117647058"/>
    <x v="1"/>
    <x v="146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x v="559"/>
    <s v="Synergized zero tolerance help-desk"/>
    <n v="72400"/>
    <n v="134688"/>
    <n v="186.03314917127071"/>
    <x v="1"/>
    <x v="399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x v="560"/>
    <s v="Extended multi-tasking definition"/>
    <n v="20100"/>
    <n v="47705"/>
    <n v="237.33830845771143"/>
    <x v="1"/>
    <x v="400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x v="561"/>
    <s v="Realigned uniform knowledge user"/>
    <n v="31200"/>
    <n v="95364"/>
    <n v="305.65384615384613"/>
    <x v="1"/>
    <x v="401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x v="562"/>
    <s v="Monitored grid-enabled model"/>
    <n v="3500"/>
    <n v="3295"/>
    <n v="94.142857142857139"/>
    <x v="0"/>
    <x v="164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x v="563"/>
    <s v="Assimilated actuating policy"/>
    <n v="9000"/>
    <n v="4896"/>
    <n v="54.400000000000006"/>
    <x v="3"/>
    <x v="115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x v="564"/>
    <s v="Total incremental productivity"/>
    <n v="6700"/>
    <n v="7496"/>
    <n v="111.88059701492537"/>
    <x v="1"/>
    <x v="402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x v="565"/>
    <s v="Adaptive local task-force"/>
    <n v="2700"/>
    <n v="9967"/>
    <n v="369.14814814814815"/>
    <x v="1"/>
    <x v="358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x v="566"/>
    <s v="Universal zero-defect concept"/>
    <n v="83300"/>
    <n v="52421"/>
    <n v="62.930372148859547"/>
    <x v="0"/>
    <x v="21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x v="567"/>
    <s v="Object-based bottom-line superstructure"/>
    <n v="9700"/>
    <n v="6298"/>
    <n v="64.927835051546396"/>
    <x v="0"/>
    <x v="251"/>
    <n v="98.40625"/>
    <x v="1"/>
    <s v="USD"/>
    <n v="1509512400"/>
    <n v="1510984800"/>
    <x v="535"/>
    <d v="2017-11-18T06:00:00"/>
    <b v="0"/>
    <b v="0"/>
    <s v="theater/plays"/>
    <x v="3"/>
    <x v="3"/>
  </r>
  <r>
    <n v="577"/>
    <x v="568"/>
    <s v="Adaptive 24hour projection"/>
    <n v="8200"/>
    <n v="1546"/>
    <n v="18.853658536585368"/>
    <x v="3"/>
    <x v="95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x v="569"/>
    <s v="Sharable radical toolset"/>
    <n v="96500"/>
    <n v="16168"/>
    <n v="16.754404145077721"/>
    <x v="0"/>
    <x v="242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x v="570"/>
    <s v="Focused multimedia knowledgebase"/>
    <n v="6200"/>
    <n v="6269"/>
    <n v="101.11290322580646"/>
    <x v="1"/>
    <x v="215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x v="251"/>
    <s v="Seamless 6thgeneration extranet"/>
    <n v="43800"/>
    <n v="149578"/>
    <n v="341.5022831050228"/>
    <x v="1"/>
    <x v="403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x v="571"/>
    <s v="Sharable mobile knowledgebase"/>
    <n v="6000"/>
    <n v="3841"/>
    <n v="64.016666666666666"/>
    <x v="0"/>
    <x v="83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x v="572"/>
    <s v="Cross-group global system engine"/>
    <n v="8700"/>
    <n v="4531"/>
    <n v="52.080459770114942"/>
    <x v="0"/>
    <x v="344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x v="573"/>
    <s v="Centralized clear-thinking conglomeration"/>
    <n v="18900"/>
    <n v="60934"/>
    <n v="322.40211640211641"/>
    <x v="1"/>
    <x v="404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x v="8"/>
    <s v="De-engineered cohesive system engine"/>
    <n v="86400"/>
    <n v="103255"/>
    <n v="119.50810185185186"/>
    <x v="1"/>
    <x v="405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x v="574"/>
    <s v="Reactive analyzing function"/>
    <n v="8900"/>
    <n v="13065"/>
    <n v="146.79775280898878"/>
    <x v="1"/>
    <x v="158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x v="575"/>
    <s v="Robust hybrid budgetary management"/>
    <n v="700"/>
    <n v="6654"/>
    <n v="950.57142857142856"/>
    <x v="1"/>
    <x v="406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x v="576"/>
    <s v="Open-source analyzing monitoring"/>
    <n v="9400"/>
    <n v="6852"/>
    <n v="72.893617021276597"/>
    <x v="0"/>
    <x v="388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x v="577"/>
    <s v="Up-sized discrete firmware"/>
    <n v="157600"/>
    <n v="124517"/>
    <n v="79.008248730964468"/>
    <x v="0"/>
    <x v="407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x v="578"/>
    <s v="Exclusive intangible extranet"/>
    <n v="7900"/>
    <n v="5113"/>
    <n v="64.721518987341781"/>
    <x v="0"/>
    <x v="408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x v="579"/>
    <s v="Synergized analyzing process improvement"/>
    <n v="7100"/>
    <n v="5824"/>
    <n v="82.028169014084511"/>
    <x v="0"/>
    <x v="99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x v="580"/>
    <s v="Realigned dedicated system engine"/>
    <n v="600"/>
    <n v="6226"/>
    <n v="1037.6666666666667"/>
    <x v="1"/>
    <x v="408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x v="581"/>
    <s v="Object-based bandwidth-monitored concept"/>
    <n v="156800"/>
    <n v="20243"/>
    <n v="12.910076530612244"/>
    <x v="0"/>
    <x v="259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x v="582"/>
    <s v="Ameliorated client-driven open system"/>
    <n v="121600"/>
    <n v="188288"/>
    <n v="154.84210526315789"/>
    <x v="1"/>
    <x v="409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x v="583"/>
    <s v="Upgradable leadingedge Local Area Network"/>
    <n v="157300"/>
    <n v="11167"/>
    <n v="7.0991735537190088"/>
    <x v="0"/>
    <x v="144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x v="584"/>
    <s v="Customizable intermediate data-warehouse"/>
    <n v="70300"/>
    <n v="146595"/>
    <n v="208.52773826458036"/>
    <x v="1"/>
    <x v="410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x v="585"/>
    <s v="Managed optimizing archive"/>
    <n v="7900"/>
    <n v="7875"/>
    <n v="99.683544303797461"/>
    <x v="0"/>
    <x v="236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x v="586"/>
    <s v="Diverse systematic projection"/>
    <n v="73800"/>
    <n v="148779"/>
    <n v="201.59756097560978"/>
    <x v="1"/>
    <x v="411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x v="587"/>
    <s v="Up-sized web-enabled info-mediaries"/>
    <n v="108500"/>
    <n v="175868"/>
    <n v="162.09032258064516"/>
    <x v="1"/>
    <x v="412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x v="588"/>
    <s v="Persevering optimizing Graphical User Interface"/>
    <n v="140300"/>
    <n v="5112"/>
    <n v="3.6436208125445471"/>
    <x v="0"/>
    <x v="17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x v="589"/>
    <s v="Cross-platform tertiary array"/>
    <n v="100"/>
    <n v="5"/>
    <n v="5"/>
    <x v="0"/>
    <x v="49"/>
    <n v="5"/>
    <x v="4"/>
    <s v="GBP"/>
    <n v="1375160400"/>
    <n v="1376197200"/>
    <x v="555"/>
    <d v="2013-08-11T05:00:00"/>
    <b v="0"/>
    <b v="0"/>
    <s v="food/food trucks"/>
    <x v="0"/>
    <x v="0"/>
  </r>
  <r>
    <n v="601"/>
    <x v="590"/>
    <s v="Inverse neutral structure"/>
    <n v="6300"/>
    <n v="13018"/>
    <n v="206.63492063492063"/>
    <x v="1"/>
    <x v="346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x v="591"/>
    <s v="Quality-focused system-worthy support"/>
    <n v="71100"/>
    <n v="91176"/>
    <n v="128.23628691983123"/>
    <x v="1"/>
    <x v="413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x v="592"/>
    <s v="Vision-oriented 5thgeneration array"/>
    <n v="5300"/>
    <n v="6342"/>
    <n v="119.66037735849055"/>
    <x v="1"/>
    <x v="408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x v="593"/>
    <s v="Cross-platform logistical circuit"/>
    <n v="88700"/>
    <n v="151438"/>
    <n v="170.73055242390078"/>
    <x v="1"/>
    <x v="414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x v="594"/>
    <s v="Profound solution-oriented matrix"/>
    <n v="3300"/>
    <n v="6178"/>
    <n v="187.21212121212122"/>
    <x v="1"/>
    <x v="3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x v="595"/>
    <s v="Extended asynchronous initiative"/>
    <n v="3400"/>
    <n v="6405"/>
    <n v="188.38235294117646"/>
    <x v="1"/>
    <x v="415"/>
    <n v="40.03125"/>
    <x v="4"/>
    <s v="GBP"/>
    <n v="1457330400"/>
    <n v="1458277200"/>
    <x v="558"/>
    <d v="2016-03-18T05:00:00"/>
    <b v="0"/>
    <b v="0"/>
    <s v="music/rock"/>
    <x v="1"/>
    <x v="1"/>
  </r>
  <r>
    <n v="607"/>
    <x v="596"/>
    <s v="Fundamental needs-based frame"/>
    <n v="137600"/>
    <n v="180667"/>
    <n v="131.29869186046511"/>
    <x v="1"/>
    <x v="416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x v="597"/>
    <s v="Compatible full-range leverage"/>
    <n v="3900"/>
    <n v="11075"/>
    <n v="283.97435897435901"/>
    <x v="1"/>
    <x v="417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x v="598"/>
    <s v="Upgradable holistic system engine"/>
    <n v="10000"/>
    <n v="12042"/>
    <n v="120.41999999999999"/>
    <x v="1"/>
    <x v="124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x v="599"/>
    <s v="Stand-alone multi-state data-warehouse"/>
    <n v="42800"/>
    <n v="179356"/>
    <n v="419.0560747663551"/>
    <x v="1"/>
    <x v="418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x v="600"/>
    <s v="Multi-lateral maximized core"/>
    <n v="8200"/>
    <n v="1136"/>
    <n v="13.853658536585368"/>
    <x v="3"/>
    <x v="27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x v="601"/>
    <s v="Innovative holistic hub"/>
    <n v="6200"/>
    <n v="8645"/>
    <n v="139.43548387096774"/>
    <x v="1"/>
    <x v="325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x v="602"/>
    <s v="Reverse-engineered 24/7 methodology"/>
    <n v="1100"/>
    <n v="1914"/>
    <n v="174"/>
    <x v="1"/>
    <x v="150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x v="603"/>
    <s v="Business-focused dynamic info-mediaries"/>
    <n v="26500"/>
    <n v="41205"/>
    <n v="155.49056603773585"/>
    <x v="1"/>
    <x v="419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x v="604"/>
    <s v="Digitized clear-thinking installation"/>
    <n v="8500"/>
    <n v="14488"/>
    <n v="170.44705882352943"/>
    <x v="1"/>
    <x v="73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x v="605"/>
    <s v="Quality-focused 24/7 superstructure"/>
    <n v="6400"/>
    <n v="12129"/>
    <n v="189.515625"/>
    <x v="1"/>
    <x v="202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x v="606"/>
    <s v="Multi-channeled local intranet"/>
    <n v="1400"/>
    <n v="3496"/>
    <n v="249.71428571428572"/>
    <x v="1"/>
    <x v="12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x v="607"/>
    <s v="Open-architected mobile emulation"/>
    <n v="198600"/>
    <n v="97037"/>
    <n v="48.860523665659613"/>
    <x v="0"/>
    <x v="420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x v="608"/>
    <s v="Ameliorated foreground methodology"/>
    <n v="195900"/>
    <n v="55757"/>
    <n v="28.461970393057683"/>
    <x v="0"/>
    <x v="355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x v="609"/>
    <s v="Synergized well-modulated project"/>
    <n v="4300"/>
    <n v="11525"/>
    <n v="268.02325581395348"/>
    <x v="1"/>
    <x v="5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x v="610"/>
    <s v="Extended context-sensitive forecast"/>
    <n v="25600"/>
    <n v="158669"/>
    <n v="619.80078125"/>
    <x v="1"/>
    <x v="421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x v="611"/>
    <s v="Total leadingedge neural-net"/>
    <n v="189000"/>
    <n v="5916"/>
    <n v="3.1301587301587301"/>
    <x v="0"/>
    <x v="251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x v="612"/>
    <s v="Organic actuating protocol"/>
    <n v="94300"/>
    <n v="150806"/>
    <n v="159.92152704135739"/>
    <x v="1"/>
    <x v="422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x v="613"/>
    <s v="Down-sized national software"/>
    <n v="5100"/>
    <n v="14249"/>
    <n v="279.39215686274508"/>
    <x v="1"/>
    <x v="423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x v="614"/>
    <s v="Organic upward-trending Graphical User Interface"/>
    <n v="7500"/>
    <n v="5803"/>
    <n v="77.373333333333335"/>
    <x v="0"/>
    <x v="197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x v="615"/>
    <s v="Synergistic tertiary budgetary management"/>
    <n v="6400"/>
    <n v="13205"/>
    <n v="206.32812500000003"/>
    <x v="1"/>
    <x v="288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x v="616"/>
    <s v="Open-architected incremental ability"/>
    <n v="1600"/>
    <n v="11108"/>
    <n v="694.25"/>
    <x v="1"/>
    <x v="110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x v="617"/>
    <s v="Intuitive object-oriented task-force"/>
    <n v="1900"/>
    <n v="2884"/>
    <n v="151.78947368421052"/>
    <x v="1"/>
    <x v="87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x v="618"/>
    <s v="Multi-tiered executive toolset"/>
    <n v="85900"/>
    <n v="55476"/>
    <n v="64.58207217694995"/>
    <x v="0"/>
    <x v="424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x v="619"/>
    <s v="Grass-roots directional workforce"/>
    <n v="9500"/>
    <n v="5973"/>
    <n v="62.873684210526314"/>
    <x v="3"/>
    <x v="215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x v="620"/>
    <s v="Quality-focused real-time solution"/>
    <n v="59200"/>
    <n v="183756"/>
    <n v="310.39864864864865"/>
    <x v="1"/>
    <x v="425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x v="621"/>
    <s v="Reduced interactive matrix"/>
    <n v="72100"/>
    <n v="30902"/>
    <n v="42.859916782246884"/>
    <x v="2"/>
    <x v="426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x v="622"/>
    <s v="Adaptive context-sensitive architecture"/>
    <n v="6700"/>
    <n v="5569"/>
    <n v="83.119402985074629"/>
    <x v="0"/>
    <x v="339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x v="623"/>
    <s v="Polarized incremental portal"/>
    <n v="118200"/>
    <n v="92824"/>
    <n v="78.531302876480552"/>
    <x v="3"/>
    <x v="427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x v="624"/>
    <s v="Reactive regional access"/>
    <n v="139000"/>
    <n v="158590"/>
    <n v="114.09352517985612"/>
    <x v="1"/>
    <x v="428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x v="625"/>
    <s v="Stand-alone reciprocal frame"/>
    <n v="197700"/>
    <n v="127591"/>
    <n v="64.537683358624179"/>
    <x v="0"/>
    <x v="429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x v="626"/>
    <s v="Open-architected 24/7 throughput"/>
    <n v="8500"/>
    <n v="6750"/>
    <n v="79.411764705882348"/>
    <x v="0"/>
    <x v="167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x v="627"/>
    <s v="Monitored 24/7 approach"/>
    <n v="81600"/>
    <n v="9318"/>
    <n v="11.419117647058824"/>
    <x v="0"/>
    <x v="115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x v="628"/>
    <s v="Upgradable explicit forecast"/>
    <n v="8600"/>
    <n v="4832"/>
    <n v="56.186046511627907"/>
    <x v="2"/>
    <x v="430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x v="629"/>
    <s v="Pre-emptive context-sensitive support"/>
    <n v="119800"/>
    <n v="19769"/>
    <n v="16.501669449081803"/>
    <x v="0"/>
    <x v="431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x v="630"/>
    <s v="Business-focused leadingedge instruction set"/>
    <n v="9400"/>
    <n v="11277"/>
    <n v="119.96808510638297"/>
    <x v="1"/>
    <x v="346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x v="631"/>
    <s v="Extended multi-state knowledge user"/>
    <n v="9200"/>
    <n v="13382"/>
    <n v="145.45652173913044"/>
    <x v="1"/>
    <x v="30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x v="632"/>
    <s v="Future-proofed modular groupware"/>
    <n v="14900"/>
    <n v="32986"/>
    <n v="221.38255033557047"/>
    <x v="1"/>
    <x v="432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x v="633"/>
    <s v="Distributed real-time algorithm"/>
    <n v="169400"/>
    <n v="81984"/>
    <n v="48.396694214876035"/>
    <x v="0"/>
    <x v="433"/>
    <n v="28"/>
    <x v="0"/>
    <s v="CAD"/>
    <n v="1545112800"/>
    <n v="1546495200"/>
    <x v="593"/>
    <d v="2019-01-03T06:00:00"/>
    <b v="0"/>
    <b v="0"/>
    <s v="theater/plays"/>
    <x v="3"/>
    <x v="3"/>
  </r>
  <r>
    <n v="645"/>
    <x v="634"/>
    <s v="Multi-lateral heuristic throughput"/>
    <n v="192100"/>
    <n v="178483"/>
    <n v="92.911504424778755"/>
    <x v="0"/>
    <x v="434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x v="635"/>
    <s v="Switchable reciprocal middleware"/>
    <n v="98700"/>
    <n v="87448"/>
    <n v="88.599797365754824"/>
    <x v="0"/>
    <x v="43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x v="636"/>
    <s v="Inverse multimedia Graphic Interface"/>
    <n v="4500"/>
    <n v="1863"/>
    <n v="41.4"/>
    <x v="0"/>
    <x v="6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x v="637"/>
    <s v="Vision-oriented local contingency"/>
    <n v="98600"/>
    <n v="62174"/>
    <n v="63.056795131845846"/>
    <x v="3"/>
    <x v="419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x v="638"/>
    <s v="Reactive 6thgeneration hub"/>
    <n v="121700"/>
    <n v="59003"/>
    <n v="48.482333607230892"/>
    <x v="0"/>
    <x v="436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x v="639"/>
    <s v="Optional asymmetric success"/>
    <n v="100"/>
    <n v="2"/>
    <n v="2"/>
    <x v="0"/>
    <x v="49"/>
    <n v="2"/>
    <x v="1"/>
    <s v="USD"/>
    <n v="1404795600"/>
    <n v="1407128400"/>
    <x v="599"/>
    <d v="2014-08-04T05:00:00"/>
    <b v="0"/>
    <b v="0"/>
    <s v="music/jazz"/>
    <x v="1"/>
    <x v="17"/>
  </r>
  <r>
    <n v="651"/>
    <x v="640"/>
    <s v="Digitized analyzing capacity"/>
    <n v="196700"/>
    <n v="174039"/>
    <n v="88.47941026944585"/>
    <x v="0"/>
    <x v="437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x v="641"/>
    <s v="Vision-oriented regional hub"/>
    <n v="10000"/>
    <n v="12684"/>
    <n v="126.84"/>
    <x v="1"/>
    <x v="438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x v="642"/>
    <s v="Monitored incremental info-mediaries"/>
    <n v="600"/>
    <n v="14033"/>
    <n v="2338.833333333333"/>
    <x v="1"/>
    <x v="439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x v="643"/>
    <s v="Programmable static middleware"/>
    <n v="35000"/>
    <n v="177936"/>
    <n v="508.38857142857148"/>
    <x v="1"/>
    <x v="440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x v="644"/>
    <s v="Multi-layered bottom-line encryption"/>
    <n v="6900"/>
    <n v="13212"/>
    <n v="191.47826086956522"/>
    <x v="1"/>
    <x v="441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x v="645"/>
    <s v="Vision-oriented systematic Graphical User Interface"/>
    <n v="118400"/>
    <n v="49879"/>
    <n v="42.127533783783782"/>
    <x v="0"/>
    <x v="442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x v="646"/>
    <s v="Balanced optimal hardware"/>
    <n v="10000"/>
    <n v="824"/>
    <n v="8.24"/>
    <x v="0"/>
    <x v="443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x v="647"/>
    <s v="Self-enabling mission-critical success"/>
    <n v="52600"/>
    <n v="31594"/>
    <n v="60.064638783269963"/>
    <x v="3"/>
    <x v="444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x v="648"/>
    <s v="Grass-roots dynamic emulation"/>
    <n v="120700"/>
    <n v="57010"/>
    <n v="47.232808616404313"/>
    <x v="0"/>
    <x v="424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x v="649"/>
    <s v="Fundamental disintermediate matrix"/>
    <n v="9100"/>
    <n v="7438"/>
    <n v="81.736263736263737"/>
    <x v="0"/>
    <x v="385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x v="650"/>
    <s v="Right-sized secondary challenge"/>
    <n v="106800"/>
    <n v="57872"/>
    <n v="54.187265917603"/>
    <x v="0"/>
    <x v="445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x v="651"/>
    <s v="Implemented exuding software"/>
    <n v="9100"/>
    <n v="8906"/>
    <n v="97.868131868131869"/>
    <x v="0"/>
    <x v="54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x v="652"/>
    <s v="Total optimizing software"/>
    <n v="10000"/>
    <n v="7724"/>
    <n v="77.239999999999995"/>
    <x v="0"/>
    <x v="215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x v="327"/>
    <s v="Optional maximized attitude"/>
    <n v="79400"/>
    <n v="26571"/>
    <n v="33.464735516372798"/>
    <x v="0"/>
    <x v="446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x v="653"/>
    <s v="Customer-focused impactful extranet"/>
    <n v="5100"/>
    <n v="12219"/>
    <n v="239.58823529411765"/>
    <x v="1"/>
    <x v="447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x v="654"/>
    <s v="Cloned bottom-line success"/>
    <n v="3100"/>
    <n v="1985"/>
    <n v="64.032258064516128"/>
    <x v="3"/>
    <x v="270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x v="655"/>
    <s v="Decentralized bandwidth-monitored ability"/>
    <n v="6900"/>
    <n v="12155"/>
    <n v="176.15942028985506"/>
    <x v="1"/>
    <x v="448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x v="656"/>
    <s v="Programmable leadingedge budgetary management"/>
    <n v="27500"/>
    <n v="5593"/>
    <n v="20.33818181818182"/>
    <x v="0"/>
    <x v="70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x v="657"/>
    <s v="Upgradable bi-directional concept"/>
    <n v="48800"/>
    <n v="175020"/>
    <n v="358.64754098360658"/>
    <x v="1"/>
    <x v="449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x v="635"/>
    <s v="Re-contextualized homogeneous flexibility"/>
    <n v="16200"/>
    <n v="75955"/>
    <n v="468.85802469135803"/>
    <x v="1"/>
    <x v="450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x v="658"/>
    <s v="Monitored bi-directional standardization"/>
    <n v="97600"/>
    <n v="119127"/>
    <n v="122.05635245901641"/>
    <x v="1"/>
    <x v="451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x v="659"/>
    <s v="Stand-alone grid-enabled leverage"/>
    <n v="197900"/>
    <n v="110689"/>
    <n v="55.931783729156137"/>
    <x v="0"/>
    <x v="452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x v="660"/>
    <s v="Assimilated regional groupware"/>
    <n v="5600"/>
    <n v="2445"/>
    <n v="43.660714285714285"/>
    <x v="0"/>
    <x v="125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x v="661"/>
    <s v="Up-sized 24hour instruction set"/>
    <n v="170700"/>
    <n v="57250"/>
    <n v="33.53837141183363"/>
    <x v="3"/>
    <x v="453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x v="662"/>
    <s v="Right-sized web-enabled intranet"/>
    <n v="9700"/>
    <n v="11929"/>
    <n v="122.97938144329896"/>
    <x v="1"/>
    <x v="269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x v="663"/>
    <s v="Expanded needs-based orchestration"/>
    <n v="62300"/>
    <n v="118214"/>
    <n v="189.74959871589084"/>
    <x v="1"/>
    <x v="454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x v="664"/>
    <s v="Organic system-worthy orchestration"/>
    <n v="5300"/>
    <n v="4432"/>
    <n v="83.622641509433961"/>
    <x v="0"/>
    <x v="4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x v="665"/>
    <s v="Inverse static standardization"/>
    <n v="99500"/>
    <n v="17879"/>
    <n v="17.968844221105527"/>
    <x v="3"/>
    <x v="45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x v="307"/>
    <s v="Synchronized motivating solution"/>
    <n v="1400"/>
    <n v="14511"/>
    <n v="1036.5"/>
    <x v="1"/>
    <x v="456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x v="666"/>
    <s v="Open-source 4thgeneration open system"/>
    <n v="145600"/>
    <n v="141822"/>
    <n v="97.405219780219781"/>
    <x v="0"/>
    <x v="457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x v="667"/>
    <s v="Decentralized context-sensitive superstructure"/>
    <n v="184100"/>
    <n v="159037"/>
    <n v="86.386203150461711"/>
    <x v="0"/>
    <x v="458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x v="668"/>
    <s v="Compatible 5thgeneration concept"/>
    <n v="5400"/>
    <n v="8109"/>
    <n v="150.16666666666666"/>
    <x v="1"/>
    <x v="459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x v="669"/>
    <s v="Virtual systemic intranet"/>
    <n v="2300"/>
    <n v="8244"/>
    <n v="358.43478260869563"/>
    <x v="1"/>
    <x v="98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x v="670"/>
    <s v="Optimized systemic algorithm"/>
    <n v="1400"/>
    <n v="7600"/>
    <n v="542.85714285714289"/>
    <x v="1"/>
    <x v="46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x v="671"/>
    <s v="Customizable homogeneous firmware"/>
    <n v="140000"/>
    <n v="94501"/>
    <n v="67.500714285714281"/>
    <x v="0"/>
    <x v="461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x v="672"/>
    <s v="Front-line cohesive extranet"/>
    <n v="7500"/>
    <n v="14381"/>
    <n v="191.74666666666667"/>
    <x v="1"/>
    <x v="38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x v="673"/>
    <s v="Distributed holistic neural-net"/>
    <n v="1500"/>
    <n v="13980"/>
    <n v="932"/>
    <x v="1"/>
    <x v="462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x v="674"/>
    <s v="Devolved client-server monitoring"/>
    <n v="2900"/>
    <n v="12449"/>
    <n v="429.27586206896552"/>
    <x v="1"/>
    <x v="463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x v="675"/>
    <s v="Seamless directional capacity"/>
    <n v="7300"/>
    <n v="7348"/>
    <n v="100.65753424657535"/>
    <x v="1"/>
    <x v="464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x v="676"/>
    <s v="Polarized actuating implementation"/>
    <n v="3600"/>
    <n v="8158"/>
    <n v="226.61111111111109"/>
    <x v="1"/>
    <x v="257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x v="677"/>
    <s v="Front-line disintermediate hub"/>
    <n v="5000"/>
    <n v="7119"/>
    <n v="142.38"/>
    <x v="1"/>
    <x v="465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x v="678"/>
    <s v="Decentralized 4thgeneration challenge"/>
    <n v="6000"/>
    <n v="5438"/>
    <n v="90.633333333333326"/>
    <x v="0"/>
    <x v="385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x v="679"/>
    <s v="Reverse-engineered composite hierarchy"/>
    <n v="180400"/>
    <n v="115396"/>
    <n v="63.966740576496676"/>
    <x v="0"/>
    <x v="466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x v="680"/>
    <s v="Programmable tangible ability"/>
    <n v="9100"/>
    <n v="7656"/>
    <n v="84.131868131868131"/>
    <x v="0"/>
    <x v="467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x v="681"/>
    <s v="Configurable full-range emulation"/>
    <n v="9200"/>
    <n v="12322"/>
    <n v="133.93478260869566"/>
    <x v="1"/>
    <x v="468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x v="682"/>
    <s v="Total real-time hardware"/>
    <n v="164100"/>
    <n v="96888"/>
    <n v="59.042047531992694"/>
    <x v="0"/>
    <x v="46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x v="683"/>
    <s v="Profound system-worthy functionalities"/>
    <n v="128900"/>
    <n v="196960"/>
    <n v="152.80062063615205"/>
    <x v="1"/>
    <x v="470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x v="684"/>
    <s v="Cloned hybrid focus group"/>
    <n v="42100"/>
    <n v="188057"/>
    <n v="446.69121140142522"/>
    <x v="1"/>
    <x v="471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x v="196"/>
    <s v="Ergonomic dedicated focus group"/>
    <n v="7400"/>
    <n v="6245"/>
    <n v="84.391891891891888"/>
    <x v="0"/>
    <x v="75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x v="685"/>
    <s v="Realigned zero administration paradigm"/>
    <n v="100"/>
    <n v="3"/>
    <n v="3"/>
    <x v="0"/>
    <x v="49"/>
    <n v="3"/>
    <x v="1"/>
    <s v="USD"/>
    <n v="1264399200"/>
    <n v="1265695200"/>
    <x v="67"/>
    <d v="2010-02-09T06:00:00"/>
    <b v="0"/>
    <b v="0"/>
    <s v="technology/wearables"/>
    <x v="2"/>
    <x v="8"/>
  </r>
  <r>
    <n v="701"/>
    <x v="686"/>
    <s v="Open-source multi-tasking methodology"/>
    <n v="52000"/>
    <n v="91014"/>
    <n v="175.02692307692308"/>
    <x v="1"/>
    <x v="472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x v="687"/>
    <s v="Object-based attitude-oriented analyzer"/>
    <n v="8700"/>
    <n v="4710"/>
    <n v="54.137931034482754"/>
    <x v="0"/>
    <x v="100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x v="688"/>
    <s v="Cross-platform tertiary hub"/>
    <n v="63400"/>
    <n v="197728"/>
    <n v="311.87381703470032"/>
    <x v="1"/>
    <x v="473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x v="689"/>
    <s v="Seamless clear-thinking artificial intelligence"/>
    <n v="8700"/>
    <n v="10682"/>
    <n v="122.78160919540231"/>
    <x v="1"/>
    <x v="220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x v="690"/>
    <s v="Centralized tangible success"/>
    <n v="169700"/>
    <n v="168048"/>
    <n v="99.026517383618156"/>
    <x v="0"/>
    <x v="474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x v="691"/>
    <s v="Customer-focused multimedia methodology"/>
    <n v="108400"/>
    <n v="138586"/>
    <n v="127.84686346863469"/>
    <x v="1"/>
    <x v="47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x v="692"/>
    <s v="Visionary maximized Local Area Network"/>
    <n v="7300"/>
    <n v="11579"/>
    <n v="158.61643835616439"/>
    <x v="1"/>
    <x v="170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x v="693"/>
    <s v="Secured bifurcated intranet"/>
    <n v="1700"/>
    <n v="12020"/>
    <n v="707.05882352941171"/>
    <x v="1"/>
    <x v="231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x v="694"/>
    <s v="Grass-roots 4thgeneration product"/>
    <n v="9800"/>
    <n v="13954"/>
    <n v="142.38775510204081"/>
    <x v="1"/>
    <x v="129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x v="695"/>
    <s v="Reduced next generation info-mediaries"/>
    <n v="4300"/>
    <n v="6358"/>
    <n v="147.86046511627907"/>
    <x v="1"/>
    <x v="476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x v="696"/>
    <s v="Customizable full-range artificial intelligence"/>
    <n v="6200"/>
    <n v="1260"/>
    <n v="20.322580645161288"/>
    <x v="0"/>
    <x v="443"/>
    <n v="90"/>
    <x v="6"/>
    <s v="EUR"/>
    <n v="1453615200"/>
    <n v="1453788000"/>
    <x v="248"/>
    <d v="2016-01-26T06:00:00"/>
    <b v="1"/>
    <b v="1"/>
    <s v="theater/plays"/>
    <x v="3"/>
    <x v="3"/>
  </r>
  <r>
    <n v="712"/>
    <x v="697"/>
    <s v="Programmable leadingedge contingency"/>
    <n v="800"/>
    <n v="14725"/>
    <n v="1840.625"/>
    <x v="1"/>
    <x v="381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x v="698"/>
    <s v="Multi-layered global groupware"/>
    <n v="6900"/>
    <n v="11174"/>
    <n v="161.94202898550725"/>
    <x v="1"/>
    <x v="459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x v="699"/>
    <s v="Switchable methodical superstructure"/>
    <n v="38500"/>
    <n v="182036"/>
    <n v="472.82077922077923"/>
    <x v="1"/>
    <x v="477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x v="700"/>
    <s v="Expanded even-keeled portal"/>
    <n v="118000"/>
    <n v="28870"/>
    <n v="24.466101694915253"/>
    <x v="0"/>
    <x v="478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x v="701"/>
    <s v="Advanced modular moderator"/>
    <n v="2000"/>
    <n v="10353"/>
    <n v="517.65"/>
    <x v="1"/>
    <x v="144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x v="702"/>
    <s v="Reverse-engineered well-modulated ability"/>
    <n v="5600"/>
    <n v="13868"/>
    <n v="247.64285714285714"/>
    <x v="1"/>
    <x v="479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x v="703"/>
    <s v="Expanded optimal pricing structure"/>
    <n v="8300"/>
    <n v="8317"/>
    <n v="100.20481927710843"/>
    <x v="1"/>
    <x v="480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x v="704"/>
    <s v="Down-sized uniform ability"/>
    <n v="6900"/>
    <n v="10557"/>
    <n v="153"/>
    <x v="1"/>
    <x v="300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x v="705"/>
    <s v="Multi-layered upward-trending conglomeration"/>
    <n v="8700"/>
    <n v="3227"/>
    <n v="37.091954022988503"/>
    <x v="3"/>
    <x v="63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x v="706"/>
    <s v="Open-architected systematic intranet"/>
    <n v="123600"/>
    <n v="5429"/>
    <n v="4.392394822006473"/>
    <x v="3"/>
    <x v="101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x v="707"/>
    <s v="Proactive 24hour frame"/>
    <n v="48500"/>
    <n v="75906"/>
    <n v="156.50721649484535"/>
    <x v="1"/>
    <x v="481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x v="708"/>
    <s v="Exclusive fresh-thinking model"/>
    <n v="4900"/>
    <n v="13250"/>
    <n v="270.40816326530609"/>
    <x v="1"/>
    <x v="358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x v="709"/>
    <s v="Business-focused encompassing intranet"/>
    <n v="8400"/>
    <n v="11261"/>
    <n v="134.05952380952382"/>
    <x v="1"/>
    <x v="246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x v="710"/>
    <s v="Optional 6thgeneration access"/>
    <n v="193200"/>
    <n v="97369"/>
    <n v="50.398033126293996"/>
    <x v="0"/>
    <x v="482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x v="711"/>
    <s v="Realigned web-enabled functionalities"/>
    <n v="54300"/>
    <n v="48227"/>
    <n v="88.815837937384899"/>
    <x v="3"/>
    <x v="168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x v="712"/>
    <s v="Enterprise-wide multimedia software"/>
    <n v="8900"/>
    <n v="14685"/>
    <n v="165"/>
    <x v="1"/>
    <x v="483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x v="713"/>
    <s v="Versatile mission-critical knowledgebase"/>
    <n v="4200"/>
    <n v="735"/>
    <n v="17.5"/>
    <x v="0"/>
    <x v="234"/>
    <n v="73.5"/>
    <x v="1"/>
    <s v="USD"/>
    <n v="1464152400"/>
    <n v="1465102800"/>
    <x v="662"/>
    <d v="2016-06-05T05:00:00"/>
    <b v="0"/>
    <b v="0"/>
    <s v="theater/plays"/>
    <x v="3"/>
    <x v="3"/>
  </r>
  <r>
    <n v="729"/>
    <x v="714"/>
    <s v="Multi-lateral object-oriented open system"/>
    <n v="5600"/>
    <n v="10397"/>
    <n v="185.66071428571428"/>
    <x v="1"/>
    <x v="393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x v="715"/>
    <s v="Visionary system-worthy attitude"/>
    <n v="28800"/>
    <n v="118847"/>
    <n v="412.6631944444444"/>
    <x v="1"/>
    <x v="130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x v="716"/>
    <s v="Synergized content-based hierarchy"/>
    <n v="8000"/>
    <n v="7220"/>
    <n v="90.25"/>
    <x v="3"/>
    <x v="3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x v="717"/>
    <s v="Business-focused 24hour access"/>
    <n v="117000"/>
    <n v="107622"/>
    <n v="91.984615384615381"/>
    <x v="0"/>
    <x v="484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x v="718"/>
    <s v="Automated hybrid orchestration"/>
    <n v="15800"/>
    <n v="83267"/>
    <n v="527.00632911392404"/>
    <x v="1"/>
    <x v="485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x v="719"/>
    <s v="Exclusive 5thgeneration leverage"/>
    <n v="4200"/>
    <n v="13404"/>
    <n v="319.14285714285711"/>
    <x v="1"/>
    <x v="48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x v="720"/>
    <s v="Grass-roots zero administration alliance"/>
    <n v="37100"/>
    <n v="131404"/>
    <n v="354.18867924528303"/>
    <x v="1"/>
    <x v="487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x v="721"/>
    <s v="Proactive heuristic orchestration"/>
    <n v="7700"/>
    <n v="2533"/>
    <n v="32.896103896103895"/>
    <x v="3"/>
    <x v="226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x v="722"/>
    <s v="Function-based systematic Graphical User Interface"/>
    <n v="3700"/>
    <n v="5028"/>
    <n v="135.8918918918919"/>
    <x v="1"/>
    <x v="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x v="486"/>
    <s v="Extended zero administration software"/>
    <n v="74700"/>
    <n v="1557"/>
    <n v="2.0843373493975905"/>
    <x v="0"/>
    <x v="27"/>
    <n v="103.8"/>
    <x v="1"/>
    <s v="USD"/>
    <n v="1416117600"/>
    <n v="1418018400"/>
    <x v="671"/>
    <d v="2014-12-08T06:00:00"/>
    <b v="0"/>
    <b v="1"/>
    <s v="theater/plays"/>
    <x v="3"/>
    <x v="3"/>
  </r>
  <r>
    <n v="739"/>
    <x v="723"/>
    <s v="Multi-tiered discrete support"/>
    <n v="10000"/>
    <n v="6100"/>
    <n v="61"/>
    <x v="0"/>
    <x v="27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x v="724"/>
    <s v="Phased system-worthy conglomeration"/>
    <n v="5300"/>
    <n v="1592"/>
    <n v="30.037735849056602"/>
    <x v="0"/>
    <x v="36"/>
    <n v="99.5"/>
    <x v="1"/>
    <s v="USD"/>
    <n v="1486101600"/>
    <n v="1486360800"/>
    <x v="673"/>
    <d v="2017-02-06T06:00:00"/>
    <b v="0"/>
    <b v="0"/>
    <s v="theater/plays"/>
    <x v="3"/>
    <x v="3"/>
  </r>
  <r>
    <n v="741"/>
    <x v="287"/>
    <s v="Balanced mobile alliance"/>
    <n v="1200"/>
    <n v="14150"/>
    <n v="1179.1666666666665"/>
    <x v="1"/>
    <x v="406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x v="725"/>
    <s v="Reactive solution-oriented groupware"/>
    <n v="1200"/>
    <n v="13513"/>
    <n v="1126.0833333333335"/>
    <x v="1"/>
    <x v="393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x v="726"/>
    <s v="Exclusive bandwidth-monitored orchestration"/>
    <n v="3900"/>
    <n v="504"/>
    <n v="12.923076923076923"/>
    <x v="0"/>
    <x v="68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x v="727"/>
    <s v="Intuitive exuding initiative"/>
    <n v="2000"/>
    <n v="14240"/>
    <n v="712"/>
    <x v="1"/>
    <x v="382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x v="728"/>
    <s v="Streamlined needs-based knowledge user"/>
    <n v="6900"/>
    <n v="2091"/>
    <n v="30.304347826086957"/>
    <x v="0"/>
    <x v="298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x v="729"/>
    <s v="Automated system-worthy structure"/>
    <n v="55800"/>
    <n v="118580"/>
    <n v="212.50896057347671"/>
    <x v="1"/>
    <x v="488"/>
    <n v="35"/>
    <x v="1"/>
    <s v="USD"/>
    <n v="1318136400"/>
    <n v="1318568400"/>
    <x v="678"/>
    <d v="2011-10-14T05:00:00"/>
    <b v="0"/>
    <b v="0"/>
    <s v="technology/web"/>
    <x v="2"/>
    <x v="2"/>
  </r>
  <r>
    <n v="747"/>
    <x v="730"/>
    <s v="Secured clear-thinking intranet"/>
    <n v="4900"/>
    <n v="11214"/>
    <n v="228.85714285714286"/>
    <x v="1"/>
    <x v="489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x v="731"/>
    <s v="Cloned actuating architecture"/>
    <n v="194900"/>
    <n v="68137"/>
    <n v="34.959979476654695"/>
    <x v="3"/>
    <x v="490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x v="732"/>
    <s v="Down-sized needs-based task-force"/>
    <n v="8600"/>
    <n v="13527"/>
    <n v="157.29069767441862"/>
    <x v="1"/>
    <x v="491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x v="733"/>
    <s v="Extended responsive Internet solution"/>
    <n v="100"/>
    <n v="1"/>
    <n v="1"/>
    <x v="0"/>
    <x v="49"/>
    <n v="1"/>
    <x v="4"/>
    <s v="GBP"/>
    <n v="1277960400"/>
    <n v="1280120400"/>
    <x v="682"/>
    <d v="2010-07-26T05:00:00"/>
    <b v="0"/>
    <b v="0"/>
    <s v="music/electric music"/>
    <x v="1"/>
    <x v="5"/>
  </r>
  <r>
    <n v="751"/>
    <x v="734"/>
    <s v="Universal value-added moderator"/>
    <n v="3600"/>
    <n v="8363"/>
    <n v="232.30555555555554"/>
    <x v="1"/>
    <x v="492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x v="735"/>
    <s v="Sharable motivating emulation"/>
    <n v="5800"/>
    <n v="5362"/>
    <n v="92.448275862068968"/>
    <x v="3"/>
    <x v="493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x v="736"/>
    <s v="Networked web-enabled product"/>
    <n v="4700"/>
    <n v="12065"/>
    <n v="256.70212765957444"/>
    <x v="1"/>
    <x v="231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x v="737"/>
    <s v="Advanced dedicated encoding"/>
    <n v="70400"/>
    <n v="118603"/>
    <n v="168.47017045454547"/>
    <x v="1"/>
    <x v="494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x v="738"/>
    <s v="Stand-alone multi-state project"/>
    <n v="4500"/>
    <n v="7496"/>
    <n v="166.57777777777778"/>
    <x v="1"/>
    <x v="495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x v="739"/>
    <s v="Customizable bi-directional monitoring"/>
    <n v="1300"/>
    <n v="10037"/>
    <n v="772.07692307692309"/>
    <x v="1"/>
    <x v="496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x v="740"/>
    <s v="Profit-focused motivating function"/>
    <n v="1400"/>
    <n v="5696"/>
    <n v="406.85714285714283"/>
    <x v="1"/>
    <x v="493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x v="741"/>
    <s v="Proactive systemic firmware"/>
    <n v="29600"/>
    <n v="167005"/>
    <n v="564.20608108108115"/>
    <x v="1"/>
    <x v="497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x v="742"/>
    <s v="Grass-roots upward-trending installation"/>
    <n v="167500"/>
    <n v="114615"/>
    <n v="68.426865671641792"/>
    <x v="0"/>
    <x v="498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x v="743"/>
    <s v="Virtual heuristic hub"/>
    <n v="48300"/>
    <n v="16592"/>
    <n v="34.351966873706004"/>
    <x v="0"/>
    <x v="155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x v="744"/>
    <s v="Customizable leadingedge model"/>
    <n v="2200"/>
    <n v="14420"/>
    <n v="655.4545454545455"/>
    <x v="1"/>
    <x v="499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x v="307"/>
    <s v="Upgradable uniform service-desk"/>
    <n v="3500"/>
    <n v="6204"/>
    <n v="177.25714285714284"/>
    <x v="1"/>
    <x v="16"/>
    <n v="62.04"/>
    <x v="2"/>
    <s v="AUD"/>
    <n v="1354082400"/>
    <n v="1355032800"/>
    <x v="692"/>
    <d v="2012-12-09T06:00:00"/>
    <b v="0"/>
    <b v="0"/>
    <s v="music/jazz"/>
    <x v="1"/>
    <x v="17"/>
  </r>
  <r>
    <n v="763"/>
    <x v="745"/>
    <s v="Inverse client-driven product"/>
    <n v="5600"/>
    <n v="6338"/>
    <n v="113.17857142857144"/>
    <x v="1"/>
    <x v="500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x v="746"/>
    <s v="Managed bandwidth-monitored system engine"/>
    <n v="1100"/>
    <n v="8010"/>
    <n v="728.18181818181824"/>
    <x v="1"/>
    <x v="496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x v="747"/>
    <s v="Advanced transitional help-desk"/>
    <n v="3900"/>
    <n v="8125"/>
    <n v="208.33333333333334"/>
    <x v="1"/>
    <x v="40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x v="748"/>
    <s v="De-engineered disintermediate encryption"/>
    <n v="43800"/>
    <n v="13653"/>
    <n v="31.171232876712331"/>
    <x v="0"/>
    <x v="501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x v="749"/>
    <s v="Upgradable attitude-oriented project"/>
    <n v="97200"/>
    <n v="55372"/>
    <n v="56.967078189300416"/>
    <x v="0"/>
    <x v="502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x v="750"/>
    <s v="Fundamental zero tolerance alliance"/>
    <n v="4800"/>
    <n v="11088"/>
    <n v="231"/>
    <x v="1"/>
    <x v="503"/>
    <n v="73.92"/>
    <x v="1"/>
    <s v="USD"/>
    <n v="1386741600"/>
    <n v="1388037600"/>
    <x v="626"/>
    <d v="2013-12-26T06:00:00"/>
    <b v="0"/>
    <b v="0"/>
    <s v="theater/plays"/>
    <x v="3"/>
    <x v="3"/>
  </r>
  <r>
    <n v="769"/>
    <x v="751"/>
    <s v="Devolved 24hour forecast"/>
    <n v="125600"/>
    <n v="109106"/>
    <n v="86.867834394904463"/>
    <x v="0"/>
    <x v="504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x v="752"/>
    <s v="User-centric attitude-oriented intranet"/>
    <n v="4300"/>
    <n v="11642"/>
    <n v="270.74418604651163"/>
    <x v="1"/>
    <x v="505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x v="753"/>
    <s v="Self-enabling 5thgeneration paradigm"/>
    <n v="5600"/>
    <n v="2769"/>
    <n v="49.446428571428569"/>
    <x v="3"/>
    <x v="150"/>
    <n v="106.5"/>
    <x v="1"/>
    <s v="USD"/>
    <n v="1548482400"/>
    <n v="1550815200"/>
    <x v="699"/>
    <d v="2019-02-22T06:00:00"/>
    <b v="0"/>
    <b v="0"/>
    <s v="theater/plays"/>
    <x v="3"/>
    <x v="3"/>
  </r>
  <r>
    <n v="772"/>
    <x v="754"/>
    <s v="Persistent 3rdgeneration moratorium"/>
    <n v="149600"/>
    <n v="169586"/>
    <n v="113.3596256684492"/>
    <x v="1"/>
    <x v="506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x v="755"/>
    <s v="Cross-platform empowering project"/>
    <n v="53100"/>
    <n v="101185"/>
    <n v="190.55555555555554"/>
    <x v="1"/>
    <x v="507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x v="756"/>
    <s v="Polarized user-facing interface"/>
    <n v="5000"/>
    <n v="6775"/>
    <n v="135.5"/>
    <x v="1"/>
    <x v="373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x v="757"/>
    <s v="Customer-focused non-volatile framework"/>
    <n v="9400"/>
    <n v="968"/>
    <n v="10.297872340425531"/>
    <x v="0"/>
    <x v="234"/>
    <n v="96.8"/>
    <x v="1"/>
    <s v="USD"/>
    <n v="1415253600"/>
    <n v="1416117600"/>
    <x v="703"/>
    <d v="2014-11-16T06:00:00"/>
    <b v="0"/>
    <b v="0"/>
    <s v="music/rock"/>
    <x v="1"/>
    <x v="1"/>
  </r>
  <r>
    <n v="776"/>
    <x v="758"/>
    <s v="Synchronized multimedia frame"/>
    <n v="110800"/>
    <n v="72623"/>
    <n v="65.544223826714799"/>
    <x v="0"/>
    <x v="508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x v="759"/>
    <s v="Open-architected stable algorithm"/>
    <n v="93800"/>
    <n v="45987"/>
    <n v="49.026652452025587"/>
    <x v="0"/>
    <x v="103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x v="760"/>
    <s v="Cross-platform optimizing website"/>
    <n v="1300"/>
    <n v="10243"/>
    <n v="787.92307692307691"/>
    <x v="1"/>
    <x v="5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x v="761"/>
    <s v="Public-key actuating projection"/>
    <n v="108700"/>
    <n v="87293"/>
    <n v="80.306347746090154"/>
    <x v="0"/>
    <x v="509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x v="762"/>
    <s v="Implemented intangible instruction set"/>
    <n v="5100"/>
    <n v="5421"/>
    <n v="106.29411764705883"/>
    <x v="1"/>
    <x v="55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x v="763"/>
    <s v="Cross-group interactive architecture"/>
    <n v="8700"/>
    <n v="4414"/>
    <n v="50.735632183908038"/>
    <x v="3"/>
    <x v="75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x v="764"/>
    <s v="Centralized asymmetric framework"/>
    <n v="5100"/>
    <n v="10981"/>
    <n v="215.31372549019611"/>
    <x v="1"/>
    <x v="510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x v="765"/>
    <s v="Down-sized systematic utilization"/>
    <n v="7400"/>
    <n v="10451"/>
    <n v="141.22972972972974"/>
    <x v="1"/>
    <x v="18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x v="766"/>
    <s v="Profound fault-tolerant model"/>
    <n v="88900"/>
    <n v="102535"/>
    <n v="115.33745781777279"/>
    <x v="1"/>
    <x v="511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x v="767"/>
    <s v="Multi-channeled bi-directional moratorium"/>
    <n v="6700"/>
    <n v="12939"/>
    <n v="193.11940298507463"/>
    <x v="1"/>
    <x v="78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x v="768"/>
    <s v="Object-based content-based ability"/>
    <n v="1500"/>
    <n v="10946"/>
    <n v="729.73333333333335"/>
    <x v="1"/>
    <x v="512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x v="769"/>
    <s v="Progressive coherent secured line"/>
    <n v="61200"/>
    <n v="60994"/>
    <n v="99.66339869281046"/>
    <x v="0"/>
    <x v="513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x v="770"/>
    <s v="Synchronized directional capability"/>
    <n v="3600"/>
    <n v="3174"/>
    <n v="88.166666666666671"/>
    <x v="2"/>
    <x v="249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x v="771"/>
    <s v="Cross-platform composite migration"/>
    <n v="9000"/>
    <n v="3351"/>
    <n v="37.233333333333334"/>
    <x v="0"/>
    <x v="430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x v="772"/>
    <s v="Operative local pricing structure"/>
    <n v="185900"/>
    <n v="56774"/>
    <n v="30.540075309306079"/>
    <x v="3"/>
    <x v="260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x v="773"/>
    <s v="Optional web-enabled extranet"/>
    <n v="2100"/>
    <n v="540"/>
    <n v="25.714285714285712"/>
    <x v="0"/>
    <x v="514"/>
    <n v="90"/>
    <x v="1"/>
    <s v="USD"/>
    <n v="1481436000"/>
    <n v="1482818400"/>
    <x v="715"/>
    <d v="2016-12-27T06:00:00"/>
    <b v="0"/>
    <b v="0"/>
    <s v="food/food trucks"/>
    <x v="0"/>
    <x v="0"/>
  </r>
  <r>
    <n v="792"/>
    <x v="774"/>
    <s v="Reduced 6thgeneration intranet"/>
    <n v="2000"/>
    <n v="680"/>
    <n v="34"/>
    <x v="0"/>
    <x v="243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x v="775"/>
    <s v="Networked disintermediate leverage"/>
    <n v="1100"/>
    <n v="13045"/>
    <n v="1185.909090909091"/>
    <x v="1"/>
    <x v="483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x v="776"/>
    <s v="Optional optimal website"/>
    <n v="6600"/>
    <n v="8276"/>
    <n v="125.39393939393939"/>
    <x v="1"/>
    <x v="46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x v="777"/>
    <s v="Stand-alone asynchronous functionalities"/>
    <n v="7100"/>
    <n v="1022"/>
    <n v="14.394366197183098"/>
    <x v="0"/>
    <x v="249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x v="778"/>
    <s v="Profound full-range open system"/>
    <n v="7800"/>
    <n v="4275"/>
    <n v="54.807692307692314"/>
    <x v="0"/>
    <x v="373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x v="779"/>
    <s v="Optional tangible utilization"/>
    <n v="7600"/>
    <n v="8332"/>
    <n v="109.63157894736841"/>
    <x v="1"/>
    <x v="51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x v="780"/>
    <s v="Seamless maximized product"/>
    <n v="3400"/>
    <n v="6408"/>
    <n v="188.47058823529412"/>
    <x v="1"/>
    <x v="246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x v="781"/>
    <s v="Devolved tertiary time-frame"/>
    <n v="84500"/>
    <n v="73522"/>
    <n v="87.008284023668637"/>
    <x v="0"/>
    <x v="516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x v="782"/>
    <s v="Centralized regional function"/>
    <n v="100"/>
    <n v="1"/>
    <n v="1"/>
    <x v="0"/>
    <x v="49"/>
    <n v="1"/>
    <x v="5"/>
    <s v="CHF"/>
    <n v="1434085200"/>
    <n v="1434430800"/>
    <x v="139"/>
    <d v="2015-06-16T05:00:00"/>
    <b v="0"/>
    <b v="0"/>
    <s v="music/rock"/>
    <x v="1"/>
    <x v="1"/>
  </r>
  <r>
    <n v="801"/>
    <x v="783"/>
    <s v="User-friendly high-level initiative"/>
    <n v="2300"/>
    <n v="4667"/>
    <n v="202.9130434782609"/>
    <x v="1"/>
    <x v="88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x v="784"/>
    <s v="Reverse-engineered zero-defect infrastructure"/>
    <n v="6200"/>
    <n v="12216"/>
    <n v="197.03225806451613"/>
    <x v="1"/>
    <x v="23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x v="785"/>
    <s v="Stand-alone background customer loyalty"/>
    <n v="6100"/>
    <n v="6527"/>
    <n v="107"/>
    <x v="1"/>
    <x v="517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x v="786"/>
    <s v="Business-focused discrete software"/>
    <n v="2600"/>
    <n v="6987"/>
    <n v="268.73076923076923"/>
    <x v="1"/>
    <x v="205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x v="787"/>
    <s v="Advanced intermediate Graphic Interface"/>
    <n v="9700"/>
    <n v="4932"/>
    <n v="50.845360824742272"/>
    <x v="0"/>
    <x v="109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x v="788"/>
    <s v="Adaptive holistic hub"/>
    <n v="700"/>
    <n v="8262"/>
    <n v="1180.2857142857142"/>
    <x v="1"/>
    <x v="70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x v="789"/>
    <s v="Automated uniform concept"/>
    <n v="700"/>
    <n v="1848"/>
    <n v="264"/>
    <x v="1"/>
    <x v="177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x v="790"/>
    <s v="Enhanced regional flexibility"/>
    <n v="5200"/>
    <n v="1583"/>
    <n v="30.44230769230769"/>
    <x v="0"/>
    <x v="161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x v="764"/>
    <s v="Public-key bottom-line algorithm"/>
    <n v="140800"/>
    <n v="88536"/>
    <n v="62.880681818181813"/>
    <x v="0"/>
    <x v="51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x v="791"/>
    <s v="Multi-layered intangible instruction set"/>
    <n v="6400"/>
    <n v="12360"/>
    <n v="193.125"/>
    <x v="1"/>
    <x v="394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x v="792"/>
    <s v="Fundamental methodical emulation"/>
    <n v="92500"/>
    <n v="71320"/>
    <n v="77.102702702702715"/>
    <x v="0"/>
    <x v="8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x v="793"/>
    <s v="Expanded value-added hardware"/>
    <n v="59700"/>
    <n v="134640"/>
    <n v="225.52763819095478"/>
    <x v="1"/>
    <x v="519"/>
    <n v="48"/>
    <x v="0"/>
    <s v="CAD"/>
    <n v="1523854800"/>
    <n v="1524286800"/>
    <x v="78"/>
    <d v="2018-04-21T05:00:00"/>
    <b v="0"/>
    <b v="0"/>
    <s v="publishing/nonfiction"/>
    <x v="5"/>
    <x v="9"/>
  </r>
  <r>
    <n v="813"/>
    <x v="794"/>
    <s v="Diverse high-level attitude"/>
    <n v="3200"/>
    <n v="7661"/>
    <n v="239.40625"/>
    <x v="1"/>
    <x v="520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x v="795"/>
    <s v="Visionary 24hour analyzer"/>
    <n v="3200"/>
    <n v="2950"/>
    <n v="92.1875"/>
    <x v="0"/>
    <x v="521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x v="796"/>
    <s v="Centralized bandwidth-monitored leverage"/>
    <n v="9000"/>
    <n v="11721"/>
    <n v="130.23333333333335"/>
    <x v="1"/>
    <x v="236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x v="797"/>
    <s v="Ergonomic mission-critical moratorium"/>
    <n v="2300"/>
    <n v="14150"/>
    <n v="615.21739130434787"/>
    <x v="1"/>
    <x v="221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x v="798"/>
    <s v="Front-line intermediate moderator"/>
    <n v="51300"/>
    <n v="189192"/>
    <n v="368.79532163742692"/>
    <x v="1"/>
    <x v="522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x v="311"/>
    <s v="Automated local secured line"/>
    <n v="700"/>
    <n v="7664"/>
    <n v="1094.8571428571429"/>
    <x v="1"/>
    <x v="464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x v="799"/>
    <s v="Integrated bandwidth-monitored alliance"/>
    <n v="8900"/>
    <n v="4509"/>
    <n v="50.662921348314605"/>
    <x v="0"/>
    <x v="523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x v="800"/>
    <s v="Cross-group heuristic forecast"/>
    <n v="1500"/>
    <n v="12009"/>
    <n v="800.6"/>
    <x v="1"/>
    <x v="524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x v="801"/>
    <s v="Extended impactful secured line"/>
    <n v="4900"/>
    <n v="14273"/>
    <n v="291.28571428571428"/>
    <x v="1"/>
    <x v="155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x v="802"/>
    <s v="Distributed optimizing protocol"/>
    <n v="54000"/>
    <n v="188982"/>
    <n v="349.9666666666667"/>
    <x v="1"/>
    <x v="525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x v="803"/>
    <s v="Secured well-modulated system engine"/>
    <n v="4100"/>
    <n v="14640"/>
    <n v="357.07317073170731"/>
    <x v="1"/>
    <x v="526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x v="804"/>
    <s v="Streamlined national benchmark"/>
    <n v="85000"/>
    <n v="107516"/>
    <n v="126.48941176470588"/>
    <x v="1"/>
    <x v="527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x v="805"/>
    <s v="Open-architected 24/7 infrastructure"/>
    <n v="3600"/>
    <n v="13950"/>
    <n v="387.5"/>
    <x v="1"/>
    <x v="144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x v="806"/>
    <s v="Digitized 6thgeneration Local Area Network"/>
    <n v="2800"/>
    <n v="12797"/>
    <n v="457.03571428571428"/>
    <x v="1"/>
    <x v="346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x v="807"/>
    <s v="Innovative actuating artificial intelligence"/>
    <n v="2300"/>
    <n v="6134"/>
    <n v="266.69565217391306"/>
    <x v="1"/>
    <x v="17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x v="808"/>
    <s v="Cross-platform reciprocal budgetary management"/>
    <n v="7100"/>
    <n v="4899"/>
    <n v="69"/>
    <x v="0"/>
    <x v="131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x v="809"/>
    <s v="Vision-oriented scalable portal"/>
    <n v="9600"/>
    <n v="4929"/>
    <n v="51.34375"/>
    <x v="0"/>
    <x v="110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x v="810"/>
    <s v="Persevering zero administration knowledge user"/>
    <n v="121600"/>
    <n v="1424"/>
    <n v="1.1710526315789473"/>
    <x v="0"/>
    <x v="528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x v="811"/>
    <s v="Front-line bottom-line Graphic Interface"/>
    <n v="97100"/>
    <n v="105817"/>
    <n v="108.97734294541709"/>
    <x v="1"/>
    <x v="529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x v="812"/>
    <s v="Synergized fault-tolerant hierarchy"/>
    <n v="43200"/>
    <n v="136156"/>
    <n v="315.17592592592592"/>
    <x v="1"/>
    <x v="265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x v="813"/>
    <s v="Expanded asynchronous groupware"/>
    <n v="6800"/>
    <n v="10723"/>
    <n v="157.69117647058823"/>
    <x v="1"/>
    <x v="34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x v="814"/>
    <s v="Expanded fault-tolerant emulation"/>
    <n v="7300"/>
    <n v="11228"/>
    <n v="153.8082191780822"/>
    <x v="1"/>
    <x v="530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x v="815"/>
    <s v="Future-proofed 24hour model"/>
    <n v="86200"/>
    <n v="77355"/>
    <n v="89.738979118329468"/>
    <x v="0"/>
    <x v="531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x v="816"/>
    <s v="Optimized didactic intranet"/>
    <n v="8100"/>
    <n v="6086"/>
    <n v="75.135802469135797"/>
    <x v="0"/>
    <x v="115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x v="817"/>
    <s v="Right-sized dedicated standardization"/>
    <n v="17700"/>
    <n v="150960"/>
    <n v="852.88135593220341"/>
    <x v="1"/>
    <x v="532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x v="818"/>
    <s v="Vision-oriented high-level extranet"/>
    <n v="6400"/>
    <n v="8890"/>
    <n v="138.90625"/>
    <x v="1"/>
    <x v="210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x v="819"/>
    <s v="Organized scalable initiative"/>
    <n v="7700"/>
    <n v="14644"/>
    <n v="190.18181818181819"/>
    <x v="1"/>
    <x v="144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x v="820"/>
    <s v="Enhanced regional moderator"/>
    <n v="116300"/>
    <n v="116583"/>
    <n v="100.24333619948409"/>
    <x v="1"/>
    <x v="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x v="821"/>
    <s v="Automated even-keeled emulation"/>
    <n v="9100"/>
    <n v="12991"/>
    <n v="142.75824175824175"/>
    <x v="1"/>
    <x v="287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x v="822"/>
    <s v="Reverse-engineered multi-tasking product"/>
    <n v="1500"/>
    <n v="8447"/>
    <n v="563.13333333333333"/>
    <x v="1"/>
    <x v="227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x v="823"/>
    <s v="De-engineered next generation parallelism"/>
    <n v="8800"/>
    <n v="2703"/>
    <n v="30.715909090909086"/>
    <x v="0"/>
    <x v="254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x v="824"/>
    <s v="Intuitive cohesive groupware"/>
    <n v="8800"/>
    <n v="8747"/>
    <n v="99.39772727272728"/>
    <x v="3"/>
    <x v="115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x v="825"/>
    <s v="Up-sized high-level access"/>
    <n v="69900"/>
    <n v="138087"/>
    <n v="197.54935622317598"/>
    <x v="1"/>
    <x v="53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x v="826"/>
    <s v="Phased empowering success"/>
    <n v="1000"/>
    <n v="5085"/>
    <n v="508.5"/>
    <x v="1"/>
    <x v="44"/>
    <n v="105.9375"/>
    <x v="1"/>
    <s v="USD"/>
    <n v="1532149200"/>
    <n v="1535259600"/>
    <x v="758"/>
    <d v="2018-08-26T05:00:00"/>
    <b v="1"/>
    <b v="1"/>
    <s v="technology/web"/>
    <x v="2"/>
    <x v="2"/>
  </r>
  <r>
    <n v="847"/>
    <x v="827"/>
    <s v="Distributed actuating project"/>
    <n v="4700"/>
    <n v="11174"/>
    <n v="237.74468085106383"/>
    <x v="1"/>
    <x v="46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x v="828"/>
    <s v="Robust motivating orchestration"/>
    <n v="3200"/>
    <n v="10831"/>
    <n v="338.46875"/>
    <x v="1"/>
    <x v="535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x v="829"/>
    <s v="Vision-oriented uniform instruction set"/>
    <n v="6700"/>
    <n v="8917"/>
    <n v="133.08955223880596"/>
    <x v="1"/>
    <x v="253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x v="830"/>
    <s v="Cross-group upward-trending hierarchy"/>
    <n v="100"/>
    <n v="1"/>
    <n v="1"/>
    <x v="0"/>
    <x v="49"/>
    <n v="1"/>
    <x v="1"/>
    <s v="USD"/>
    <n v="1321682400"/>
    <n v="1322978400"/>
    <x v="762"/>
    <d v="2011-12-04T06:00:00"/>
    <b v="1"/>
    <b v="0"/>
    <s v="music/rock"/>
    <x v="1"/>
    <x v="1"/>
  </r>
  <r>
    <n v="851"/>
    <x v="831"/>
    <s v="Object-based needs-based info-mediaries"/>
    <n v="6000"/>
    <n v="12468"/>
    <n v="207.79999999999998"/>
    <x v="1"/>
    <x v="415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x v="832"/>
    <s v="Open-source reciprocal standardization"/>
    <n v="4900"/>
    <n v="2505"/>
    <n v="51.122448979591837"/>
    <x v="0"/>
    <x v="249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x v="833"/>
    <s v="Secured well-modulated projection"/>
    <n v="17100"/>
    <n v="111502"/>
    <n v="652.05847953216369"/>
    <x v="1"/>
    <x v="50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x v="834"/>
    <s v="Multi-channeled secondary middleware"/>
    <n v="171000"/>
    <n v="194309"/>
    <n v="113.63099415204678"/>
    <x v="1"/>
    <x v="536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x v="835"/>
    <s v="Horizontal clear-thinking framework"/>
    <n v="23400"/>
    <n v="23956"/>
    <n v="102.37606837606839"/>
    <x v="1"/>
    <x v="15"/>
    <n v="53"/>
    <x v="2"/>
    <s v="AUD"/>
    <n v="1308373200"/>
    <n v="1311051600"/>
    <x v="766"/>
    <d v="2011-07-19T05:00:00"/>
    <b v="0"/>
    <b v="0"/>
    <s v="theater/plays"/>
    <x v="3"/>
    <x v="3"/>
  </r>
  <r>
    <n v="856"/>
    <x v="764"/>
    <s v="Profound composite core"/>
    <n v="2400"/>
    <n v="8558"/>
    <n v="356.58333333333331"/>
    <x v="1"/>
    <x v="1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x v="836"/>
    <s v="Programmable disintermediate matrices"/>
    <n v="5300"/>
    <n v="7413"/>
    <n v="139.86792452830187"/>
    <x v="1"/>
    <x v="537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x v="837"/>
    <s v="Realigned 5thgeneration knowledge user"/>
    <n v="4000"/>
    <n v="2778"/>
    <n v="69.45"/>
    <x v="0"/>
    <x v="164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x v="838"/>
    <s v="Multi-layered upward-trending groupware"/>
    <n v="7300"/>
    <n v="2594"/>
    <n v="35.534246575342465"/>
    <x v="0"/>
    <x v="377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x v="839"/>
    <s v="Re-contextualized leadingedge firmware"/>
    <n v="2000"/>
    <n v="5033"/>
    <n v="251.65"/>
    <x v="1"/>
    <x v="167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x v="840"/>
    <s v="Devolved disintermediate analyzer"/>
    <n v="8800"/>
    <n v="9317"/>
    <n v="105.87500000000001"/>
    <x v="1"/>
    <x v="25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x v="841"/>
    <s v="Profound disintermediate open system"/>
    <n v="3500"/>
    <n v="6560"/>
    <n v="187.42857142857144"/>
    <x v="1"/>
    <x v="72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x v="842"/>
    <s v="Automated reciprocal protocol"/>
    <n v="1400"/>
    <n v="5415"/>
    <n v="386.78571428571428"/>
    <x v="1"/>
    <x v="538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x v="843"/>
    <s v="Automated static workforce"/>
    <n v="4200"/>
    <n v="14577"/>
    <n v="347.07142857142856"/>
    <x v="1"/>
    <x v="503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x v="844"/>
    <s v="Horizontal attitude-oriented help-desk"/>
    <n v="81000"/>
    <n v="150515"/>
    <n v="185.82098765432099"/>
    <x v="1"/>
    <x v="539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x v="845"/>
    <s v="Versatile 5thgeneration matrices"/>
    <n v="182800"/>
    <n v="79045"/>
    <n v="43.241247264770237"/>
    <x v="3"/>
    <x v="540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x v="846"/>
    <s v="Cross-platform next generation service-desk"/>
    <n v="4800"/>
    <n v="7797"/>
    <n v="162.4375"/>
    <x v="1"/>
    <x v="402"/>
    <n v="25.99"/>
    <x v="1"/>
    <s v="USD"/>
    <n v="1539061200"/>
    <n v="1539579600"/>
    <x v="778"/>
    <d v="2018-10-15T05:00:00"/>
    <b v="0"/>
    <b v="0"/>
    <s v="food/food trucks"/>
    <x v="0"/>
    <x v="0"/>
  </r>
  <r>
    <n v="868"/>
    <x v="847"/>
    <s v="Front-line web-enabled installation"/>
    <n v="7000"/>
    <n v="12939"/>
    <n v="184.84285714285716"/>
    <x v="1"/>
    <x v="105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x v="848"/>
    <s v="Multi-channeled responsive product"/>
    <n v="161900"/>
    <n v="38376"/>
    <n v="23.703520691785052"/>
    <x v="0"/>
    <x v="541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x v="849"/>
    <s v="Adaptive demand-driven encryption"/>
    <n v="7700"/>
    <n v="6920"/>
    <n v="89.870129870129873"/>
    <x v="0"/>
    <x v="246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x v="850"/>
    <s v="Re-engineered client-driven knowledge user"/>
    <n v="71500"/>
    <n v="194912"/>
    <n v="272.6041958041958"/>
    <x v="1"/>
    <x v="542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x v="851"/>
    <s v="Compatible logistical paradigm"/>
    <n v="4700"/>
    <n v="7992"/>
    <n v="170.04255319148936"/>
    <x v="1"/>
    <x v="543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x v="852"/>
    <s v="Intuitive value-added installation"/>
    <n v="42100"/>
    <n v="79268"/>
    <n v="188.28503562945369"/>
    <x v="1"/>
    <x v="544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x v="853"/>
    <s v="Managed discrete parallelism"/>
    <n v="40200"/>
    <n v="139468"/>
    <n v="346.93532338308455"/>
    <x v="1"/>
    <x v="545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x v="854"/>
    <s v="Implemented tangible approach"/>
    <n v="7900"/>
    <n v="5465"/>
    <n v="69.177215189873422"/>
    <x v="0"/>
    <x v="109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x v="855"/>
    <s v="Re-engineered encompassing definition"/>
    <n v="8300"/>
    <n v="2111"/>
    <n v="25.433734939759034"/>
    <x v="0"/>
    <x v="176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x v="856"/>
    <s v="Multi-lateral uniform collaboration"/>
    <n v="163600"/>
    <n v="126628"/>
    <n v="77.400977995110026"/>
    <x v="0"/>
    <x v="546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x v="857"/>
    <s v="Enterprise-wide foreground paradigm"/>
    <n v="2700"/>
    <n v="1012"/>
    <n v="37.481481481481481"/>
    <x v="0"/>
    <x v="65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x v="858"/>
    <s v="Stand-alone incremental parallelism"/>
    <n v="1000"/>
    <n v="5438"/>
    <n v="543.79999999999995"/>
    <x v="1"/>
    <x v="4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x v="859"/>
    <s v="Persevering 5thgeneration throughput"/>
    <n v="84500"/>
    <n v="193101"/>
    <n v="228.52189349112427"/>
    <x v="1"/>
    <x v="547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x v="860"/>
    <s v="Implemented object-oriented synergy"/>
    <n v="81300"/>
    <n v="31665"/>
    <n v="38.948339483394832"/>
    <x v="0"/>
    <x v="15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x v="861"/>
    <s v="Balanced demand-driven definition"/>
    <n v="800"/>
    <n v="2960"/>
    <n v="370"/>
    <x v="1"/>
    <x v="175"/>
    <n v="37"/>
    <x v="1"/>
    <s v="USD"/>
    <n v="1421820000"/>
    <n v="1422165600"/>
    <x v="789"/>
    <d v="2015-01-25T06:00:00"/>
    <b v="0"/>
    <b v="0"/>
    <s v="theater/plays"/>
    <x v="3"/>
    <x v="3"/>
  </r>
  <r>
    <n v="883"/>
    <x v="862"/>
    <s v="Customer-focused mobile Graphic Interface"/>
    <n v="3400"/>
    <n v="8089"/>
    <n v="237.91176470588232"/>
    <x v="1"/>
    <x v="548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x v="863"/>
    <s v="Horizontal secondary interface"/>
    <n v="170800"/>
    <n v="109374"/>
    <n v="64.036299765807954"/>
    <x v="0"/>
    <x v="549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x v="864"/>
    <s v="Virtual analyzing collaboration"/>
    <n v="1800"/>
    <n v="2129"/>
    <n v="118.27777777777777"/>
    <x v="1"/>
    <x v="550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x v="865"/>
    <s v="Multi-tiered explicit focus group"/>
    <n v="150600"/>
    <n v="127745"/>
    <n v="84.824037184594957"/>
    <x v="0"/>
    <x v="551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x v="866"/>
    <s v="Multi-layered systematic knowledgebase"/>
    <n v="7800"/>
    <n v="2289"/>
    <n v="29.346153846153843"/>
    <x v="0"/>
    <x v="249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x v="867"/>
    <s v="Reverse-engineered uniform knowledge user"/>
    <n v="5800"/>
    <n v="12174"/>
    <n v="209.89655172413794"/>
    <x v="1"/>
    <x v="552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x v="868"/>
    <s v="Secured dynamic capacity"/>
    <n v="5600"/>
    <n v="9508"/>
    <n v="169.78571428571431"/>
    <x v="1"/>
    <x v="393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x v="869"/>
    <s v="Devolved foreground throughput"/>
    <n v="134400"/>
    <n v="155849"/>
    <n v="115.95907738095239"/>
    <x v="1"/>
    <x v="553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x v="870"/>
    <s v="Synchronized demand-driven infrastructure"/>
    <n v="3000"/>
    <n v="7758"/>
    <n v="258.59999999999997"/>
    <x v="1"/>
    <x v="34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x v="871"/>
    <s v="Realigned discrete structure"/>
    <n v="6000"/>
    <n v="13835"/>
    <n v="230.58333333333331"/>
    <x v="1"/>
    <x v="554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x v="872"/>
    <s v="Progressive grid-enabled website"/>
    <n v="8400"/>
    <n v="10770"/>
    <n v="128.21428571428572"/>
    <x v="1"/>
    <x v="134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x v="873"/>
    <s v="Organic cohesive neural-net"/>
    <n v="1700"/>
    <n v="3208"/>
    <n v="188.70588235294116"/>
    <x v="1"/>
    <x v="75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x v="874"/>
    <s v="Integrated demand-driven info-mediaries"/>
    <n v="159800"/>
    <n v="11108"/>
    <n v="6.9511889862327907"/>
    <x v="0"/>
    <x v="3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x v="875"/>
    <s v="Reverse-engineered client-server extranet"/>
    <n v="19800"/>
    <n v="153338"/>
    <n v="774.43434343434342"/>
    <x v="1"/>
    <x v="555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x v="876"/>
    <s v="Organized discrete encoding"/>
    <n v="8800"/>
    <n v="2437"/>
    <n v="27.693181818181817"/>
    <x v="0"/>
    <x v="11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x v="877"/>
    <s v="Balanced regional flexibility"/>
    <n v="179100"/>
    <n v="93991"/>
    <n v="52.479620323841424"/>
    <x v="0"/>
    <x v="556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x v="878"/>
    <s v="Implemented multimedia time-frame"/>
    <n v="3100"/>
    <n v="12620"/>
    <n v="407.09677419354841"/>
    <x v="1"/>
    <x v="300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x v="879"/>
    <s v="Enhanced uniform service-desk"/>
    <n v="100"/>
    <n v="2"/>
    <n v="2"/>
    <x v="0"/>
    <x v="49"/>
    <n v="2"/>
    <x v="1"/>
    <s v="USD"/>
    <n v="1411102800"/>
    <n v="1411189200"/>
    <x v="806"/>
    <d v="2014-09-20T05:00:00"/>
    <b v="0"/>
    <b v="1"/>
    <s v="technology/web"/>
    <x v="2"/>
    <x v="2"/>
  </r>
  <r>
    <n v="901"/>
    <x v="880"/>
    <s v="Versatile bottom-line definition"/>
    <n v="5600"/>
    <n v="8746"/>
    <n v="156.17857142857144"/>
    <x v="1"/>
    <x v="122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x v="881"/>
    <s v="Integrated bifurcated software"/>
    <n v="1400"/>
    <n v="3534"/>
    <n v="252.42857142857144"/>
    <x v="1"/>
    <x v="46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x v="882"/>
    <s v="Assimilated next generation instruction set"/>
    <n v="41000"/>
    <n v="709"/>
    <n v="1.729268292682927"/>
    <x v="2"/>
    <x v="443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x v="883"/>
    <s v="Digitized foreground array"/>
    <n v="6500"/>
    <n v="795"/>
    <n v="12.230769230769232"/>
    <x v="0"/>
    <x v="3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x v="884"/>
    <s v="Re-engineered clear-thinking project"/>
    <n v="7900"/>
    <n v="12955"/>
    <n v="163.98734177215189"/>
    <x v="1"/>
    <x v="64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x v="885"/>
    <s v="Implemented even-keeled standardization"/>
    <n v="5500"/>
    <n v="8964"/>
    <n v="162.98181818181817"/>
    <x v="1"/>
    <x v="27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x v="886"/>
    <s v="Quality-focused asymmetric adapter"/>
    <n v="9100"/>
    <n v="1843"/>
    <n v="20.252747252747252"/>
    <x v="0"/>
    <x v="142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x v="887"/>
    <s v="Networked intangible help-desk"/>
    <n v="38200"/>
    <n v="121950"/>
    <n v="319.24083769633506"/>
    <x v="1"/>
    <x v="557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x v="888"/>
    <s v="Synchronized attitude-oriented frame"/>
    <n v="1800"/>
    <n v="8621"/>
    <n v="478.94444444444446"/>
    <x v="1"/>
    <x v="175"/>
    <n v="107.7625"/>
    <x v="0"/>
    <s v="CAD"/>
    <n v="1528088400"/>
    <n v="1530421200"/>
    <x v="384"/>
    <d v="2018-07-01T05:00:00"/>
    <b v="0"/>
    <b v="1"/>
    <s v="theater/plays"/>
    <x v="3"/>
    <x v="3"/>
  </r>
  <r>
    <n v="910"/>
    <x v="889"/>
    <s v="Proactive incremental architecture"/>
    <n v="154500"/>
    <n v="30215"/>
    <n v="19.556634304207122"/>
    <x v="3"/>
    <x v="102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x v="890"/>
    <s v="Cloned responsive standardization"/>
    <n v="5800"/>
    <n v="11539"/>
    <n v="198.94827586206895"/>
    <x v="1"/>
    <x v="558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x v="891"/>
    <s v="Reduced bifurcated pricing structure"/>
    <n v="1800"/>
    <n v="14310"/>
    <n v="795"/>
    <x v="1"/>
    <x v="55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x v="892"/>
    <s v="Re-engineered asymmetric challenge"/>
    <n v="70200"/>
    <n v="35536"/>
    <n v="50.621082621082621"/>
    <x v="0"/>
    <x v="560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x v="893"/>
    <s v="Diverse client-driven conglomeration"/>
    <n v="6400"/>
    <n v="3676"/>
    <n v="57.4375"/>
    <x v="0"/>
    <x v="56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x v="894"/>
    <s v="Configurable upward-trending solution"/>
    <n v="125900"/>
    <n v="195936"/>
    <n v="155.62827640984909"/>
    <x v="1"/>
    <x v="562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x v="895"/>
    <s v="Persistent bandwidth-monitored framework"/>
    <n v="3700"/>
    <n v="1343"/>
    <n v="36.297297297297298"/>
    <x v="0"/>
    <x v="550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x v="896"/>
    <s v="Polarized discrete product"/>
    <n v="3600"/>
    <n v="2097"/>
    <n v="58.25"/>
    <x v="2"/>
    <x v="11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x v="897"/>
    <s v="Seamless dynamic website"/>
    <n v="3800"/>
    <n v="9021"/>
    <n v="237.39473684210526"/>
    <x v="1"/>
    <x v="388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x v="898"/>
    <s v="Extended multimedia firmware"/>
    <n v="35600"/>
    <n v="20915"/>
    <n v="58.75"/>
    <x v="0"/>
    <x v="537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x v="899"/>
    <s v="Versatile directional project"/>
    <n v="5300"/>
    <n v="9676"/>
    <n v="182.56603773584905"/>
    <x v="1"/>
    <x v="563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x v="900"/>
    <s v="Profound directional knowledge user"/>
    <n v="160400"/>
    <n v="1210"/>
    <n v="0.75436408977556113"/>
    <x v="0"/>
    <x v="63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x v="901"/>
    <s v="Ameliorated logistical capability"/>
    <n v="51400"/>
    <n v="90440"/>
    <n v="175.95330739299609"/>
    <x v="1"/>
    <x v="564"/>
    <n v="40"/>
    <x v="1"/>
    <s v="USD"/>
    <n v="1544335200"/>
    <n v="1545112800"/>
    <x v="609"/>
    <d v="2018-12-18T06:00:00"/>
    <b v="0"/>
    <b v="1"/>
    <s v="music/world music"/>
    <x v="1"/>
    <x v="21"/>
  </r>
  <r>
    <n v="923"/>
    <x v="902"/>
    <s v="Sharable discrete definition"/>
    <n v="1700"/>
    <n v="4044"/>
    <n v="237.88235294117646"/>
    <x v="1"/>
    <x v="174"/>
    <n v="101.1"/>
    <x v="1"/>
    <s v="USD"/>
    <n v="1279083600"/>
    <n v="1279170000"/>
    <x v="547"/>
    <d v="2010-07-15T05:00:00"/>
    <b v="0"/>
    <b v="0"/>
    <s v="theater/plays"/>
    <x v="3"/>
    <x v="3"/>
  </r>
  <r>
    <n v="924"/>
    <x v="903"/>
    <s v="User-friendly next generation core"/>
    <n v="39400"/>
    <n v="192292"/>
    <n v="488.05076142131981"/>
    <x v="1"/>
    <x v="565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x v="904"/>
    <s v="Profit-focused empowering system engine"/>
    <n v="3000"/>
    <n v="6722"/>
    <n v="224.06666666666669"/>
    <x v="1"/>
    <x v="167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x v="905"/>
    <s v="Synchronized cohesive encoding"/>
    <n v="8700"/>
    <n v="1577"/>
    <n v="18.126436781609197"/>
    <x v="0"/>
    <x v="27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x v="906"/>
    <s v="Synergistic dynamic utilization"/>
    <n v="7200"/>
    <n v="3301"/>
    <n v="45.847222222222221"/>
    <x v="0"/>
    <x v="95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x v="907"/>
    <s v="Triple-buffered bi-directional model"/>
    <n v="167400"/>
    <n v="196386"/>
    <n v="117.31541218637993"/>
    <x v="1"/>
    <x v="566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x v="908"/>
    <s v="Polarized tertiary function"/>
    <n v="5500"/>
    <n v="11952"/>
    <n v="217.30909090909088"/>
    <x v="1"/>
    <x v="229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x v="909"/>
    <s v="Configurable fault-tolerant structure"/>
    <n v="3500"/>
    <n v="3930"/>
    <n v="112.28571428571428"/>
    <x v="1"/>
    <x v="72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x v="910"/>
    <s v="Digitized 24/7 budgetary management"/>
    <n v="7900"/>
    <n v="5729"/>
    <n v="72.51898734177216"/>
    <x v="0"/>
    <x v="19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x v="911"/>
    <s v="Stand-alone zero tolerance algorithm"/>
    <n v="2300"/>
    <n v="4883"/>
    <n v="212.30434782608697"/>
    <x v="1"/>
    <x v="358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x v="912"/>
    <s v="Implemented tangible support"/>
    <n v="73000"/>
    <n v="175015"/>
    <n v="239.74657534246577"/>
    <x v="1"/>
    <x v="567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x v="913"/>
    <s v="Reactive radical framework"/>
    <n v="6200"/>
    <n v="11280"/>
    <n v="181.93548387096774"/>
    <x v="1"/>
    <x v="339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x v="914"/>
    <s v="Object-based full-range knowledge user"/>
    <n v="6100"/>
    <n v="10012"/>
    <n v="164.13114754098362"/>
    <x v="1"/>
    <x v="227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x v="591"/>
    <s v="Enhanced composite contingency"/>
    <n v="103200"/>
    <n v="1690"/>
    <n v="1.6375968992248062"/>
    <x v="0"/>
    <x v="356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x v="915"/>
    <s v="Cloned fresh-thinking model"/>
    <n v="171000"/>
    <n v="84891"/>
    <n v="49.64385964912281"/>
    <x v="3"/>
    <x v="568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x v="916"/>
    <s v="Total dedicated benchmark"/>
    <n v="9200"/>
    <n v="10093"/>
    <n v="109.70652173913042"/>
    <x v="1"/>
    <x v="87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x v="917"/>
    <s v="Streamlined human-resource Graphic Interface"/>
    <n v="7800"/>
    <n v="3839"/>
    <n v="49.217948717948715"/>
    <x v="0"/>
    <x v="109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x v="918"/>
    <s v="Upgradable analyzing core"/>
    <n v="9900"/>
    <n v="6161"/>
    <n v="62.232323232323225"/>
    <x v="2"/>
    <x v="569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x v="919"/>
    <s v="Profound exuding pricing structure"/>
    <n v="43000"/>
    <n v="5615"/>
    <n v="13.05813953488372"/>
    <x v="0"/>
    <x v="373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x v="916"/>
    <s v="Horizontal optimizing model"/>
    <n v="9600"/>
    <n v="6205"/>
    <n v="64.635416666666671"/>
    <x v="0"/>
    <x v="109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x v="920"/>
    <s v="Synchronized fault-tolerant algorithm"/>
    <n v="7500"/>
    <n v="11969"/>
    <n v="159.58666666666667"/>
    <x v="1"/>
    <x v="493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x v="921"/>
    <s v="Streamlined 5thgeneration intranet"/>
    <n v="10000"/>
    <n v="8142"/>
    <n v="81.42"/>
    <x v="0"/>
    <x v="570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x v="922"/>
    <s v="Cross-group clear-thinking task-force"/>
    <n v="172000"/>
    <n v="55805"/>
    <n v="32.444767441860463"/>
    <x v="0"/>
    <x v="57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x v="923"/>
    <s v="Public-key bandwidth-monitored intranet"/>
    <n v="153700"/>
    <n v="15238"/>
    <n v="9.9141184124918666"/>
    <x v="0"/>
    <x v="483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x v="924"/>
    <s v="Upgradable clear-thinking hardware"/>
    <n v="3600"/>
    <n v="961"/>
    <n v="26.694444444444443"/>
    <x v="0"/>
    <x v="171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x v="925"/>
    <s v="Integrated holistic paradigm"/>
    <n v="9400"/>
    <n v="5918"/>
    <n v="62.957446808510639"/>
    <x v="3"/>
    <x v="415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x v="926"/>
    <s v="Seamless clear-thinking conglomeration"/>
    <n v="5900"/>
    <n v="9520"/>
    <n v="161.35593220338984"/>
    <x v="1"/>
    <x v="84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x v="927"/>
    <s v="Persistent content-based methodology"/>
    <n v="100"/>
    <n v="5"/>
    <n v="5"/>
    <x v="0"/>
    <x v="49"/>
    <n v="5"/>
    <x v="1"/>
    <s v="USD"/>
    <n v="1555390800"/>
    <n v="1555822800"/>
    <x v="843"/>
    <d v="2019-04-21T05:00:00"/>
    <b v="0"/>
    <b v="1"/>
    <s v="theater/plays"/>
    <x v="3"/>
    <x v="3"/>
  </r>
  <r>
    <n v="951"/>
    <x v="928"/>
    <s v="Re-engineered 24hour matrix"/>
    <n v="14500"/>
    <n v="159056"/>
    <n v="1096.9379310344827"/>
    <x v="1"/>
    <x v="572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x v="929"/>
    <s v="Virtual multi-tasking core"/>
    <n v="145500"/>
    <n v="101987"/>
    <n v="70.094158075601371"/>
    <x v="3"/>
    <x v="428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x v="930"/>
    <s v="Streamlined fault-tolerant conglomeration"/>
    <n v="3300"/>
    <n v="1980"/>
    <n v="60"/>
    <x v="0"/>
    <x v="356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x v="931"/>
    <s v="Enterprise-wide client-driven policy"/>
    <n v="42600"/>
    <n v="156384"/>
    <n v="367.0985915492958"/>
    <x v="1"/>
    <x v="573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x v="932"/>
    <s v="Function-based next generation emulation"/>
    <n v="700"/>
    <n v="7763"/>
    <n v="1109"/>
    <x v="1"/>
    <x v="175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x v="933"/>
    <s v="Re-engineered composite focus group"/>
    <n v="187600"/>
    <n v="35698"/>
    <n v="19.028784648187631"/>
    <x v="0"/>
    <x v="268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x v="934"/>
    <s v="Profound mission-critical function"/>
    <n v="9800"/>
    <n v="12434"/>
    <n v="126.87755102040816"/>
    <x v="1"/>
    <x v="54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x v="935"/>
    <s v="De-engineered zero-defect open system"/>
    <n v="1100"/>
    <n v="8081"/>
    <n v="734.63636363636363"/>
    <x v="1"/>
    <x v="19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x v="936"/>
    <s v="Operative hybrid utilization"/>
    <n v="145000"/>
    <n v="6631"/>
    <n v="4.5731034482758623"/>
    <x v="0"/>
    <x v="406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x v="937"/>
    <s v="Function-based interactive matrix"/>
    <n v="5500"/>
    <n v="4678"/>
    <n v="85.054545454545448"/>
    <x v="0"/>
    <x v="12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x v="938"/>
    <s v="Optimized content-based collaboration"/>
    <n v="5700"/>
    <n v="6800"/>
    <n v="119.29824561403508"/>
    <x v="1"/>
    <x v="287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x v="939"/>
    <s v="User-centric cohesive policy"/>
    <n v="3600"/>
    <n v="10657"/>
    <n v="296.02777777777777"/>
    <x v="1"/>
    <x v="574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x v="940"/>
    <s v="Ergonomic methodical hub"/>
    <n v="5900"/>
    <n v="4997"/>
    <n v="84.694915254237287"/>
    <x v="0"/>
    <x v="493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x v="941"/>
    <s v="Devolved disintermediate encryption"/>
    <n v="3700"/>
    <n v="13164"/>
    <n v="355.7837837837838"/>
    <x v="1"/>
    <x v="287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x v="942"/>
    <s v="Phased clear-thinking policy"/>
    <n v="2200"/>
    <n v="8501"/>
    <n v="386.40909090909093"/>
    <x v="1"/>
    <x v="512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x v="411"/>
    <s v="Seamless solution-oriented capacity"/>
    <n v="1700"/>
    <n v="13468"/>
    <n v="792.23529411764707"/>
    <x v="1"/>
    <x v="242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x v="943"/>
    <s v="Organized human-resource attitude"/>
    <n v="88400"/>
    <n v="121138"/>
    <n v="137.03393665158373"/>
    <x v="1"/>
    <x v="575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x v="944"/>
    <s v="Open-architected disintermediate budgetary management"/>
    <n v="2400"/>
    <n v="8117"/>
    <n v="338.20833333333337"/>
    <x v="1"/>
    <x v="493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x v="945"/>
    <s v="Multi-lateral radical solution"/>
    <n v="7900"/>
    <n v="8550"/>
    <n v="108.22784810126582"/>
    <x v="1"/>
    <x v="576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x v="946"/>
    <s v="Inverse context-sensitive info-mediaries"/>
    <n v="94900"/>
    <n v="57659"/>
    <n v="60.757639620653315"/>
    <x v="0"/>
    <x v="577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x v="947"/>
    <s v="Versatile neutral workforce"/>
    <n v="5100"/>
    <n v="1414"/>
    <n v="27.725490196078432"/>
    <x v="0"/>
    <x v="3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x v="948"/>
    <s v="Multi-tiered systematic knowledge user"/>
    <n v="42700"/>
    <n v="97524"/>
    <n v="228.3934426229508"/>
    <x v="1"/>
    <x v="578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x v="949"/>
    <s v="Programmable multi-state algorithm"/>
    <n v="121100"/>
    <n v="26176"/>
    <n v="21.615194054500414"/>
    <x v="0"/>
    <x v="526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x v="950"/>
    <s v="Multi-channeled reciprocal interface"/>
    <n v="800"/>
    <n v="2991"/>
    <n v="373.875"/>
    <x v="1"/>
    <x v="235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x v="951"/>
    <s v="Right-sized maximized migration"/>
    <n v="5400"/>
    <n v="8366"/>
    <n v="154.92592592592592"/>
    <x v="1"/>
    <x v="18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x v="952"/>
    <s v="Self-enabling value-added artificial intelligence"/>
    <n v="4000"/>
    <n v="12886"/>
    <n v="322.14999999999998"/>
    <x v="1"/>
    <x v="382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x v="597"/>
    <s v="Vision-oriented interactive solution"/>
    <n v="7000"/>
    <n v="5177"/>
    <n v="73.957142857142856"/>
    <x v="0"/>
    <x v="109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x v="953"/>
    <s v="Fundamental user-facing productivity"/>
    <n v="1000"/>
    <n v="8641"/>
    <n v="864.1"/>
    <x v="1"/>
    <x v="45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x v="954"/>
    <s v="Innovative well-modulated capability"/>
    <n v="60200"/>
    <n v="86244"/>
    <n v="143.26245847176079"/>
    <x v="1"/>
    <x v="579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x v="955"/>
    <s v="Universal fault-tolerant orchestration"/>
    <n v="195200"/>
    <n v="78630"/>
    <n v="40.281762295081968"/>
    <x v="0"/>
    <x v="580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x v="956"/>
    <s v="Grass-roots executive synergy"/>
    <n v="6700"/>
    <n v="11941"/>
    <n v="178.22388059701493"/>
    <x v="1"/>
    <x v="581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x v="957"/>
    <s v="Multi-layered optimal application"/>
    <n v="7200"/>
    <n v="6115"/>
    <n v="84.930555555555557"/>
    <x v="0"/>
    <x v="51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x v="958"/>
    <s v="Business-focused full-range core"/>
    <n v="129100"/>
    <n v="188404"/>
    <n v="145.93648334624322"/>
    <x v="1"/>
    <x v="582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x v="959"/>
    <s v="Exclusive system-worthy Graphic Interface"/>
    <n v="6500"/>
    <n v="9910"/>
    <n v="152.46153846153848"/>
    <x v="1"/>
    <x v="345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x v="960"/>
    <s v="Enhanced optimal ability"/>
    <n v="170600"/>
    <n v="114523"/>
    <n v="67.129542790152414"/>
    <x v="0"/>
    <x v="583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x v="961"/>
    <s v="Optional zero administration neural-net"/>
    <n v="7800"/>
    <n v="3144"/>
    <n v="40.307692307692307"/>
    <x v="0"/>
    <x v="45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x v="962"/>
    <s v="Ameliorated foreground focus group"/>
    <n v="6200"/>
    <n v="13441"/>
    <n v="216.79032258064518"/>
    <x v="1"/>
    <x v="584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x v="963"/>
    <s v="Triple-buffered multi-tasking matrices"/>
    <n v="9400"/>
    <n v="4899"/>
    <n v="52.117021276595743"/>
    <x v="0"/>
    <x v="251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x v="964"/>
    <s v="Versatile dedicated migration"/>
    <n v="2400"/>
    <n v="11990"/>
    <n v="499.58333333333337"/>
    <x v="1"/>
    <x v="31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x v="965"/>
    <s v="Devolved foreground customer loyalty"/>
    <n v="7800"/>
    <n v="6839"/>
    <n v="87.679487179487182"/>
    <x v="0"/>
    <x v="251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x v="509"/>
    <s v="Reduced reciprocal focus group"/>
    <n v="9800"/>
    <n v="11091"/>
    <n v="113.17346938775511"/>
    <x v="1"/>
    <x v="585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x v="966"/>
    <s v="Networked global migration"/>
    <n v="3100"/>
    <n v="13223"/>
    <n v="426.54838709677421"/>
    <x v="1"/>
    <x v="227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x v="967"/>
    <s v="De-engineered even-keeled definition"/>
    <n v="9800"/>
    <n v="7608"/>
    <n v="77.632653061224488"/>
    <x v="3"/>
    <x v="51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x v="968"/>
    <s v="Implemented bi-directional flexibility"/>
    <n v="141100"/>
    <n v="74073"/>
    <n v="52.496810772501767"/>
    <x v="0"/>
    <x v="586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x v="969"/>
    <s v="Vision-oriented scalable definition"/>
    <n v="97300"/>
    <n v="153216"/>
    <n v="157.46762589928059"/>
    <x v="1"/>
    <x v="587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x v="970"/>
    <s v="Future-proofed upward-trending migration"/>
    <n v="6600"/>
    <n v="4814"/>
    <n v="72.939393939393938"/>
    <x v="0"/>
    <x v="19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x v="971"/>
    <s v="Right-sized full-range throughput"/>
    <n v="7600"/>
    <n v="4603"/>
    <n v="60.565789473684205"/>
    <x v="3"/>
    <x v="27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x v="972"/>
    <s v="Polarized composite customer loyalty"/>
    <n v="66600"/>
    <n v="37823"/>
    <n v="56.791291291291287"/>
    <x v="0"/>
    <x v="82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x v="973"/>
    <s v="Expanded eco-centric policy"/>
    <n v="111100"/>
    <n v="62819"/>
    <n v="56.542754275427541"/>
    <x v="3"/>
    <x v="588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CFF61D-83F3-714F-A1E9-9E1A930A8432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20">
    <pivotField showAll="0"/>
    <pivotField dataField="1"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name" fld="1" subtotal="count" baseField="0" baseItem="0"/>
  </dataFields>
  <chartFormats count="5"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6E161-D0B8-2341-B520-51DB6DD46377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0">
    <pivotField showAll="0"/>
    <pivotField dataField="1"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E208B4-712A-2743-90CD-7C9A156CD93C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876" firstHeaderRow="1" firstDataRow="2" firstDataCol="1" rowPageCount="1" colPageCount="1"/>
  <pivotFields count="20">
    <pivotField showAll="0"/>
    <pivotField dataField="1" showAll="0"/>
    <pivotField showAll="0"/>
    <pivotField showAll="0"/>
    <pivotField showAll="0"/>
    <pivotField numFmtId="1" showAll="0"/>
    <pivotField axis="axisCol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3"/>
  </rowFields>
  <rowItems count="8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18" hier="-1"/>
  </pageFields>
  <dataFields count="1">
    <dataField name="Count of 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T1001"/>
  <sheetViews>
    <sheetView workbookViewId="0">
      <selection activeCell="C4" sqref="C4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5" max="5" width="12.6640625" bestFit="1" customWidth="1"/>
    <col min="6" max="6" width="17" bestFit="1" customWidth="1"/>
    <col min="8" max="8" width="13" bestFit="1" customWidth="1"/>
    <col min="9" max="9" width="21" bestFit="1" customWidth="1"/>
    <col min="12" max="12" width="16.1640625" bestFit="1" customWidth="1"/>
    <col min="13" max="13" width="13.1640625" bestFit="1" customWidth="1"/>
    <col min="14" max="14" width="26.83203125" bestFit="1" customWidth="1"/>
    <col min="15" max="15" width="25.33203125" bestFit="1" customWidth="1"/>
    <col min="18" max="18" width="28" bestFit="1" customWidth="1"/>
    <col min="19" max="19" width="14.33203125" bestFit="1" customWidth="1"/>
    <col min="20" max="20" width="12.1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 t="shared" ref="F2:F65" si="0">E2/D2*100</f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>
        <v>1450159200</v>
      </c>
      <c r="N2" s="8">
        <f t="shared" ref="N2:N65" si="1">L2/86400+DATE(1970,1,1)</f>
        <v>42336.25</v>
      </c>
      <c r="O2" s="8">
        <f t="shared" ref="O2:O65" si="2">M2/86400+DATE(1970,1,1)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_xlfn.TEXTSPLIT(R2,"/",,TRUE)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si="0"/>
        <v>1040</v>
      </c>
      <c r="G3" t="s">
        <v>20</v>
      </c>
      <c r="H3">
        <v>158</v>
      </c>
      <c r="I3" s="4">
        <f t="shared" ref="I3:I66" si="3"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si="1"/>
        <v>41870.208333333336</v>
      </c>
      <c r="O3" s="8">
        <f t="shared" si="2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_xlfn.TEXTSPLIT(R3,"/",,TRUE)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4">
        <f t="shared" si="3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1"/>
        <v>41595.25</v>
      </c>
      <c r="O4" s="8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_xlfn.TEXTSPLIT(R4,"/",,TRUE)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4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1"/>
        <v>43688.208333333328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_xlfn.TEXTSPLIT(R5,"/",,TRUE)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4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1"/>
        <v>43485.25</v>
      </c>
      <c r="O6" s="8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_xlfn.TEXTSPLIT(R6,"/",,TRUE)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4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1"/>
        <v>41149.208333333336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_xlfn.TEXTSPLIT(R7,"/",,TRUE)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4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1"/>
        <v>42991.208333333328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_xlfn.TEXTSPLIT(R8,"/",,TRUE)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4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1"/>
        <v>42229.208333333328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_xlfn.TEXTSPLIT(R9,"/",,TRUE)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4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1"/>
        <v>40399.208333333336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_xlfn.TEXTSPLIT(R10,"/",,TRUE)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4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1"/>
        <v>41536.208333333336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_xlfn.TEXTSPLIT(R11,"/",,TRUE)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4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1"/>
        <v>40404.208333333336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_xlfn.TEXTSPLIT(R12,"/",,TRUE)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4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1"/>
        <v>40442.208333333336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_xlfn.TEXTSPLIT(R13,"/",,TRUE)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4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1"/>
        <v>43760.208333333328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_xlfn.TEXTSPLIT(R14,"/",,TRUE)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4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1"/>
        <v>42532.208333333328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_xlfn.TEXTSPLIT(R15,"/",,TRUE)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4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1"/>
        <v>40974.25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_xlfn.TEXTSPLIT(R16,"/",,TRUE)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4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1"/>
        <v>43809.25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_xlfn.TEXTSPLIT(R17,"/",,TRUE)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4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1"/>
        <v>41661.25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_xlfn.TEXTSPLIT(R18,"/",,TRUE)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4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1"/>
        <v>40555.25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_xlfn.TEXTSPLIT(R19,"/",,TRUE)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4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1"/>
        <v>43351.208333333328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_xlfn.TEXTSPLIT(R20,"/",,TRUE)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4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1"/>
        <v>43528.25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_xlfn.TEXTSPLIT(R21,"/",,TRUE)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4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1"/>
        <v>41848.208333333336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_xlfn.TEXTSPLIT(R22,"/",,TRUE)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4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1"/>
        <v>40770.208333333336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_xlfn.TEXTSPLIT(R23,"/",,TRUE)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4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1"/>
        <v>43193.208333333328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_xlfn.TEXTSPLIT(R24,"/",,TRUE)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4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1"/>
        <v>43510.25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_xlfn.TEXTSPLIT(R25,"/",,TRUE)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4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1"/>
        <v>41811.208333333336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_xlfn.TEXTSPLIT(R26,"/",,TRUE)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4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1"/>
        <v>40681.208333333336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_xlfn.TEXTSPLIT(R27,"/",,TRUE)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4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1"/>
        <v>43312.208333333328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_xlfn.TEXTSPLIT(R28,"/",,TRUE)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4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1"/>
        <v>42280.208333333328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_xlfn.TEXTSPLIT(R29,"/",,TRUE)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4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1"/>
        <v>40218.25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_xlfn.TEXTSPLIT(R30,"/",,TRUE)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4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1"/>
        <v>43301.208333333328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_xlfn.TEXTSPLIT(R31,"/",,TRUE)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4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1"/>
        <v>43609.208333333328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_xlfn.TEXTSPLIT(R32,"/",,TRUE)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4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1"/>
        <v>42374.25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_xlfn.TEXTSPLIT(R33,"/",,TRUE)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4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1"/>
        <v>43110.25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_xlfn.TEXTSPLIT(R34,"/",,TRUE)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4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1"/>
        <v>41917.208333333336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_xlfn.TEXTSPLIT(R35,"/",,TRUE)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4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1"/>
        <v>42817.208333333328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_xlfn.TEXTSPLIT(R36,"/",,TRUE)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4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1"/>
        <v>43484.25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_xlfn.TEXTSPLIT(R37,"/",,TRUE)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4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1"/>
        <v>40600.25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_xlfn.TEXTSPLIT(R38,"/",,TRUE)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4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1"/>
        <v>43744.208333333328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_xlfn.TEXTSPLIT(R39,"/",,TRUE)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4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1"/>
        <v>40469.208333333336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_xlfn.TEXTSPLIT(R40,"/",,TRUE)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4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1"/>
        <v>41330.25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_xlfn.TEXTSPLIT(R41,"/",,TRUE)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4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1"/>
        <v>40334.208333333336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_xlfn.TEXTSPLIT(R42,"/",,TRUE)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4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1"/>
        <v>41156.208333333336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_xlfn.TEXTSPLIT(R43,"/",,TRUE)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4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1"/>
        <v>40728.208333333336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_xlfn.TEXTSPLIT(R44,"/",,TRUE)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4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1"/>
        <v>41844.208333333336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_xlfn.TEXTSPLIT(R45,"/",,TRUE)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4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1"/>
        <v>43541.208333333328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_xlfn.TEXTSPLIT(R46,"/",,TRUE)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4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1"/>
        <v>42676.208333333328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_xlfn.TEXTSPLIT(R47,"/",,TRUE)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4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1"/>
        <v>40367.208333333336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_xlfn.TEXTSPLIT(R48,"/",,TRUE)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4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1"/>
        <v>41727.208333333336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_xlfn.TEXTSPLIT(R49,"/",,TRUE)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4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1"/>
        <v>42180.208333333328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_xlfn.TEXTSPLIT(R50,"/",,TRUE)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4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1"/>
        <v>43758.208333333328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_xlfn.TEXTSPLIT(R51,"/",,TRUE)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4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1"/>
        <v>41487.208333333336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_xlfn.TEXTSPLIT(R52,"/",,TRUE)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4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1"/>
        <v>40995.208333333336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_xlfn.TEXTSPLIT(R53,"/",,TRUE)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4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1"/>
        <v>40436.208333333336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_xlfn.TEXTSPLIT(R54,"/",,TRUE)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4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1"/>
        <v>41779.208333333336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_xlfn.TEXTSPLIT(R55,"/",,TRUE)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4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1"/>
        <v>43170.25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_xlfn.TEXTSPLIT(R56,"/",,TRUE)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4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1"/>
        <v>43311.208333333328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_xlfn.TEXTSPLIT(R57,"/",,TRUE)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4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1"/>
        <v>42014.25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_xlfn.TEXTSPLIT(R58,"/",,TRUE)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4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1"/>
        <v>42979.208333333328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_xlfn.TEXTSPLIT(R59,"/",,TRUE)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4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1"/>
        <v>42268.208333333328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_xlfn.TEXTSPLIT(R60,"/",,TRUE)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4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1"/>
        <v>42898.208333333328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_xlfn.TEXTSPLIT(R61,"/",,TRUE)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4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1"/>
        <v>41107.208333333336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_xlfn.TEXTSPLIT(R62,"/",,TRUE)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4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1"/>
        <v>40595.25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_xlfn.TEXTSPLIT(R63,"/",,TRUE)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4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1"/>
        <v>42160.208333333328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_xlfn.TEXTSPLIT(R64,"/",,TRUE)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4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1"/>
        <v>42853.208333333328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_xlfn.TEXTSPLIT(R65,"/",,TRUE)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ref="F66:F129" si="4">E66/D66*100</f>
        <v>97.642857142857139</v>
      </c>
      <c r="G66" t="s">
        <v>14</v>
      </c>
      <c r="H66">
        <v>38</v>
      </c>
      <c r="I66" s="4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ref="N66:N129" si="5">L66/86400+DATE(1970,1,1)</f>
        <v>43283.208333333328</v>
      </c>
      <c r="O66" s="8">
        <f t="shared" ref="O66:O129" si="6">M66/86400+DATE(1970,1,1)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_xlfn.TEXTSPLIT(R66,"/",,TRUE)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4"/>
        <v>236.14754098360655</v>
      </c>
      <c r="G67" t="s">
        <v>20</v>
      </c>
      <c r="H67">
        <v>236</v>
      </c>
      <c r="I67" s="4">
        <f t="shared" ref="I67:I130" si="7"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si="5"/>
        <v>40570.25</v>
      </c>
      <c r="O67" s="8">
        <f t="shared" si="6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_xlfn.TEXTSPLIT(R67,"/",,TRUE)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4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5"/>
        <v>42102.208333333328</v>
      </c>
      <c r="O68" s="8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_xlfn.TEXTSPLIT(R68,"/",,TRUE)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4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5"/>
        <v>40203.25</v>
      </c>
      <c r="O69" s="8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_xlfn.TEXTSPLIT(R69,"/",,TRUE)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4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5"/>
        <v>42943.208333333328</v>
      </c>
      <c r="O70" s="8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_xlfn.TEXTSPLIT(R70,"/",,TRUE)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4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5"/>
        <v>40531.25</v>
      </c>
      <c r="O71" s="8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_xlfn.TEXTSPLIT(R71,"/",,TRUE)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4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5"/>
        <v>40484.208333333336</v>
      </c>
      <c r="O72" s="8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_xlfn.TEXTSPLIT(R72,"/",,TRUE)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4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5"/>
        <v>43799.25</v>
      </c>
      <c r="O73" s="8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_xlfn.TEXTSPLIT(R73,"/",,TRUE)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4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5"/>
        <v>42186.208333333328</v>
      </c>
      <c r="O74" s="8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_xlfn.TEXTSPLIT(R74,"/",,TRUE)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4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5"/>
        <v>42701.25</v>
      </c>
      <c r="O75" s="8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_xlfn.TEXTSPLIT(R75,"/",,TRUE)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4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5"/>
        <v>42456.208333333328</v>
      </c>
      <c r="O76" s="8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_xlfn.TEXTSPLIT(R76,"/",,TRUE)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4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5"/>
        <v>43296.208333333328</v>
      </c>
      <c r="O77" s="8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_xlfn.TEXTSPLIT(R77,"/",,TRUE)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4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5"/>
        <v>42027.25</v>
      </c>
      <c r="O78" s="8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_xlfn.TEXTSPLIT(R78,"/",,TRUE)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4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5"/>
        <v>40448.208333333336</v>
      </c>
      <c r="O79" s="8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_xlfn.TEXTSPLIT(R79,"/",,TRUE)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4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5"/>
        <v>43206.208333333328</v>
      </c>
      <c r="O80" s="8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_xlfn.TEXTSPLIT(R80,"/",,TRUE)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4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5"/>
        <v>43267.208333333328</v>
      </c>
      <c r="O81" s="8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_xlfn.TEXTSPLIT(R81,"/",,TRUE)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4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5"/>
        <v>42976.208333333328</v>
      </c>
      <c r="O82" s="8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_xlfn.TEXTSPLIT(R82,"/",,TRUE)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4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5"/>
        <v>43062.25</v>
      </c>
      <c r="O83" s="8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_xlfn.TEXTSPLIT(R83,"/",,TRUE)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4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5"/>
        <v>43482.25</v>
      </c>
      <c r="O84" s="8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_xlfn.TEXTSPLIT(R84,"/",,TRUE)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4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5"/>
        <v>42579.208333333328</v>
      </c>
      <c r="O85" s="8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_xlfn.TEXTSPLIT(R85,"/",,TRUE)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4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5"/>
        <v>41118.208333333336</v>
      </c>
      <c r="O86" s="8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_xlfn.TEXTSPLIT(R86,"/",,TRUE)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4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5"/>
        <v>40797.208333333336</v>
      </c>
      <c r="O87" s="8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_xlfn.TEXTSPLIT(R87,"/",,TRUE)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4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5"/>
        <v>42128.208333333328</v>
      </c>
      <c r="O88" s="8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_xlfn.TEXTSPLIT(R88,"/",,TRUE)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4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5"/>
        <v>40610.25</v>
      </c>
      <c r="O89" s="8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_xlfn.TEXTSPLIT(R89,"/",,TRUE)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4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5"/>
        <v>42110.208333333328</v>
      </c>
      <c r="O90" s="8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_xlfn.TEXTSPLIT(R90,"/",,TRUE)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4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5"/>
        <v>40283.208333333336</v>
      </c>
      <c r="O91" s="8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_xlfn.TEXTSPLIT(R91,"/",,TRUE)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4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5"/>
        <v>42425.25</v>
      </c>
      <c r="O92" s="8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_xlfn.TEXTSPLIT(R92,"/",,TRUE)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4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5"/>
        <v>42588.208333333328</v>
      </c>
      <c r="O93" s="8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_xlfn.TEXTSPLIT(R93,"/",,TRUE)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4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5"/>
        <v>40352.208333333336</v>
      </c>
      <c r="O94" s="8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_xlfn.TEXTSPLIT(R94,"/",,TRUE)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4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5"/>
        <v>41202.208333333336</v>
      </c>
      <c r="O95" s="8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_xlfn.TEXTSPLIT(R95,"/",,TRUE)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4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5"/>
        <v>43562.208333333328</v>
      </c>
      <c r="O96" s="8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_xlfn.TEXTSPLIT(R96,"/",,TRUE)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4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5"/>
        <v>43752.208333333328</v>
      </c>
      <c r="O97" s="8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_xlfn.TEXTSPLIT(R97,"/",,TRUE)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4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5"/>
        <v>40612.25</v>
      </c>
      <c r="O98" s="8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_xlfn.TEXTSPLIT(R98,"/",,TRUE)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4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5"/>
        <v>42180.208333333328</v>
      </c>
      <c r="O99" s="8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_xlfn.TEXTSPLIT(R99,"/",,TRUE)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4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5"/>
        <v>42212.208333333328</v>
      </c>
      <c r="O100" s="8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_xlfn.TEXTSPLIT(R100,"/",,TRUE)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4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5"/>
        <v>41968.25</v>
      </c>
      <c r="O101" s="8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_xlfn.TEXTSPLIT(R101,"/",,TRUE)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4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5"/>
        <v>40835.208333333336</v>
      </c>
      <c r="O102" s="8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_xlfn.TEXTSPLIT(R102,"/",,TRUE)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4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5"/>
        <v>42056.25</v>
      </c>
      <c r="O103" s="8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_xlfn.TEXTSPLIT(R103,"/",,TRUE)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4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5"/>
        <v>43234.208333333328</v>
      </c>
      <c r="O104" s="8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_xlfn.TEXTSPLIT(R104,"/",,TRUE)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4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5"/>
        <v>40475.208333333336</v>
      </c>
      <c r="O105" s="8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_xlfn.TEXTSPLIT(R105,"/",,TRUE)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4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5"/>
        <v>42878.208333333328</v>
      </c>
      <c r="O106" s="8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_xlfn.TEXTSPLIT(R106,"/",,TRUE)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4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5"/>
        <v>41366.208333333336</v>
      </c>
      <c r="O107" s="8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_xlfn.TEXTSPLIT(R107,"/",,TRUE)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4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5"/>
        <v>43716.208333333328</v>
      </c>
      <c r="O108" s="8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_xlfn.TEXTSPLIT(R108,"/",,TRUE)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4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5"/>
        <v>43213.208333333328</v>
      </c>
      <c r="O109" s="8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_xlfn.TEXTSPLIT(R109,"/",,TRUE)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4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5"/>
        <v>41005.208333333336</v>
      </c>
      <c r="O110" s="8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_xlfn.TEXTSPLIT(R110,"/",,TRUE)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4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5"/>
        <v>41651.25</v>
      </c>
      <c r="O111" s="8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_xlfn.TEXTSPLIT(R111,"/",,TRUE)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4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5"/>
        <v>43354.208333333328</v>
      </c>
      <c r="O112" s="8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_xlfn.TEXTSPLIT(R112,"/",,TRUE)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4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5"/>
        <v>41174.208333333336</v>
      </c>
      <c r="O113" s="8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_xlfn.TEXTSPLIT(R113,"/",,TRUE)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5"/>
        <v>41875.208333333336</v>
      </c>
      <c r="O114" s="8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_xlfn.TEXTSPLIT(R114,"/",,TRUE)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4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5"/>
        <v>42990.208333333328</v>
      </c>
      <c r="O115" s="8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_xlfn.TEXTSPLIT(R115,"/",,TRUE)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4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5"/>
        <v>43564.208333333328</v>
      </c>
      <c r="O116" s="8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_xlfn.TEXTSPLIT(R116,"/",,TRUE)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4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5"/>
        <v>43056.25</v>
      </c>
      <c r="O117" s="8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_xlfn.TEXTSPLIT(R117,"/",,TRUE)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4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5"/>
        <v>42265.208333333328</v>
      </c>
      <c r="O118" s="8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_xlfn.TEXTSPLIT(R118,"/",,TRUE)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4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5"/>
        <v>40808.208333333336</v>
      </c>
      <c r="O119" s="8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_xlfn.TEXTSPLIT(R119,"/",,TRUE)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4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5"/>
        <v>41665.25</v>
      </c>
      <c r="O120" s="8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_xlfn.TEXTSPLIT(R120,"/",,TRUE)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4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5"/>
        <v>41806.208333333336</v>
      </c>
      <c r="O121" s="8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_xlfn.TEXTSPLIT(R121,"/",,TRUE)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4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5"/>
        <v>42111.208333333328</v>
      </c>
      <c r="O122" s="8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_xlfn.TEXTSPLIT(R122,"/",,TRUE)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4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5"/>
        <v>41917.208333333336</v>
      </c>
      <c r="O123" s="8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_xlfn.TEXTSPLIT(R123,"/",,TRUE)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4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5"/>
        <v>41970.25</v>
      </c>
      <c r="O124" s="8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_xlfn.TEXTSPLIT(R124,"/",,TRUE)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4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5"/>
        <v>42332.25</v>
      </c>
      <c r="O125" s="8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_xlfn.TEXTSPLIT(R125,"/",,TRUE)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4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5"/>
        <v>43598.208333333328</v>
      </c>
      <c r="O126" s="8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_xlfn.TEXTSPLIT(R126,"/",,TRUE)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4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5"/>
        <v>43362.208333333328</v>
      </c>
      <c r="O127" s="8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_xlfn.TEXTSPLIT(R127,"/",,TRUE)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4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5"/>
        <v>42596.208333333328</v>
      </c>
      <c r="O128" s="8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_xlfn.TEXTSPLIT(R128,"/",,TRUE)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4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5"/>
        <v>40310.208333333336</v>
      </c>
      <c r="O129" s="8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_xlfn.TEXTSPLIT(R129,"/",,TRUE)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ref="F130:F193" si="8">E130/D130*100</f>
        <v>60.334277620396605</v>
      </c>
      <c r="G130" t="s">
        <v>74</v>
      </c>
      <c r="H130">
        <v>532</v>
      </c>
      <c r="I130" s="4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ref="N130:N193" si="9">L130/86400+DATE(1970,1,1)</f>
        <v>40417.208333333336</v>
      </c>
      <c r="O130" s="8">
        <f t="shared" ref="O130:O193" si="10">M130/86400+DATE(1970,1,1)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_xlfn.TEXTSPLIT(R130,"/",,TRUE)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8"/>
        <v>3.202693602693603</v>
      </c>
      <c r="G131" t="s">
        <v>74</v>
      </c>
      <c r="H131">
        <v>55</v>
      </c>
      <c r="I131" s="4">
        <f t="shared" ref="I131:I194" si="11"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si="9"/>
        <v>42038.25</v>
      </c>
      <c r="O131" s="8">
        <f t="shared" si="10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_xlfn.TEXTSPLIT(R131,"/",,TRUE)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4">
        <f t="shared" si="11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9"/>
        <v>40842.208333333336</v>
      </c>
      <c r="O132" s="8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_xlfn.TEXTSPLIT(R132,"/",,TRUE)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4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9"/>
        <v>41607.25</v>
      </c>
      <c r="O133" s="8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_xlfn.TEXTSPLIT(R133,"/",,TRUE)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4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9"/>
        <v>43112.25</v>
      </c>
      <c r="O134" s="8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_xlfn.TEXTSPLIT(R134,"/",,TRUE)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4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9"/>
        <v>40767.208333333336</v>
      </c>
      <c r="O135" s="8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_xlfn.TEXTSPLIT(R135,"/",,TRUE)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4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9"/>
        <v>40713.208333333336</v>
      </c>
      <c r="O136" s="8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_xlfn.TEXTSPLIT(R136,"/",,TRUE)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4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9"/>
        <v>41340.25</v>
      </c>
      <c r="O137" s="8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_xlfn.TEXTSPLIT(R137,"/",,TRUE)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4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9"/>
        <v>41797.208333333336</v>
      </c>
      <c r="O138" s="8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_xlfn.TEXTSPLIT(R138,"/",,TRUE)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4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9"/>
        <v>40457.208333333336</v>
      </c>
      <c r="O139" s="8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_xlfn.TEXTSPLIT(R139,"/",,TRUE)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4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9"/>
        <v>41180.208333333336</v>
      </c>
      <c r="O140" s="8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_xlfn.TEXTSPLIT(R140,"/",,TRUE)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4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9"/>
        <v>42115.208333333328</v>
      </c>
      <c r="O141" s="8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_xlfn.TEXTSPLIT(R141,"/",,TRUE)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4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9"/>
        <v>43156.25</v>
      </c>
      <c r="O142" s="8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_xlfn.TEXTSPLIT(R142,"/",,TRUE)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4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9"/>
        <v>42167.208333333328</v>
      </c>
      <c r="O143" s="8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_xlfn.TEXTSPLIT(R143,"/",,TRUE)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4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9"/>
        <v>41005.208333333336</v>
      </c>
      <c r="O144" s="8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_xlfn.TEXTSPLIT(R144,"/",,TRUE)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4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9"/>
        <v>40357.208333333336</v>
      </c>
      <c r="O145" s="8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_xlfn.TEXTSPLIT(R145,"/",,TRUE)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4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9"/>
        <v>43633.208333333328</v>
      </c>
      <c r="O146" s="8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_xlfn.TEXTSPLIT(R146,"/",,TRUE)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4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9"/>
        <v>41889.208333333336</v>
      </c>
      <c r="O147" s="8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_xlfn.TEXTSPLIT(R147,"/",,TRUE)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4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9"/>
        <v>40855.25</v>
      </c>
      <c r="O148" s="8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_xlfn.TEXTSPLIT(R148,"/",,TRUE)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4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9"/>
        <v>42534.208333333328</v>
      </c>
      <c r="O149" s="8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_xlfn.TEXTSPLIT(R149,"/",,TRUE)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4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9"/>
        <v>42941.208333333328</v>
      </c>
      <c r="O150" s="8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_xlfn.TEXTSPLIT(R150,"/",,TRUE)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4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9"/>
        <v>41275.25</v>
      </c>
      <c r="O151" s="8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_xlfn.TEXTSPLIT(R151,"/",,TRUE)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4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9"/>
        <v>43450.25</v>
      </c>
      <c r="O152" s="8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_xlfn.TEXTSPLIT(R152,"/",,TRUE)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4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9"/>
        <v>41799.208333333336</v>
      </c>
      <c r="O153" s="8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_xlfn.TEXTSPLIT(R153,"/",,TRUE)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4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9"/>
        <v>42783.25</v>
      </c>
      <c r="O154" s="8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_xlfn.TEXTSPLIT(R154,"/",,TRUE)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4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9"/>
        <v>41201.208333333336</v>
      </c>
      <c r="O155" s="8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_xlfn.TEXTSPLIT(R155,"/",,TRUE)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4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9"/>
        <v>42502.208333333328</v>
      </c>
      <c r="O156" s="8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_xlfn.TEXTSPLIT(R156,"/",,TRUE)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4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9"/>
        <v>40262.208333333336</v>
      </c>
      <c r="O157" s="8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_xlfn.TEXTSPLIT(R157,"/",,TRUE)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4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9"/>
        <v>43743.208333333328</v>
      </c>
      <c r="O158" s="8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_xlfn.TEXTSPLIT(R158,"/",,TRUE)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4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9"/>
        <v>41638.25</v>
      </c>
      <c r="O159" s="8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_xlfn.TEXTSPLIT(R159,"/",,TRUE)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4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9"/>
        <v>42346.25</v>
      </c>
      <c r="O160" s="8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_xlfn.TEXTSPLIT(R160,"/",,TRUE)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4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9"/>
        <v>43551.208333333328</v>
      </c>
      <c r="O161" s="8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_xlfn.TEXTSPLIT(R161,"/",,TRUE)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4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9"/>
        <v>43582.208333333328</v>
      </c>
      <c r="O162" s="8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_xlfn.TEXTSPLIT(R162,"/",,TRUE)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4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9"/>
        <v>42270.208333333328</v>
      </c>
      <c r="O163" s="8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_xlfn.TEXTSPLIT(R163,"/",,TRUE)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4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9"/>
        <v>43442.25</v>
      </c>
      <c r="O164" s="8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_xlfn.TEXTSPLIT(R164,"/",,TRUE)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4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9"/>
        <v>43028.208333333328</v>
      </c>
      <c r="O165" s="8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_xlfn.TEXTSPLIT(R165,"/",,TRUE)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4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9"/>
        <v>43016.208333333328</v>
      </c>
      <c r="O166" s="8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_xlfn.TEXTSPLIT(R166,"/",,TRUE)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4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9"/>
        <v>42948.208333333328</v>
      </c>
      <c r="O167" s="8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_xlfn.TEXTSPLIT(R167,"/",,TRUE)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4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9"/>
        <v>40534.25</v>
      </c>
      <c r="O168" s="8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_xlfn.TEXTSPLIT(R168,"/",,TRUE)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4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9"/>
        <v>41435.208333333336</v>
      </c>
      <c r="O169" s="8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_xlfn.TEXTSPLIT(R169,"/",,TRUE)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4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9"/>
        <v>43518.25</v>
      </c>
      <c r="O170" s="8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_xlfn.TEXTSPLIT(R170,"/",,TRUE)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4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9"/>
        <v>41077.208333333336</v>
      </c>
      <c r="O171" s="8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_xlfn.TEXTSPLIT(R171,"/",,TRUE)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4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9"/>
        <v>42950.208333333328</v>
      </c>
      <c r="O172" s="8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_xlfn.TEXTSPLIT(R172,"/",,TRUE)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4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9"/>
        <v>41718.208333333336</v>
      </c>
      <c r="O173" s="8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_xlfn.TEXTSPLIT(R173,"/",,TRUE)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9"/>
        <v>41839.208333333336</v>
      </c>
      <c r="O174" s="8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_xlfn.TEXTSPLIT(R174,"/",,TRUE)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4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9"/>
        <v>41412.208333333336</v>
      </c>
      <c r="O175" s="8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_xlfn.TEXTSPLIT(R175,"/",,TRUE)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4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9"/>
        <v>42282.208333333328</v>
      </c>
      <c r="O176" s="8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_xlfn.TEXTSPLIT(R176,"/",,TRUE)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4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9"/>
        <v>42613.208333333328</v>
      </c>
      <c r="O177" s="8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_xlfn.TEXTSPLIT(R177,"/",,TRUE)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4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9"/>
        <v>42616.208333333328</v>
      </c>
      <c r="O178" s="8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_xlfn.TEXTSPLIT(R178,"/",,TRUE)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4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9"/>
        <v>40497.25</v>
      </c>
      <c r="O179" s="8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_xlfn.TEXTSPLIT(R179,"/",,TRUE)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4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9"/>
        <v>42999.208333333328</v>
      </c>
      <c r="O180" s="8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_xlfn.TEXTSPLIT(R180,"/",,TRUE)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4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9"/>
        <v>41350.208333333336</v>
      </c>
      <c r="O181" s="8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_xlfn.TEXTSPLIT(R181,"/",,TRUE)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4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9"/>
        <v>40259.208333333336</v>
      </c>
      <c r="O182" s="8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_xlfn.TEXTSPLIT(R182,"/",,TRUE)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4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9"/>
        <v>43012.208333333328</v>
      </c>
      <c r="O183" s="8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_xlfn.TEXTSPLIT(R183,"/",,TRUE)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4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9"/>
        <v>43631.208333333328</v>
      </c>
      <c r="O184" s="8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_xlfn.TEXTSPLIT(R184,"/",,TRUE)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4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9"/>
        <v>40430.208333333336</v>
      </c>
      <c r="O185" s="8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_xlfn.TEXTSPLIT(R185,"/",,TRUE)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4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9"/>
        <v>43588.208333333328</v>
      </c>
      <c r="O186" s="8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_xlfn.TEXTSPLIT(R186,"/",,TRUE)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4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9"/>
        <v>43233.208333333328</v>
      </c>
      <c r="O187" s="8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_xlfn.TEXTSPLIT(R187,"/",,TRUE)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4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9"/>
        <v>41782.208333333336</v>
      </c>
      <c r="O188" s="8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_xlfn.TEXTSPLIT(R188,"/",,TRUE)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4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9"/>
        <v>41328.25</v>
      </c>
      <c r="O189" s="8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_xlfn.TEXTSPLIT(R189,"/",,TRUE)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4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9"/>
        <v>41975.25</v>
      </c>
      <c r="O190" s="8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_xlfn.TEXTSPLIT(R190,"/",,TRUE)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4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9"/>
        <v>42433.25</v>
      </c>
      <c r="O191" s="8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_xlfn.TEXTSPLIT(R191,"/",,TRUE)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4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9"/>
        <v>41429.208333333336</v>
      </c>
      <c r="O192" s="8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_xlfn.TEXTSPLIT(R192,"/",,TRUE)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4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9"/>
        <v>43536.208333333328</v>
      </c>
      <c r="O193" s="8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_xlfn.TEXTSPLIT(R193,"/",,TRUE)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ref="F194:F257" si="12">E194/D194*100</f>
        <v>19.992957746478872</v>
      </c>
      <c r="G194" t="s">
        <v>14</v>
      </c>
      <c r="H194">
        <v>243</v>
      </c>
      <c r="I194" s="4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ref="N194:N257" si="13">L194/86400+DATE(1970,1,1)</f>
        <v>41817.208333333336</v>
      </c>
      <c r="O194" s="8">
        <f t="shared" ref="O194:O257" si="14">M194/86400+DATE(1970,1,1)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_xlfn.TEXTSPLIT(R194,"/",,TRUE)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2"/>
        <v>45.636363636363633</v>
      </c>
      <c r="G195" t="s">
        <v>14</v>
      </c>
      <c r="H195">
        <v>65</v>
      </c>
      <c r="I195" s="4">
        <f t="shared" ref="I195:I258" si="15"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si="13"/>
        <v>43198.208333333328</v>
      </c>
      <c r="O195" s="8">
        <f t="shared" si="14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_xlfn.TEXTSPLIT(R195,"/",,TRUE)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4">
        <f t="shared" si="15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3"/>
        <v>42261.208333333328</v>
      </c>
      <c r="O196" s="8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_xlfn.TEXTSPLIT(R196,"/",,TRUE)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4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3"/>
        <v>43310.208333333328</v>
      </c>
      <c r="O197" s="8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_xlfn.TEXTSPLIT(R197,"/",,TRUE)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4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3"/>
        <v>42616.208333333328</v>
      </c>
      <c r="O198" s="8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_xlfn.TEXTSPLIT(R198,"/",,TRUE)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4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3"/>
        <v>42909.208333333328</v>
      </c>
      <c r="O199" s="8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_xlfn.TEXTSPLIT(R199,"/",,TRUE)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4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3"/>
        <v>40396.208333333336</v>
      </c>
      <c r="O200" s="8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_xlfn.TEXTSPLIT(R200,"/",,TRUE)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4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3"/>
        <v>42192.208333333328</v>
      </c>
      <c r="O201" s="8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_xlfn.TEXTSPLIT(R201,"/",,TRUE)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4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3"/>
        <v>40262.208333333336</v>
      </c>
      <c r="O202" s="8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_xlfn.TEXTSPLIT(R202,"/",,TRUE)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4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3"/>
        <v>41845.208333333336</v>
      </c>
      <c r="O203" s="8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_xlfn.TEXTSPLIT(R203,"/",,TRUE)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4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3"/>
        <v>40818.208333333336</v>
      </c>
      <c r="O204" s="8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_xlfn.TEXTSPLIT(R204,"/",,TRUE)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4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3"/>
        <v>42752.25</v>
      </c>
      <c r="O205" s="8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_xlfn.TEXTSPLIT(R205,"/",,TRUE)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4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3"/>
        <v>40636.208333333336</v>
      </c>
      <c r="O206" s="8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_xlfn.TEXTSPLIT(R206,"/",,TRUE)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4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3"/>
        <v>43390.208333333328</v>
      </c>
      <c r="O207" s="8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_xlfn.TEXTSPLIT(R207,"/",,TRUE)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4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3"/>
        <v>40236.25</v>
      </c>
      <c r="O208" s="8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_xlfn.TEXTSPLIT(R208,"/",,TRUE)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4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3"/>
        <v>43340.208333333328</v>
      </c>
      <c r="O209" s="8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_xlfn.TEXTSPLIT(R209,"/",,TRUE)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4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3"/>
        <v>43048.25</v>
      </c>
      <c r="O210" s="8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_xlfn.TEXTSPLIT(R210,"/",,TRUE)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4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3"/>
        <v>42496.208333333328</v>
      </c>
      <c r="O211" s="8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_xlfn.TEXTSPLIT(R211,"/",,TRUE)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4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3"/>
        <v>42797.25</v>
      </c>
      <c r="O212" s="8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_xlfn.TEXTSPLIT(R212,"/",,TRUE)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4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3"/>
        <v>41513.208333333336</v>
      </c>
      <c r="O213" s="8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_xlfn.TEXTSPLIT(R213,"/",,TRUE)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4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3"/>
        <v>43814.25</v>
      </c>
      <c r="O214" s="8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_xlfn.TEXTSPLIT(R214,"/",,TRUE)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4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3"/>
        <v>40488.208333333336</v>
      </c>
      <c r="O215" s="8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_xlfn.TEXTSPLIT(R215,"/",,TRUE)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4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3"/>
        <v>40409.208333333336</v>
      </c>
      <c r="O216" s="8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_xlfn.TEXTSPLIT(R216,"/",,TRUE)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4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3"/>
        <v>43509.25</v>
      </c>
      <c r="O217" s="8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_xlfn.TEXTSPLIT(R217,"/",,TRUE)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4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3"/>
        <v>40869.25</v>
      </c>
      <c r="O218" s="8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_xlfn.TEXTSPLIT(R218,"/",,TRUE)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4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3"/>
        <v>43583.208333333328</v>
      </c>
      <c r="O219" s="8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_xlfn.TEXTSPLIT(R219,"/",,TRUE)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4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3"/>
        <v>40858.25</v>
      </c>
      <c r="O220" s="8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_xlfn.TEXTSPLIT(R220,"/",,TRUE)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4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3"/>
        <v>41137.208333333336</v>
      </c>
      <c r="O221" s="8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_xlfn.TEXTSPLIT(R221,"/",,TRUE)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4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3"/>
        <v>40725.208333333336</v>
      </c>
      <c r="O222" s="8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_xlfn.TEXTSPLIT(R222,"/",,TRUE)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4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3"/>
        <v>41081.208333333336</v>
      </c>
      <c r="O223" s="8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_xlfn.TEXTSPLIT(R223,"/",,TRUE)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4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3"/>
        <v>41914.208333333336</v>
      </c>
      <c r="O224" s="8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_xlfn.TEXTSPLIT(R224,"/",,TRUE)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4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3"/>
        <v>42445.208333333328</v>
      </c>
      <c r="O225" s="8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_xlfn.TEXTSPLIT(R225,"/",,TRUE)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4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3"/>
        <v>41906.208333333336</v>
      </c>
      <c r="O226" s="8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_xlfn.TEXTSPLIT(R226,"/",,TRUE)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4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3"/>
        <v>41762.208333333336</v>
      </c>
      <c r="O227" s="8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_xlfn.TEXTSPLIT(R227,"/",,TRUE)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4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3"/>
        <v>40276.208333333336</v>
      </c>
      <c r="O228" s="8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_xlfn.TEXTSPLIT(R228,"/",,TRUE)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4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3"/>
        <v>42139.208333333328</v>
      </c>
      <c r="O229" s="8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_xlfn.TEXTSPLIT(R229,"/",,TRUE)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4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3"/>
        <v>42613.208333333328</v>
      </c>
      <c r="O230" s="8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_xlfn.TEXTSPLIT(R230,"/",,TRUE)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4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3"/>
        <v>42887.208333333328</v>
      </c>
      <c r="O231" s="8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_xlfn.TEXTSPLIT(R231,"/",,TRUE)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4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3"/>
        <v>43805.25</v>
      </c>
      <c r="O232" s="8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_xlfn.TEXTSPLIT(R232,"/",,TRUE)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4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3"/>
        <v>41415.208333333336</v>
      </c>
      <c r="O233" s="8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_xlfn.TEXTSPLIT(R233,"/",,TRUE)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4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3"/>
        <v>42576.208333333328</v>
      </c>
      <c r="O234" s="8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_xlfn.TEXTSPLIT(R234,"/",,TRUE)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4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3"/>
        <v>40706.208333333336</v>
      </c>
      <c r="O235" s="8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_xlfn.TEXTSPLIT(R235,"/",,TRUE)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4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3"/>
        <v>42969.208333333328</v>
      </c>
      <c r="O236" s="8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_xlfn.TEXTSPLIT(R236,"/",,TRUE)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4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3"/>
        <v>42779.25</v>
      </c>
      <c r="O237" s="8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_xlfn.TEXTSPLIT(R237,"/",,TRUE)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4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3"/>
        <v>43641.208333333328</v>
      </c>
      <c r="O238" s="8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_xlfn.TEXTSPLIT(R238,"/",,TRUE)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4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3"/>
        <v>41754.208333333336</v>
      </c>
      <c r="O239" s="8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_xlfn.TEXTSPLIT(R239,"/",,TRUE)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4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3"/>
        <v>43083.25</v>
      </c>
      <c r="O240" s="8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_xlfn.TEXTSPLIT(R240,"/",,TRUE)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4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3"/>
        <v>42245.208333333328</v>
      </c>
      <c r="O241" s="8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_xlfn.TEXTSPLIT(R241,"/",,TRUE)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4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3"/>
        <v>40396.208333333336</v>
      </c>
      <c r="O242" s="8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_xlfn.TEXTSPLIT(R242,"/",,TRUE)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4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3"/>
        <v>41742.208333333336</v>
      </c>
      <c r="O243" s="8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_xlfn.TEXTSPLIT(R243,"/",,TRUE)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4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3"/>
        <v>42865.208333333328</v>
      </c>
      <c r="O244" s="8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_xlfn.TEXTSPLIT(R244,"/",,TRUE)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4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3"/>
        <v>43163.25</v>
      </c>
      <c r="O245" s="8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_xlfn.TEXTSPLIT(R245,"/",,TRUE)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4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3"/>
        <v>41834.208333333336</v>
      </c>
      <c r="O246" s="8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_xlfn.TEXTSPLIT(R246,"/",,TRUE)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4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3"/>
        <v>41736.208333333336</v>
      </c>
      <c r="O247" s="8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_xlfn.TEXTSPLIT(R247,"/",,TRUE)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4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3"/>
        <v>41491.208333333336</v>
      </c>
      <c r="O248" s="8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_xlfn.TEXTSPLIT(R248,"/",,TRUE)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4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3"/>
        <v>42726.25</v>
      </c>
      <c r="O249" s="8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_xlfn.TEXTSPLIT(R249,"/",,TRUE)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4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3"/>
        <v>42004.25</v>
      </c>
      <c r="O250" s="8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_xlfn.TEXTSPLIT(R250,"/",,TRUE)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4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3"/>
        <v>42006.25</v>
      </c>
      <c r="O251" s="8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_xlfn.TEXTSPLIT(R251,"/",,TRUE)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4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3"/>
        <v>40203.25</v>
      </c>
      <c r="O252" s="8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_xlfn.TEXTSPLIT(R252,"/",,TRUE)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4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3"/>
        <v>41252.25</v>
      </c>
      <c r="O253" s="8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_xlfn.TEXTSPLIT(R253,"/",,TRUE)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4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3"/>
        <v>41572.208333333336</v>
      </c>
      <c r="O254" s="8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_xlfn.TEXTSPLIT(R254,"/",,TRUE)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4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3"/>
        <v>40641.208333333336</v>
      </c>
      <c r="O255" s="8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_xlfn.TEXTSPLIT(R255,"/",,TRUE)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4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3"/>
        <v>42787.25</v>
      </c>
      <c r="O256" s="8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_xlfn.TEXTSPLIT(R256,"/",,TRUE)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4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3"/>
        <v>40590.25</v>
      </c>
      <c r="O257" s="8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_xlfn.TEXTSPLIT(R257,"/",,TRUE)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ref="F258:F321" si="16">E258/D258*100</f>
        <v>23.390243902439025</v>
      </c>
      <c r="G258" t="s">
        <v>14</v>
      </c>
      <c r="H258">
        <v>15</v>
      </c>
      <c r="I258" s="4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ref="N258:N321" si="17">L258/86400+DATE(1970,1,1)</f>
        <v>42393.25</v>
      </c>
      <c r="O258" s="8">
        <f t="shared" ref="O258:O321" si="18">M258/86400+DATE(1970,1,1)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_xlfn.TEXTSPLIT(R258,"/",,TRUE)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6"/>
        <v>146</v>
      </c>
      <c r="G259" t="s">
        <v>20</v>
      </c>
      <c r="H259">
        <v>92</v>
      </c>
      <c r="I259" s="4">
        <f t="shared" ref="I259:I322" si="19"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si="17"/>
        <v>41338.25</v>
      </c>
      <c r="O259" s="8">
        <f t="shared" si="18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_xlfn.TEXTSPLIT(R259,"/",,TRUE)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4">
        <f t="shared" si="19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7"/>
        <v>42712.25</v>
      </c>
      <c r="O260" s="8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_xlfn.TEXTSPLIT(R260,"/",,TRUE)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4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7"/>
        <v>41251.25</v>
      </c>
      <c r="O261" s="8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_xlfn.TEXTSPLIT(R261,"/",,TRUE)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4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7"/>
        <v>41180.208333333336</v>
      </c>
      <c r="O262" s="8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_xlfn.TEXTSPLIT(R262,"/",,TRUE)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4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7"/>
        <v>40415.208333333336</v>
      </c>
      <c r="O263" s="8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_xlfn.TEXTSPLIT(R263,"/",,TRUE)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4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7"/>
        <v>40638.208333333336</v>
      </c>
      <c r="O264" s="8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_xlfn.TEXTSPLIT(R264,"/",,TRUE)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4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7"/>
        <v>40187.25</v>
      </c>
      <c r="O265" s="8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_xlfn.TEXTSPLIT(R265,"/",,TRUE)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4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7"/>
        <v>41317.25</v>
      </c>
      <c r="O266" s="8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_xlfn.TEXTSPLIT(R266,"/",,TRUE)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4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7"/>
        <v>42372.25</v>
      </c>
      <c r="O267" s="8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_xlfn.TEXTSPLIT(R267,"/",,TRUE)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4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7"/>
        <v>41950.25</v>
      </c>
      <c r="O268" s="8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_xlfn.TEXTSPLIT(R268,"/",,TRUE)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4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7"/>
        <v>41206.208333333336</v>
      </c>
      <c r="O269" s="8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_xlfn.TEXTSPLIT(R269,"/",,TRUE)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4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7"/>
        <v>41186.208333333336</v>
      </c>
      <c r="O270" s="8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_xlfn.TEXTSPLIT(R270,"/",,TRUE)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4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7"/>
        <v>43496.25</v>
      </c>
      <c r="O271" s="8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_xlfn.TEXTSPLIT(R271,"/",,TRUE)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4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7"/>
        <v>40514.25</v>
      </c>
      <c r="O272" s="8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_xlfn.TEXTSPLIT(R272,"/",,TRUE)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4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7"/>
        <v>42345.25</v>
      </c>
      <c r="O273" s="8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_xlfn.TEXTSPLIT(R273,"/",,TRUE)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4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7"/>
        <v>43656.208333333328</v>
      </c>
      <c r="O274" s="8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_xlfn.TEXTSPLIT(R274,"/",,TRUE)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4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7"/>
        <v>42995.208333333328</v>
      </c>
      <c r="O275" s="8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_xlfn.TEXTSPLIT(R275,"/",,TRUE)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4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7"/>
        <v>43045.25</v>
      </c>
      <c r="O276" s="8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_xlfn.TEXTSPLIT(R276,"/",,TRUE)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4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7"/>
        <v>43561.208333333328</v>
      </c>
      <c r="O277" s="8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_xlfn.TEXTSPLIT(R277,"/",,TRUE)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4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7"/>
        <v>41018.208333333336</v>
      </c>
      <c r="O278" s="8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_xlfn.TEXTSPLIT(R278,"/",,TRUE)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4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7"/>
        <v>40378.208333333336</v>
      </c>
      <c r="O279" s="8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_xlfn.TEXTSPLIT(R279,"/",,TRUE)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4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7"/>
        <v>41239.25</v>
      </c>
      <c r="O280" s="8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_xlfn.TEXTSPLIT(R280,"/",,TRUE)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4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7"/>
        <v>43346.208333333328</v>
      </c>
      <c r="O281" s="8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_xlfn.TEXTSPLIT(R281,"/",,TRUE)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4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7"/>
        <v>43060.25</v>
      </c>
      <c r="O282" s="8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_xlfn.TEXTSPLIT(R282,"/",,TRUE)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4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7"/>
        <v>40979.25</v>
      </c>
      <c r="O283" s="8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_xlfn.TEXTSPLIT(R283,"/",,TRUE)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4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7"/>
        <v>42701.25</v>
      </c>
      <c r="O284" s="8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_xlfn.TEXTSPLIT(R284,"/",,TRUE)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4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7"/>
        <v>42520.208333333328</v>
      </c>
      <c r="O285" s="8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_xlfn.TEXTSPLIT(R285,"/",,TRUE)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4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7"/>
        <v>41030.208333333336</v>
      </c>
      <c r="O286" s="8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_xlfn.TEXTSPLIT(R286,"/",,TRUE)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4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7"/>
        <v>42623.208333333328</v>
      </c>
      <c r="O287" s="8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_xlfn.TEXTSPLIT(R287,"/",,TRUE)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4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7"/>
        <v>42697.25</v>
      </c>
      <c r="O288" s="8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_xlfn.TEXTSPLIT(R288,"/",,TRUE)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4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7"/>
        <v>42122.208333333328</v>
      </c>
      <c r="O289" s="8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_xlfn.TEXTSPLIT(R289,"/",,TRUE)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4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7"/>
        <v>40982.208333333336</v>
      </c>
      <c r="O290" s="8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_xlfn.TEXTSPLIT(R290,"/",,TRUE)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4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7"/>
        <v>42219.208333333328</v>
      </c>
      <c r="O291" s="8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_xlfn.TEXTSPLIT(R291,"/",,TRUE)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4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7"/>
        <v>41404.208333333336</v>
      </c>
      <c r="O292" s="8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_xlfn.TEXTSPLIT(R292,"/",,TRUE)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4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7"/>
        <v>40831.208333333336</v>
      </c>
      <c r="O293" s="8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_xlfn.TEXTSPLIT(R293,"/",,TRUE)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7"/>
        <v>40984.208333333336</v>
      </c>
      <c r="O294" s="8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_xlfn.TEXTSPLIT(R294,"/",,TRUE)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4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7"/>
        <v>40456.208333333336</v>
      </c>
      <c r="O295" s="8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_xlfn.TEXTSPLIT(R295,"/",,TRUE)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4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7"/>
        <v>43399.208333333328</v>
      </c>
      <c r="O296" s="8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_xlfn.TEXTSPLIT(R296,"/",,TRUE)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4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7"/>
        <v>41562.208333333336</v>
      </c>
      <c r="O297" s="8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_xlfn.TEXTSPLIT(R297,"/",,TRUE)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4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7"/>
        <v>43493.25</v>
      </c>
      <c r="O298" s="8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_xlfn.TEXTSPLIT(R298,"/",,TRUE)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4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7"/>
        <v>41653.25</v>
      </c>
      <c r="O299" s="8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_xlfn.TEXTSPLIT(R299,"/",,TRUE)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4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7"/>
        <v>42426.25</v>
      </c>
      <c r="O300" s="8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_xlfn.TEXTSPLIT(R300,"/",,TRUE)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4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7"/>
        <v>42432.25</v>
      </c>
      <c r="O301" s="8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_xlfn.TEXTSPLIT(R301,"/",,TRUE)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4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7"/>
        <v>42977.208333333328</v>
      </c>
      <c r="O302" s="8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_xlfn.TEXTSPLIT(R302,"/",,TRUE)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4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7"/>
        <v>42061.25</v>
      </c>
      <c r="O303" s="8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_xlfn.TEXTSPLIT(R303,"/",,TRUE)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4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7"/>
        <v>43345.208333333328</v>
      </c>
      <c r="O304" s="8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_xlfn.TEXTSPLIT(R304,"/",,TRUE)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4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7"/>
        <v>42376.25</v>
      </c>
      <c r="O305" s="8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_xlfn.TEXTSPLIT(R305,"/",,TRUE)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4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7"/>
        <v>42589.208333333328</v>
      </c>
      <c r="O306" s="8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_xlfn.TEXTSPLIT(R306,"/",,TRUE)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4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7"/>
        <v>42448.208333333328</v>
      </c>
      <c r="O307" s="8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_xlfn.TEXTSPLIT(R307,"/",,TRUE)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4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7"/>
        <v>42930.208333333328</v>
      </c>
      <c r="O308" s="8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_xlfn.TEXTSPLIT(R308,"/",,TRUE)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4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7"/>
        <v>41066.208333333336</v>
      </c>
      <c r="O309" s="8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_xlfn.TEXTSPLIT(R309,"/",,TRUE)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4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7"/>
        <v>40651.208333333336</v>
      </c>
      <c r="O310" s="8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_xlfn.TEXTSPLIT(R310,"/",,TRUE)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4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7"/>
        <v>40807.208333333336</v>
      </c>
      <c r="O311" s="8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_xlfn.TEXTSPLIT(R311,"/",,TRUE)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4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7"/>
        <v>40277.208333333336</v>
      </c>
      <c r="O312" s="8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_xlfn.TEXTSPLIT(R312,"/",,TRUE)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4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7"/>
        <v>40590.25</v>
      </c>
      <c r="O313" s="8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_xlfn.TEXTSPLIT(R313,"/",,TRUE)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4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7"/>
        <v>41572.208333333336</v>
      </c>
      <c r="O314" s="8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_xlfn.TEXTSPLIT(R314,"/",,TRUE)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4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7"/>
        <v>40966.25</v>
      </c>
      <c r="O315" s="8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_xlfn.TEXTSPLIT(R315,"/",,TRUE)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4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7"/>
        <v>43536.208333333328</v>
      </c>
      <c r="O316" s="8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_xlfn.TEXTSPLIT(R316,"/",,TRUE)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4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7"/>
        <v>41783.208333333336</v>
      </c>
      <c r="O317" s="8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_xlfn.TEXTSPLIT(R317,"/",,TRUE)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4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7"/>
        <v>43788.25</v>
      </c>
      <c r="O318" s="8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_xlfn.TEXTSPLIT(R318,"/",,TRUE)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4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7"/>
        <v>42869.208333333328</v>
      </c>
      <c r="O319" s="8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_xlfn.TEXTSPLIT(R319,"/",,TRUE)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4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7"/>
        <v>41684.25</v>
      </c>
      <c r="O320" s="8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_xlfn.TEXTSPLIT(R320,"/",,TRUE)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4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7"/>
        <v>40402.208333333336</v>
      </c>
      <c r="O321" s="8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_xlfn.TEXTSPLIT(R321,"/",,TRUE)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ref="F322:F385" si="20">E322/D322*100</f>
        <v>9.5876777251184837</v>
      </c>
      <c r="G322" t="s">
        <v>14</v>
      </c>
      <c r="H322">
        <v>80</v>
      </c>
      <c r="I322" s="4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ref="N322:N385" si="21">L322/86400+DATE(1970,1,1)</f>
        <v>40673.208333333336</v>
      </c>
      <c r="O322" s="8">
        <f t="shared" ref="O322:O385" si="22">M322/86400+DATE(1970,1,1)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_xlfn.TEXTSPLIT(R322,"/",,TRUE)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20"/>
        <v>94.144366197183089</v>
      </c>
      <c r="G323" t="s">
        <v>14</v>
      </c>
      <c r="H323">
        <v>2468</v>
      </c>
      <c r="I323" s="4">
        <f t="shared" ref="I323:I386" si="23"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si="21"/>
        <v>40634.208333333336</v>
      </c>
      <c r="O323" s="8">
        <f t="shared" si="22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_xlfn.TEXTSPLIT(R323,"/",,TRUE)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4">
        <f t="shared" si="23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1"/>
        <v>40507.25</v>
      </c>
      <c r="O324" s="8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_xlfn.TEXTSPLIT(R324,"/",,TRUE)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4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1"/>
        <v>41725.208333333336</v>
      </c>
      <c r="O325" s="8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_xlfn.TEXTSPLIT(R325,"/",,TRUE)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4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1"/>
        <v>42176.208333333328</v>
      </c>
      <c r="O326" s="8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_xlfn.TEXTSPLIT(R326,"/",,TRUE)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4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1"/>
        <v>43267.208333333328</v>
      </c>
      <c r="O327" s="8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_xlfn.TEXTSPLIT(R327,"/",,TRUE)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4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1"/>
        <v>42364.25</v>
      </c>
      <c r="O328" s="8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_xlfn.TEXTSPLIT(R328,"/",,TRUE)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4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1"/>
        <v>43705.208333333328</v>
      </c>
      <c r="O329" s="8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_xlfn.TEXTSPLIT(R329,"/",,TRUE)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4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1"/>
        <v>43434.25</v>
      </c>
      <c r="O330" s="8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_xlfn.TEXTSPLIT(R330,"/",,TRUE)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4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1"/>
        <v>42716.25</v>
      </c>
      <c r="O331" s="8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_xlfn.TEXTSPLIT(R331,"/",,TRUE)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4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1"/>
        <v>43077.25</v>
      </c>
      <c r="O332" s="8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_xlfn.TEXTSPLIT(R332,"/",,TRUE)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4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1"/>
        <v>40896.25</v>
      </c>
      <c r="O333" s="8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_xlfn.TEXTSPLIT(R333,"/",,TRUE)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4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1"/>
        <v>41361.208333333336</v>
      </c>
      <c r="O334" s="8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_xlfn.TEXTSPLIT(R334,"/",,TRUE)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4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1"/>
        <v>43424.25</v>
      </c>
      <c r="O335" s="8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_xlfn.TEXTSPLIT(R335,"/",,TRUE)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4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1"/>
        <v>43110.25</v>
      </c>
      <c r="O336" s="8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_xlfn.TEXTSPLIT(R336,"/",,TRUE)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4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1"/>
        <v>43784.25</v>
      </c>
      <c r="O337" s="8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_xlfn.TEXTSPLIT(R337,"/",,TRUE)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4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1"/>
        <v>40527.25</v>
      </c>
      <c r="O338" s="8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_xlfn.TEXTSPLIT(R338,"/",,TRUE)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4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1"/>
        <v>43780.25</v>
      </c>
      <c r="O339" s="8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_xlfn.TEXTSPLIT(R339,"/",,TRUE)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4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1"/>
        <v>40821.208333333336</v>
      </c>
      <c r="O340" s="8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_xlfn.TEXTSPLIT(R340,"/",,TRUE)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4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1"/>
        <v>42949.208333333328</v>
      </c>
      <c r="O341" s="8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_xlfn.TEXTSPLIT(R341,"/",,TRUE)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4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1"/>
        <v>40889.25</v>
      </c>
      <c r="O342" s="8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_xlfn.TEXTSPLIT(R342,"/",,TRUE)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4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1"/>
        <v>42244.208333333328</v>
      </c>
      <c r="O343" s="8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_xlfn.TEXTSPLIT(R343,"/",,TRUE)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4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1"/>
        <v>41475.208333333336</v>
      </c>
      <c r="O344" s="8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_xlfn.TEXTSPLIT(R344,"/",,TRUE)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4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1"/>
        <v>41597.25</v>
      </c>
      <c r="O345" s="8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_xlfn.TEXTSPLIT(R345,"/",,TRUE)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4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1"/>
        <v>43122.25</v>
      </c>
      <c r="O346" s="8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_xlfn.TEXTSPLIT(R346,"/",,TRUE)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4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1"/>
        <v>42194.208333333328</v>
      </c>
      <c r="O347" s="8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_xlfn.TEXTSPLIT(R347,"/",,TRUE)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4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1"/>
        <v>42971.208333333328</v>
      </c>
      <c r="O348" s="8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_xlfn.TEXTSPLIT(R348,"/",,TRUE)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4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1"/>
        <v>42046.25</v>
      </c>
      <c r="O349" s="8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_xlfn.TEXTSPLIT(R349,"/",,TRUE)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4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1"/>
        <v>42782.25</v>
      </c>
      <c r="O350" s="8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_xlfn.TEXTSPLIT(R350,"/",,TRUE)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4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1"/>
        <v>42930.208333333328</v>
      </c>
      <c r="O351" s="8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_xlfn.TEXTSPLIT(R351,"/",,TRUE)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4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1"/>
        <v>42144.208333333328</v>
      </c>
      <c r="O352" s="8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_xlfn.TEXTSPLIT(R352,"/",,TRUE)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4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1"/>
        <v>42240.208333333328</v>
      </c>
      <c r="O353" s="8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_xlfn.TEXTSPLIT(R353,"/",,TRUE)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4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1"/>
        <v>42315.25</v>
      </c>
      <c r="O354" s="8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_xlfn.TEXTSPLIT(R354,"/",,TRUE)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4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1"/>
        <v>43651.208333333328</v>
      </c>
      <c r="O355" s="8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_xlfn.TEXTSPLIT(R355,"/",,TRUE)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4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1"/>
        <v>41520.208333333336</v>
      </c>
      <c r="O356" s="8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_xlfn.TEXTSPLIT(R356,"/",,TRUE)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4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1"/>
        <v>42757.25</v>
      </c>
      <c r="O357" s="8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_xlfn.TEXTSPLIT(R357,"/",,TRUE)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4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1"/>
        <v>40922.25</v>
      </c>
      <c r="O358" s="8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_xlfn.TEXTSPLIT(R358,"/",,TRUE)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4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1"/>
        <v>42250.208333333328</v>
      </c>
      <c r="O359" s="8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_xlfn.TEXTSPLIT(R359,"/",,TRUE)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4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1"/>
        <v>43322.208333333328</v>
      </c>
      <c r="O360" s="8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_xlfn.TEXTSPLIT(R360,"/",,TRUE)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4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1"/>
        <v>40782.208333333336</v>
      </c>
      <c r="O361" s="8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_xlfn.TEXTSPLIT(R361,"/",,TRUE)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4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1"/>
        <v>40544.25</v>
      </c>
      <c r="O362" s="8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_xlfn.TEXTSPLIT(R362,"/",,TRUE)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4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1"/>
        <v>43015.208333333328</v>
      </c>
      <c r="O363" s="8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_xlfn.TEXTSPLIT(R363,"/",,TRUE)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4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1"/>
        <v>40570.25</v>
      </c>
      <c r="O364" s="8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_xlfn.TEXTSPLIT(R364,"/",,TRUE)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4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1"/>
        <v>40904.25</v>
      </c>
      <c r="O365" s="8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_xlfn.TEXTSPLIT(R365,"/",,TRUE)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4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1"/>
        <v>43164.25</v>
      </c>
      <c r="O366" s="8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_xlfn.TEXTSPLIT(R366,"/",,TRUE)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4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1"/>
        <v>42733.25</v>
      </c>
      <c r="O367" s="8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_xlfn.TEXTSPLIT(R367,"/",,TRUE)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4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1"/>
        <v>40546.25</v>
      </c>
      <c r="O368" s="8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_xlfn.TEXTSPLIT(R368,"/",,TRUE)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4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1"/>
        <v>41930.208333333336</v>
      </c>
      <c r="O369" s="8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_xlfn.TEXTSPLIT(R369,"/",,TRUE)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4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1"/>
        <v>40464.208333333336</v>
      </c>
      <c r="O370" s="8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_xlfn.TEXTSPLIT(R370,"/",,TRUE)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4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1"/>
        <v>41308.25</v>
      </c>
      <c r="O371" s="8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_xlfn.TEXTSPLIT(R371,"/",,TRUE)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4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1"/>
        <v>43570.208333333328</v>
      </c>
      <c r="O372" s="8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_xlfn.TEXTSPLIT(R372,"/",,TRUE)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4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1"/>
        <v>42043.25</v>
      </c>
      <c r="O373" s="8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_xlfn.TEXTSPLIT(R373,"/",,TRUE)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4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1"/>
        <v>42012.25</v>
      </c>
      <c r="O374" s="8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_xlfn.TEXTSPLIT(R374,"/",,TRUE)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4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1"/>
        <v>42964.208333333328</v>
      </c>
      <c r="O375" s="8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_xlfn.TEXTSPLIT(R375,"/",,TRUE)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4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1"/>
        <v>43476.25</v>
      </c>
      <c r="O376" s="8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_xlfn.TEXTSPLIT(R376,"/",,TRUE)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4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1"/>
        <v>42293.208333333328</v>
      </c>
      <c r="O377" s="8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_xlfn.TEXTSPLIT(R377,"/",,TRUE)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4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1"/>
        <v>41826.208333333336</v>
      </c>
      <c r="O378" s="8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_xlfn.TEXTSPLIT(R378,"/",,TRUE)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4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1"/>
        <v>43760.208333333328</v>
      </c>
      <c r="O379" s="8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_xlfn.TEXTSPLIT(R379,"/",,TRUE)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4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1"/>
        <v>43241.208333333328</v>
      </c>
      <c r="O380" s="8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_xlfn.TEXTSPLIT(R380,"/",,TRUE)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4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1"/>
        <v>40843.208333333336</v>
      </c>
      <c r="O381" s="8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_xlfn.TEXTSPLIT(R381,"/",,TRUE)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4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1"/>
        <v>41448.208333333336</v>
      </c>
      <c r="O382" s="8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_xlfn.TEXTSPLIT(R382,"/",,TRUE)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4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1"/>
        <v>42163.208333333328</v>
      </c>
      <c r="O383" s="8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_xlfn.TEXTSPLIT(R383,"/",,TRUE)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4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1"/>
        <v>43024.208333333328</v>
      </c>
      <c r="O384" s="8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_xlfn.TEXTSPLIT(R384,"/",,TRUE)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4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1"/>
        <v>43509.25</v>
      </c>
      <c r="O385" s="8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_xlfn.TEXTSPLIT(R385,"/",,TRUE)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ref="F386:F449" si="24">E386/D386*100</f>
        <v>172.00961538461539</v>
      </c>
      <c r="G386" t="s">
        <v>20</v>
      </c>
      <c r="H386">
        <v>4799</v>
      </c>
      <c r="I386" s="4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ref="N386:N449" si="25">L386/86400+DATE(1970,1,1)</f>
        <v>42776.25</v>
      </c>
      <c r="O386" s="8">
        <f t="shared" ref="O386:O449" si="26">M386/86400+DATE(1970,1,1)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_xlfn.TEXTSPLIT(R386,"/",,TRUE)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4"/>
        <v>146.16709511568124</v>
      </c>
      <c r="G387" t="s">
        <v>20</v>
      </c>
      <c r="H387">
        <v>1137</v>
      </c>
      <c r="I387" s="4">
        <f t="shared" ref="I387:I450" si="27"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si="25"/>
        <v>43553.208333333328</v>
      </c>
      <c r="O387" s="8">
        <f t="shared" si="26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_xlfn.TEXTSPLIT(R387,"/",,TRUE)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4">
        <f t="shared" si="2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5"/>
        <v>40355.208333333336</v>
      </c>
      <c r="O388" s="8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_xlfn.TEXTSPLIT(R388,"/",,TRUE)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4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5"/>
        <v>41072.208333333336</v>
      </c>
      <c r="O389" s="8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_xlfn.TEXTSPLIT(R389,"/",,TRUE)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4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5"/>
        <v>40912.25</v>
      </c>
      <c r="O390" s="8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_xlfn.TEXTSPLIT(R390,"/",,TRUE)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4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5"/>
        <v>40479.208333333336</v>
      </c>
      <c r="O391" s="8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_xlfn.TEXTSPLIT(R391,"/",,TRUE)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4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5"/>
        <v>41530.208333333336</v>
      </c>
      <c r="O392" s="8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_xlfn.TEXTSPLIT(R392,"/",,TRUE)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4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5"/>
        <v>41653.25</v>
      </c>
      <c r="O393" s="8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_xlfn.TEXTSPLIT(R393,"/",,TRUE)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4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5"/>
        <v>40549.25</v>
      </c>
      <c r="O394" s="8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_xlfn.TEXTSPLIT(R394,"/",,TRUE)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4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5"/>
        <v>42933.208333333328</v>
      </c>
      <c r="O395" s="8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_xlfn.TEXTSPLIT(R395,"/",,TRUE)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4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5"/>
        <v>41484.208333333336</v>
      </c>
      <c r="O396" s="8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_xlfn.TEXTSPLIT(R396,"/",,TRUE)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4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5"/>
        <v>40885.25</v>
      </c>
      <c r="O397" s="8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_xlfn.TEXTSPLIT(R397,"/",,TRUE)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4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5"/>
        <v>43378.208333333328</v>
      </c>
      <c r="O398" s="8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_xlfn.TEXTSPLIT(R398,"/",,TRUE)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4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5"/>
        <v>41417.208333333336</v>
      </c>
      <c r="O399" s="8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_xlfn.TEXTSPLIT(R399,"/",,TRUE)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4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5"/>
        <v>43228.208333333328</v>
      </c>
      <c r="O400" s="8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_xlfn.TEXTSPLIT(R400,"/",,TRUE)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4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5"/>
        <v>40576.25</v>
      </c>
      <c r="O401" s="8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_xlfn.TEXTSPLIT(R401,"/",,TRUE)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4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5"/>
        <v>41502.208333333336</v>
      </c>
      <c r="O402" s="8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_xlfn.TEXTSPLIT(R402,"/",,TRUE)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4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5"/>
        <v>43765.208333333328</v>
      </c>
      <c r="O403" s="8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_xlfn.TEXTSPLIT(R403,"/",,TRUE)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5"/>
        <v>40914.25</v>
      </c>
      <c r="O404" s="8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_xlfn.TEXTSPLIT(R404,"/",,TRUE)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4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5"/>
        <v>40310.208333333336</v>
      </c>
      <c r="O405" s="8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_xlfn.TEXTSPLIT(R405,"/",,TRUE)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4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5"/>
        <v>43053.25</v>
      </c>
      <c r="O406" s="8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_xlfn.TEXTSPLIT(R406,"/",,TRUE)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4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5"/>
        <v>43255.208333333328</v>
      </c>
      <c r="O407" s="8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_xlfn.TEXTSPLIT(R407,"/",,TRUE)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4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5"/>
        <v>41304.25</v>
      </c>
      <c r="O408" s="8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_xlfn.TEXTSPLIT(R408,"/",,TRUE)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4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5"/>
        <v>43751.208333333328</v>
      </c>
      <c r="O409" s="8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_xlfn.TEXTSPLIT(R409,"/",,TRUE)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4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5"/>
        <v>42541.208333333328</v>
      </c>
      <c r="O410" s="8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_xlfn.TEXTSPLIT(R410,"/",,TRUE)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4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5"/>
        <v>42843.208333333328</v>
      </c>
      <c r="O411" s="8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_xlfn.TEXTSPLIT(R411,"/",,TRUE)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4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5"/>
        <v>42122.208333333328</v>
      </c>
      <c r="O412" s="8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_xlfn.TEXTSPLIT(R412,"/",,TRUE)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4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5"/>
        <v>42884.208333333328</v>
      </c>
      <c r="O413" s="8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_xlfn.TEXTSPLIT(R413,"/",,TRUE)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4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5"/>
        <v>41642.25</v>
      </c>
      <c r="O414" s="8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_xlfn.TEXTSPLIT(R414,"/",,TRUE)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4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5"/>
        <v>43431.25</v>
      </c>
      <c r="O415" s="8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_xlfn.TEXTSPLIT(R415,"/",,TRUE)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4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5"/>
        <v>40288.208333333336</v>
      </c>
      <c r="O416" s="8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_xlfn.TEXTSPLIT(R416,"/",,TRUE)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4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5"/>
        <v>40921.25</v>
      </c>
      <c r="O417" s="8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_xlfn.TEXTSPLIT(R417,"/",,TRUE)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4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5"/>
        <v>40560.25</v>
      </c>
      <c r="O418" s="8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_xlfn.TEXTSPLIT(R418,"/",,TRUE)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4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5"/>
        <v>43407.208333333328</v>
      </c>
      <c r="O419" s="8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_xlfn.TEXTSPLIT(R419,"/",,TRUE)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4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5"/>
        <v>41035.208333333336</v>
      </c>
      <c r="O420" s="8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_xlfn.TEXTSPLIT(R420,"/",,TRUE)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4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5"/>
        <v>40899.25</v>
      </c>
      <c r="O421" s="8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_xlfn.TEXTSPLIT(R421,"/",,TRUE)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4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5"/>
        <v>42911.208333333328</v>
      </c>
      <c r="O422" s="8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_xlfn.TEXTSPLIT(R422,"/",,TRUE)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4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5"/>
        <v>42915.208333333328</v>
      </c>
      <c r="O423" s="8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_xlfn.TEXTSPLIT(R423,"/",,TRUE)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4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5"/>
        <v>40285.208333333336</v>
      </c>
      <c r="O424" s="8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_xlfn.TEXTSPLIT(R424,"/",,TRUE)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4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5"/>
        <v>40808.208333333336</v>
      </c>
      <c r="O425" s="8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_xlfn.TEXTSPLIT(R425,"/",,TRUE)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4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5"/>
        <v>43208.208333333328</v>
      </c>
      <c r="O426" s="8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_xlfn.TEXTSPLIT(R426,"/",,TRUE)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4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5"/>
        <v>42213.208333333328</v>
      </c>
      <c r="O427" s="8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_xlfn.TEXTSPLIT(R427,"/",,TRUE)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4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5"/>
        <v>41332.25</v>
      </c>
      <c r="O428" s="8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_xlfn.TEXTSPLIT(R428,"/",,TRUE)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4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5"/>
        <v>41895.208333333336</v>
      </c>
      <c r="O429" s="8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_xlfn.TEXTSPLIT(R429,"/",,TRUE)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4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5"/>
        <v>40585.25</v>
      </c>
      <c r="O430" s="8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_xlfn.TEXTSPLIT(R430,"/",,TRUE)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4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5"/>
        <v>41680.25</v>
      </c>
      <c r="O431" s="8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_xlfn.TEXTSPLIT(R431,"/",,TRUE)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4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5"/>
        <v>43737.208333333328</v>
      </c>
      <c r="O432" s="8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_xlfn.TEXTSPLIT(R432,"/",,TRUE)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4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5"/>
        <v>43273.208333333328</v>
      </c>
      <c r="O433" s="8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_xlfn.TEXTSPLIT(R433,"/",,TRUE)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4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5"/>
        <v>41761.208333333336</v>
      </c>
      <c r="O434" s="8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_xlfn.TEXTSPLIT(R434,"/",,TRUE)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4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5"/>
        <v>41603.25</v>
      </c>
      <c r="O435" s="8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_xlfn.TEXTSPLIT(R435,"/",,TRUE)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4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5"/>
        <v>42705.25</v>
      </c>
      <c r="O436" s="8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_xlfn.TEXTSPLIT(R436,"/",,TRUE)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4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5"/>
        <v>41988.25</v>
      </c>
      <c r="O437" s="8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_xlfn.TEXTSPLIT(R437,"/",,TRUE)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4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5"/>
        <v>43575.208333333328</v>
      </c>
      <c r="O438" s="8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_xlfn.TEXTSPLIT(R438,"/",,TRUE)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4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5"/>
        <v>42260.208333333328</v>
      </c>
      <c r="O439" s="8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_xlfn.TEXTSPLIT(R439,"/",,TRUE)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4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5"/>
        <v>41337.25</v>
      </c>
      <c r="O440" s="8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_xlfn.TEXTSPLIT(R440,"/",,TRUE)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4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5"/>
        <v>42680.208333333328</v>
      </c>
      <c r="O441" s="8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_xlfn.TEXTSPLIT(R441,"/",,TRUE)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4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5"/>
        <v>42916.208333333328</v>
      </c>
      <c r="O442" s="8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_xlfn.TEXTSPLIT(R442,"/",,TRUE)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4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5"/>
        <v>41025.208333333336</v>
      </c>
      <c r="O443" s="8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_xlfn.TEXTSPLIT(R443,"/",,TRUE)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4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5"/>
        <v>42980.208333333328</v>
      </c>
      <c r="O444" s="8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_xlfn.TEXTSPLIT(R444,"/",,TRUE)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4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5"/>
        <v>40451.208333333336</v>
      </c>
      <c r="O445" s="8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_xlfn.TEXTSPLIT(R445,"/",,TRUE)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4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5"/>
        <v>40748.208333333336</v>
      </c>
      <c r="O446" s="8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_xlfn.TEXTSPLIT(R446,"/",,TRUE)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4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5"/>
        <v>40515.25</v>
      </c>
      <c r="O447" s="8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_xlfn.TEXTSPLIT(R447,"/",,TRUE)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4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5"/>
        <v>41261.25</v>
      </c>
      <c r="O448" s="8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_xlfn.TEXTSPLIT(R448,"/",,TRUE)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4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5"/>
        <v>43088.25</v>
      </c>
      <c r="O449" s="8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_xlfn.TEXTSPLIT(R449,"/",,TRUE)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ref="F450:F513" si="28">E450/D450*100</f>
        <v>50.482758620689658</v>
      </c>
      <c r="G450" t="s">
        <v>14</v>
      </c>
      <c r="H450">
        <v>605</v>
      </c>
      <c r="I450" s="4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ref="N450:N513" si="29">L450/86400+DATE(1970,1,1)</f>
        <v>41378.208333333336</v>
      </c>
      <c r="O450" s="8">
        <f t="shared" ref="O450:O513" si="30">M450/86400+DATE(1970,1,1)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_xlfn.TEXTSPLIT(R450,"/",,TRUE)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8"/>
        <v>967</v>
      </c>
      <c r="G451" t="s">
        <v>20</v>
      </c>
      <c r="H451">
        <v>86</v>
      </c>
      <c r="I451" s="4">
        <f t="shared" ref="I451:I514" si="31"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si="29"/>
        <v>43530.25</v>
      </c>
      <c r="O451" s="8">
        <f t="shared" si="30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_xlfn.TEXTSPLIT(R451,"/",,TRUE)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4">
        <f t="shared" si="31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29"/>
        <v>43394.208333333328</v>
      </c>
      <c r="O452" s="8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_xlfn.TEXTSPLIT(R452,"/",,TRUE)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4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29"/>
        <v>42935.208333333328</v>
      </c>
      <c r="O453" s="8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_xlfn.TEXTSPLIT(R453,"/",,TRUE)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4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29"/>
        <v>40365.208333333336</v>
      </c>
      <c r="O454" s="8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_xlfn.TEXTSPLIT(R454,"/",,TRUE)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4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29"/>
        <v>42705.25</v>
      </c>
      <c r="O455" s="8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_xlfn.TEXTSPLIT(R455,"/",,TRUE)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4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29"/>
        <v>41568.208333333336</v>
      </c>
      <c r="O456" s="8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_xlfn.TEXTSPLIT(R456,"/",,TRUE)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4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29"/>
        <v>40809.208333333336</v>
      </c>
      <c r="O457" s="8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_xlfn.TEXTSPLIT(R457,"/",,TRUE)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4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29"/>
        <v>43141.25</v>
      </c>
      <c r="O458" s="8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_xlfn.TEXTSPLIT(R458,"/",,TRUE)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4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29"/>
        <v>42657.208333333328</v>
      </c>
      <c r="O459" s="8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_xlfn.TEXTSPLIT(R459,"/",,TRUE)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4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29"/>
        <v>40265.208333333336</v>
      </c>
      <c r="O460" s="8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_xlfn.TEXTSPLIT(R460,"/",,TRUE)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4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29"/>
        <v>42001.25</v>
      </c>
      <c r="O461" s="8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_xlfn.TEXTSPLIT(R461,"/",,TRUE)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4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29"/>
        <v>40399.208333333336</v>
      </c>
      <c r="O462" s="8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_xlfn.TEXTSPLIT(R462,"/",,TRUE)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4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29"/>
        <v>41757.208333333336</v>
      </c>
      <c r="O463" s="8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_xlfn.TEXTSPLIT(R463,"/",,TRUE)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4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29"/>
        <v>41304.25</v>
      </c>
      <c r="O464" s="8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_xlfn.TEXTSPLIT(R464,"/",,TRUE)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4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29"/>
        <v>41639.25</v>
      </c>
      <c r="O465" s="8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_xlfn.TEXTSPLIT(R465,"/",,TRUE)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4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29"/>
        <v>43142.25</v>
      </c>
      <c r="O466" s="8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_xlfn.TEXTSPLIT(R466,"/",,TRUE)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4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29"/>
        <v>43127.25</v>
      </c>
      <c r="O467" s="8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_xlfn.TEXTSPLIT(R467,"/",,TRUE)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4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29"/>
        <v>41409.208333333336</v>
      </c>
      <c r="O468" s="8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_xlfn.TEXTSPLIT(R468,"/",,TRUE)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4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29"/>
        <v>42331.25</v>
      </c>
      <c r="O469" s="8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_xlfn.TEXTSPLIT(R469,"/",,TRUE)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4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29"/>
        <v>43569.208333333328</v>
      </c>
      <c r="O470" s="8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_xlfn.TEXTSPLIT(R470,"/",,TRUE)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4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29"/>
        <v>42142.208333333328</v>
      </c>
      <c r="O471" s="8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_xlfn.TEXTSPLIT(R471,"/",,TRUE)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4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29"/>
        <v>42716.25</v>
      </c>
      <c r="O472" s="8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_xlfn.TEXTSPLIT(R472,"/",,TRUE)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4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29"/>
        <v>41031.208333333336</v>
      </c>
      <c r="O473" s="8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_xlfn.TEXTSPLIT(R473,"/",,TRUE)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4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29"/>
        <v>43535.208333333328</v>
      </c>
      <c r="O474" s="8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_xlfn.TEXTSPLIT(R474,"/",,TRUE)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4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29"/>
        <v>43277.208333333328</v>
      </c>
      <c r="O475" s="8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_xlfn.TEXTSPLIT(R475,"/",,TRUE)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4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29"/>
        <v>41989.25</v>
      </c>
      <c r="O476" s="8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_xlfn.TEXTSPLIT(R476,"/",,TRUE)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4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29"/>
        <v>41450.208333333336</v>
      </c>
      <c r="O477" s="8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_xlfn.TEXTSPLIT(R477,"/",,TRUE)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4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29"/>
        <v>43322.208333333328</v>
      </c>
      <c r="O478" s="8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_xlfn.TEXTSPLIT(R478,"/",,TRUE)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4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29"/>
        <v>40720.208333333336</v>
      </c>
      <c r="O479" s="8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_xlfn.TEXTSPLIT(R479,"/",,TRUE)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4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29"/>
        <v>42072.208333333328</v>
      </c>
      <c r="O480" s="8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_xlfn.TEXTSPLIT(R480,"/",,TRUE)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4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29"/>
        <v>42945.208333333328</v>
      </c>
      <c r="O481" s="8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_xlfn.TEXTSPLIT(R481,"/",,TRUE)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4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29"/>
        <v>40248.25</v>
      </c>
      <c r="O482" s="8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_xlfn.TEXTSPLIT(R482,"/",,TRUE)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4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29"/>
        <v>41913.208333333336</v>
      </c>
      <c r="O483" s="8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_xlfn.TEXTSPLIT(R483,"/",,TRUE)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4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29"/>
        <v>40963.25</v>
      </c>
      <c r="O484" s="8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_xlfn.TEXTSPLIT(R484,"/",,TRUE)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4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29"/>
        <v>43811.25</v>
      </c>
      <c r="O485" s="8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_xlfn.TEXTSPLIT(R485,"/",,TRUE)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4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29"/>
        <v>41855.208333333336</v>
      </c>
      <c r="O486" s="8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_xlfn.TEXTSPLIT(R486,"/",,TRUE)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4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29"/>
        <v>43626.208333333328</v>
      </c>
      <c r="O487" s="8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_xlfn.TEXTSPLIT(R487,"/",,TRUE)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4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29"/>
        <v>43168.25</v>
      </c>
      <c r="O488" s="8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_xlfn.TEXTSPLIT(R488,"/",,TRUE)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4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29"/>
        <v>42845.208333333328</v>
      </c>
      <c r="O489" s="8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_xlfn.TEXTSPLIT(R489,"/",,TRUE)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4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29"/>
        <v>42403.25</v>
      </c>
      <c r="O490" s="8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_xlfn.TEXTSPLIT(R490,"/",,TRUE)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4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29"/>
        <v>40406.208333333336</v>
      </c>
      <c r="O491" s="8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_xlfn.TEXTSPLIT(R491,"/",,TRUE)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4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29"/>
        <v>43786.25</v>
      </c>
      <c r="O492" s="8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_xlfn.TEXTSPLIT(R492,"/",,TRUE)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4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29"/>
        <v>41456.208333333336</v>
      </c>
      <c r="O493" s="8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_xlfn.TEXTSPLIT(R493,"/",,TRUE)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4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29"/>
        <v>40336.208333333336</v>
      </c>
      <c r="O494" s="8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_xlfn.TEXTSPLIT(R494,"/",,TRUE)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4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29"/>
        <v>43645.208333333328</v>
      </c>
      <c r="O495" s="8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_xlfn.TEXTSPLIT(R495,"/",,TRUE)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4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29"/>
        <v>40990.208333333336</v>
      </c>
      <c r="O496" s="8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_xlfn.TEXTSPLIT(R496,"/",,TRUE)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4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29"/>
        <v>41800.208333333336</v>
      </c>
      <c r="O497" s="8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_xlfn.TEXTSPLIT(R497,"/",,TRUE)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4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29"/>
        <v>42876.208333333328</v>
      </c>
      <c r="O498" s="8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_xlfn.TEXTSPLIT(R498,"/",,TRUE)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4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29"/>
        <v>42724.25</v>
      </c>
      <c r="O499" s="8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_xlfn.TEXTSPLIT(R499,"/",,TRUE)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4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29"/>
        <v>42005.25</v>
      </c>
      <c r="O500" s="8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_xlfn.TEXTSPLIT(R500,"/",,TRUE)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4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29"/>
        <v>42444.208333333328</v>
      </c>
      <c r="O501" s="8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_xlfn.TEXTSPLIT(R501,"/",,TRUE)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4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29"/>
        <v>41395.208333333336</v>
      </c>
      <c r="O502" s="8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_xlfn.TEXTSPLIT(R502,"/",,TRUE)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4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29"/>
        <v>41345.208333333336</v>
      </c>
      <c r="O503" s="8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_xlfn.TEXTSPLIT(R503,"/",,TRUE)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4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29"/>
        <v>41117.208333333336</v>
      </c>
      <c r="O504" s="8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_xlfn.TEXTSPLIT(R504,"/",,TRUE)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4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29"/>
        <v>42186.208333333328</v>
      </c>
      <c r="O505" s="8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_xlfn.TEXTSPLIT(R505,"/",,TRUE)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4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29"/>
        <v>42142.208333333328</v>
      </c>
      <c r="O506" s="8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_xlfn.TEXTSPLIT(R506,"/",,TRUE)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4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29"/>
        <v>41341.25</v>
      </c>
      <c r="O507" s="8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_xlfn.TEXTSPLIT(R507,"/",,TRUE)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4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29"/>
        <v>43062.25</v>
      </c>
      <c r="O508" s="8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_xlfn.TEXTSPLIT(R508,"/",,TRUE)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4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29"/>
        <v>41373.208333333336</v>
      </c>
      <c r="O509" s="8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_xlfn.TEXTSPLIT(R509,"/",,TRUE)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4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29"/>
        <v>43310.208333333328</v>
      </c>
      <c r="O510" s="8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_xlfn.TEXTSPLIT(R510,"/",,TRUE)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4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29"/>
        <v>41034.208333333336</v>
      </c>
      <c r="O511" s="8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_xlfn.TEXTSPLIT(R511,"/",,TRUE)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4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29"/>
        <v>43251.208333333328</v>
      </c>
      <c r="O512" s="8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_xlfn.TEXTSPLIT(R512,"/",,TRUE)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4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29"/>
        <v>43671.208333333328</v>
      </c>
      <c r="O513" s="8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_xlfn.TEXTSPLIT(R513,"/",,TRUE)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ref="F514:F577" si="32">E514/D514*100</f>
        <v>139.31868131868131</v>
      </c>
      <c r="G514" t="s">
        <v>20</v>
      </c>
      <c r="H514">
        <v>239</v>
      </c>
      <c r="I514" s="4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ref="N514:N577" si="33">L514/86400+DATE(1970,1,1)</f>
        <v>41825.208333333336</v>
      </c>
      <c r="O514" s="8">
        <f t="shared" ref="O514:O577" si="34">M514/86400+DATE(1970,1,1)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_xlfn.TEXTSPLIT(R514,"/",,TRUE)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2"/>
        <v>39.277108433734945</v>
      </c>
      <c r="G515" t="s">
        <v>74</v>
      </c>
      <c r="H515">
        <v>35</v>
      </c>
      <c r="I515" s="4">
        <f t="shared" ref="I515:I578" si="35"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si="33"/>
        <v>40430.208333333336</v>
      </c>
      <c r="O515" s="8">
        <f t="shared" si="34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_xlfn.TEXTSPLIT(R515,"/",,TRUE)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4">
        <f t="shared" si="35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3"/>
        <v>41614.25</v>
      </c>
      <c r="O516" s="8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_xlfn.TEXTSPLIT(R516,"/",,TRUE)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4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3"/>
        <v>40900.25</v>
      </c>
      <c r="O517" s="8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_xlfn.TEXTSPLIT(R517,"/",,TRUE)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4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3"/>
        <v>40396.208333333336</v>
      </c>
      <c r="O518" s="8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_xlfn.TEXTSPLIT(R518,"/",,TRUE)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4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3"/>
        <v>42860.208333333328</v>
      </c>
      <c r="O519" s="8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_xlfn.TEXTSPLIT(R519,"/",,TRUE)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4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3"/>
        <v>43154.25</v>
      </c>
      <c r="O520" s="8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_xlfn.TEXTSPLIT(R520,"/",,TRUE)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4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3"/>
        <v>42012.25</v>
      </c>
      <c r="O521" s="8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_xlfn.TEXTSPLIT(R521,"/",,TRUE)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4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3"/>
        <v>43574.208333333328</v>
      </c>
      <c r="O522" s="8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_xlfn.TEXTSPLIT(R522,"/",,TRUE)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4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3"/>
        <v>42605.208333333328</v>
      </c>
      <c r="O523" s="8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_xlfn.TEXTSPLIT(R523,"/",,TRUE)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4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3"/>
        <v>41093.208333333336</v>
      </c>
      <c r="O524" s="8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_xlfn.TEXTSPLIT(R524,"/",,TRUE)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4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3"/>
        <v>40241.25</v>
      </c>
      <c r="O525" s="8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_xlfn.TEXTSPLIT(R525,"/",,TRUE)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4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3"/>
        <v>40294.208333333336</v>
      </c>
      <c r="O526" s="8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_xlfn.TEXTSPLIT(R526,"/",,TRUE)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4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3"/>
        <v>40505.25</v>
      </c>
      <c r="O527" s="8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_xlfn.TEXTSPLIT(R527,"/",,TRUE)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4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3"/>
        <v>42364.25</v>
      </c>
      <c r="O528" s="8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_xlfn.TEXTSPLIT(R528,"/",,TRUE)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4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3"/>
        <v>42405.25</v>
      </c>
      <c r="O529" s="8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_xlfn.TEXTSPLIT(R529,"/",,TRUE)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4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3"/>
        <v>41601.25</v>
      </c>
      <c r="O530" s="8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_xlfn.TEXTSPLIT(R530,"/",,TRUE)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4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3"/>
        <v>41769.208333333336</v>
      </c>
      <c r="O531" s="8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_xlfn.TEXTSPLIT(R531,"/",,TRUE)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4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3"/>
        <v>40421.208333333336</v>
      </c>
      <c r="O532" s="8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_xlfn.TEXTSPLIT(R532,"/",,TRUE)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4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3"/>
        <v>41589.25</v>
      </c>
      <c r="O533" s="8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_xlfn.TEXTSPLIT(R533,"/",,TRUE)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4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3"/>
        <v>43125.25</v>
      </c>
      <c r="O534" s="8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_xlfn.TEXTSPLIT(R534,"/",,TRUE)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4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3"/>
        <v>41479.208333333336</v>
      </c>
      <c r="O535" s="8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_xlfn.TEXTSPLIT(R535,"/",,TRUE)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4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3"/>
        <v>43329.208333333328</v>
      </c>
      <c r="O536" s="8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_xlfn.TEXTSPLIT(R536,"/",,TRUE)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4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3"/>
        <v>43259.208333333328</v>
      </c>
      <c r="O537" s="8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_xlfn.TEXTSPLIT(R537,"/",,TRUE)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4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3"/>
        <v>40414.208333333336</v>
      </c>
      <c r="O538" s="8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_xlfn.TEXTSPLIT(R538,"/",,TRUE)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4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3"/>
        <v>43342.208333333328</v>
      </c>
      <c r="O539" s="8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_xlfn.TEXTSPLIT(R539,"/",,TRUE)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4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3"/>
        <v>41539.208333333336</v>
      </c>
      <c r="O540" s="8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_xlfn.TEXTSPLIT(R540,"/",,TRUE)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4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3"/>
        <v>43647.208333333328</v>
      </c>
      <c r="O541" s="8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_xlfn.TEXTSPLIT(R541,"/",,TRUE)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4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3"/>
        <v>43225.208333333328</v>
      </c>
      <c r="O542" s="8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_xlfn.TEXTSPLIT(R542,"/",,TRUE)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4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3"/>
        <v>42165.208333333328</v>
      </c>
      <c r="O543" s="8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_xlfn.TEXTSPLIT(R543,"/",,TRUE)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4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3"/>
        <v>42391.25</v>
      </c>
      <c r="O544" s="8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_xlfn.TEXTSPLIT(R544,"/",,TRUE)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4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3"/>
        <v>41528.208333333336</v>
      </c>
      <c r="O545" s="8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_xlfn.TEXTSPLIT(R545,"/",,TRUE)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4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3"/>
        <v>42377.25</v>
      </c>
      <c r="O546" s="8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_xlfn.TEXTSPLIT(R546,"/",,TRUE)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4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3"/>
        <v>43824.25</v>
      </c>
      <c r="O547" s="8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_xlfn.TEXTSPLIT(R547,"/",,TRUE)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4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3"/>
        <v>43360.208333333328</v>
      </c>
      <c r="O548" s="8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_xlfn.TEXTSPLIT(R548,"/",,TRUE)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4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3"/>
        <v>42029.25</v>
      </c>
      <c r="O549" s="8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_xlfn.TEXTSPLIT(R549,"/",,TRUE)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4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3"/>
        <v>42461.208333333328</v>
      </c>
      <c r="O550" s="8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_xlfn.TEXTSPLIT(R550,"/",,TRUE)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4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3"/>
        <v>41422.208333333336</v>
      </c>
      <c r="O551" s="8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_xlfn.TEXTSPLIT(R551,"/",,TRUE)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4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3"/>
        <v>40968.25</v>
      </c>
      <c r="O552" s="8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_xlfn.TEXTSPLIT(R552,"/",,TRUE)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4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3"/>
        <v>41993.25</v>
      </c>
      <c r="O553" s="8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_xlfn.TEXTSPLIT(R553,"/",,TRUE)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4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3"/>
        <v>42700.25</v>
      </c>
      <c r="O554" s="8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_xlfn.TEXTSPLIT(R554,"/",,TRUE)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4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3"/>
        <v>40545.25</v>
      </c>
      <c r="O555" s="8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_xlfn.TEXTSPLIT(R555,"/",,TRUE)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4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3"/>
        <v>42723.25</v>
      </c>
      <c r="O556" s="8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_xlfn.TEXTSPLIT(R556,"/",,TRUE)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4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3"/>
        <v>41731.208333333336</v>
      </c>
      <c r="O557" s="8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_xlfn.TEXTSPLIT(R557,"/",,TRUE)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4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3"/>
        <v>40792.208333333336</v>
      </c>
      <c r="O558" s="8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_xlfn.TEXTSPLIT(R558,"/",,TRUE)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4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3"/>
        <v>42279.208333333328</v>
      </c>
      <c r="O559" s="8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_xlfn.TEXTSPLIT(R559,"/",,TRUE)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4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3"/>
        <v>42424.25</v>
      </c>
      <c r="O560" s="8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_xlfn.TEXTSPLIT(R560,"/",,TRUE)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4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3"/>
        <v>42584.208333333328</v>
      </c>
      <c r="O561" s="8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_xlfn.TEXTSPLIT(R561,"/",,TRUE)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4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3"/>
        <v>40865.25</v>
      </c>
      <c r="O562" s="8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_xlfn.TEXTSPLIT(R562,"/",,TRUE)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4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3"/>
        <v>40833.208333333336</v>
      </c>
      <c r="O563" s="8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_xlfn.TEXTSPLIT(R563,"/",,TRUE)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4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3"/>
        <v>43536.208333333328</v>
      </c>
      <c r="O564" s="8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_xlfn.TEXTSPLIT(R564,"/",,TRUE)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4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3"/>
        <v>43417.25</v>
      </c>
      <c r="O565" s="8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_xlfn.TEXTSPLIT(R565,"/",,TRUE)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4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3"/>
        <v>42078.208333333328</v>
      </c>
      <c r="O566" s="8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_xlfn.TEXTSPLIT(R566,"/",,TRUE)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4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3"/>
        <v>40862.25</v>
      </c>
      <c r="O567" s="8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_xlfn.TEXTSPLIT(R567,"/",,TRUE)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4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3"/>
        <v>42424.25</v>
      </c>
      <c r="O568" s="8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_xlfn.TEXTSPLIT(R568,"/",,TRUE)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4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3"/>
        <v>41830.208333333336</v>
      </c>
      <c r="O569" s="8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_xlfn.TEXTSPLIT(R569,"/",,TRUE)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4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3"/>
        <v>40374.208333333336</v>
      </c>
      <c r="O570" s="8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_xlfn.TEXTSPLIT(R570,"/",,TRUE)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4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3"/>
        <v>40554.25</v>
      </c>
      <c r="O571" s="8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_xlfn.TEXTSPLIT(R571,"/",,TRUE)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4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3"/>
        <v>41993.25</v>
      </c>
      <c r="O572" s="8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_xlfn.TEXTSPLIT(R572,"/",,TRUE)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4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3"/>
        <v>42174.208333333328</v>
      </c>
      <c r="O573" s="8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_xlfn.TEXTSPLIT(R573,"/",,TRUE)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4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3"/>
        <v>42275.208333333328</v>
      </c>
      <c r="O574" s="8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_xlfn.TEXTSPLIT(R574,"/",,TRUE)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4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3"/>
        <v>41761.208333333336</v>
      </c>
      <c r="O575" s="8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_xlfn.TEXTSPLIT(R575,"/",,TRUE)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4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3"/>
        <v>43806.25</v>
      </c>
      <c r="O576" s="8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_xlfn.TEXTSPLIT(R576,"/",,TRUE)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4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3"/>
        <v>41779.208333333336</v>
      </c>
      <c r="O577" s="8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_xlfn.TEXTSPLIT(R577,"/",,TRUE)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ref="F578:F641" si="36">E578/D578*100</f>
        <v>64.927835051546396</v>
      </c>
      <c r="G578" t="s">
        <v>14</v>
      </c>
      <c r="H578">
        <v>64</v>
      </c>
      <c r="I578" s="4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ref="N578:N641" si="37">L578/86400+DATE(1970,1,1)</f>
        <v>43040.208333333328</v>
      </c>
      <c r="O578" s="8">
        <f t="shared" ref="O578:O641" si="38">M578/86400+DATE(1970,1,1)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_xlfn.TEXTSPLIT(R578,"/",,TRUE)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6"/>
        <v>18.853658536585368</v>
      </c>
      <c r="G579" t="s">
        <v>74</v>
      </c>
      <c r="H579">
        <v>37</v>
      </c>
      <c r="I579" s="4">
        <f t="shared" ref="I579:I642" si="39"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si="37"/>
        <v>40613.25</v>
      </c>
      <c r="O579" s="8">
        <f t="shared" si="38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_xlfn.TEXTSPLIT(R579,"/",,TRUE)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4">
        <f t="shared" si="39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7"/>
        <v>40878.25</v>
      </c>
      <c r="O580" s="8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_xlfn.TEXTSPLIT(R580,"/",,TRUE)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4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7"/>
        <v>40762.208333333336</v>
      </c>
      <c r="O581" s="8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_xlfn.TEXTSPLIT(R581,"/",,TRUE)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4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7"/>
        <v>41696.25</v>
      </c>
      <c r="O582" s="8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_xlfn.TEXTSPLIT(R582,"/",,TRUE)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4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7"/>
        <v>40662.208333333336</v>
      </c>
      <c r="O583" s="8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_xlfn.TEXTSPLIT(R583,"/",,TRUE)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4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7"/>
        <v>42165.208333333328</v>
      </c>
      <c r="O584" s="8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_xlfn.TEXTSPLIT(R584,"/",,TRUE)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4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7"/>
        <v>40959.25</v>
      </c>
      <c r="O585" s="8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_xlfn.TEXTSPLIT(R585,"/",,TRUE)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4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7"/>
        <v>41024.208333333336</v>
      </c>
      <c r="O586" s="8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_xlfn.TEXTSPLIT(R586,"/",,TRUE)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4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7"/>
        <v>40255.208333333336</v>
      </c>
      <c r="O587" s="8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_xlfn.TEXTSPLIT(R587,"/",,TRUE)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4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7"/>
        <v>40499.25</v>
      </c>
      <c r="O588" s="8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_xlfn.TEXTSPLIT(R588,"/",,TRUE)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4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7"/>
        <v>43484.25</v>
      </c>
      <c r="O589" s="8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_xlfn.TEXTSPLIT(R589,"/",,TRUE)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4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7"/>
        <v>40262.208333333336</v>
      </c>
      <c r="O590" s="8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_xlfn.TEXTSPLIT(R590,"/",,TRUE)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4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7"/>
        <v>42190.208333333328</v>
      </c>
      <c r="O591" s="8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_xlfn.TEXTSPLIT(R591,"/",,TRUE)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4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7"/>
        <v>41994.25</v>
      </c>
      <c r="O592" s="8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_xlfn.TEXTSPLIT(R592,"/",,TRUE)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4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7"/>
        <v>40373.208333333336</v>
      </c>
      <c r="O593" s="8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_xlfn.TEXTSPLIT(R593,"/",,TRUE)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4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7"/>
        <v>41789.208333333336</v>
      </c>
      <c r="O594" s="8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_xlfn.TEXTSPLIT(R594,"/",,TRUE)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4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7"/>
        <v>41724.208333333336</v>
      </c>
      <c r="O595" s="8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_xlfn.TEXTSPLIT(R595,"/",,TRUE)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4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7"/>
        <v>42548.208333333328</v>
      </c>
      <c r="O596" s="8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_xlfn.TEXTSPLIT(R596,"/",,TRUE)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4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7"/>
        <v>40253.208333333336</v>
      </c>
      <c r="O597" s="8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_xlfn.TEXTSPLIT(R597,"/",,TRUE)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4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7"/>
        <v>42434.25</v>
      </c>
      <c r="O598" s="8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_xlfn.TEXTSPLIT(R598,"/",,TRUE)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4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7"/>
        <v>43786.25</v>
      </c>
      <c r="O599" s="8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_xlfn.TEXTSPLIT(R599,"/",,TRUE)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4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7"/>
        <v>40344.208333333336</v>
      </c>
      <c r="O600" s="8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_xlfn.TEXTSPLIT(R600,"/",,TRUE)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4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7"/>
        <v>42047.25</v>
      </c>
      <c r="O601" s="8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_xlfn.TEXTSPLIT(R601,"/",,TRUE)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4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7"/>
        <v>41485.208333333336</v>
      </c>
      <c r="O602" s="8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_xlfn.TEXTSPLIT(R602,"/",,TRUE)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4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7"/>
        <v>41789.208333333336</v>
      </c>
      <c r="O603" s="8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_xlfn.TEXTSPLIT(R603,"/",,TRUE)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4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7"/>
        <v>42160.208333333328</v>
      </c>
      <c r="O604" s="8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_xlfn.TEXTSPLIT(R604,"/",,TRUE)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4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7"/>
        <v>43573.208333333328</v>
      </c>
      <c r="O605" s="8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_xlfn.TEXTSPLIT(R605,"/",,TRUE)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4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7"/>
        <v>40565.25</v>
      </c>
      <c r="O606" s="8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_xlfn.TEXTSPLIT(R606,"/",,TRUE)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4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7"/>
        <v>42280.208333333328</v>
      </c>
      <c r="O607" s="8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_xlfn.TEXTSPLIT(R607,"/",,TRUE)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4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7"/>
        <v>42436.25</v>
      </c>
      <c r="O608" s="8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_xlfn.TEXTSPLIT(R608,"/",,TRUE)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4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7"/>
        <v>41721.208333333336</v>
      </c>
      <c r="O609" s="8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_xlfn.TEXTSPLIT(R609,"/",,TRUE)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4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7"/>
        <v>43530.25</v>
      </c>
      <c r="O610" s="8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_xlfn.TEXTSPLIT(R610,"/",,TRUE)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4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7"/>
        <v>43481.25</v>
      </c>
      <c r="O611" s="8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_xlfn.TEXTSPLIT(R611,"/",,TRUE)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4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7"/>
        <v>41259.25</v>
      </c>
      <c r="O612" s="8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_xlfn.TEXTSPLIT(R612,"/",,TRUE)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4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7"/>
        <v>41480.208333333336</v>
      </c>
      <c r="O613" s="8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_xlfn.TEXTSPLIT(R613,"/",,TRUE)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4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7"/>
        <v>40474.208333333336</v>
      </c>
      <c r="O614" s="8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_xlfn.TEXTSPLIT(R614,"/",,TRUE)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4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7"/>
        <v>42973.208333333328</v>
      </c>
      <c r="O615" s="8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_xlfn.TEXTSPLIT(R615,"/",,TRUE)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4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7"/>
        <v>42746.25</v>
      </c>
      <c r="O616" s="8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_xlfn.TEXTSPLIT(R616,"/",,TRUE)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4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7"/>
        <v>42489.208333333328</v>
      </c>
      <c r="O617" s="8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_xlfn.TEXTSPLIT(R617,"/",,TRUE)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4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7"/>
        <v>41537.208333333336</v>
      </c>
      <c r="O618" s="8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_xlfn.TEXTSPLIT(R618,"/",,TRUE)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4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7"/>
        <v>41794.208333333336</v>
      </c>
      <c r="O619" s="8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_xlfn.TEXTSPLIT(R619,"/",,TRUE)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4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7"/>
        <v>41396.208333333336</v>
      </c>
      <c r="O620" s="8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_xlfn.TEXTSPLIT(R620,"/",,TRUE)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4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7"/>
        <v>40669.208333333336</v>
      </c>
      <c r="O621" s="8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_xlfn.TEXTSPLIT(R621,"/",,TRUE)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4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7"/>
        <v>42559.208333333328</v>
      </c>
      <c r="O622" s="8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_xlfn.TEXTSPLIT(R622,"/",,TRUE)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4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7"/>
        <v>42626.208333333328</v>
      </c>
      <c r="O623" s="8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_xlfn.TEXTSPLIT(R623,"/",,TRUE)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4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7"/>
        <v>43205.208333333328</v>
      </c>
      <c r="O624" s="8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_xlfn.TEXTSPLIT(R624,"/",,TRUE)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4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7"/>
        <v>42201.208333333328</v>
      </c>
      <c r="O625" s="8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_xlfn.TEXTSPLIT(R625,"/",,TRUE)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4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7"/>
        <v>42029.25</v>
      </c>
      <c r="O626" s="8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_xlfn.TEXTSPLIT(R626,"/",,TRUE)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4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7"/>
        <v>43857.25</v>
      </c>
      <c r="O627" s="8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_xlfn.TEXTSPLIT(R627,"/",,TRUE)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4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7"/>
        <v>40449.208333333336</v>
      </c>
      <c r="O628" s="8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_xlfn.TEXTSPLIT(R628,"/",,TRUE)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4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7"/>
        <v>40345.208333333336</v>
      </c>
      <c r="O629" s="8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_xlfn.TEXTSPLIT(R629,"/",,TRUE)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4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7"/>
        <v>40455.208333333336</v>
      </c>
      <c r="O630" s="8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_xlfn.TEXTSPLIT(R630,"/",,TRUE)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4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7"/>
        <v>42557.208333333328</v>
      </c>
      <c r="O631" s="8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_xlfn.TEXTSPLIT(R631,"/",,TRUE)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4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7"/>
        <v>43586.208333333328</v>
      </c>
      <c r="O632" s="8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_xlfn.TEXTSPLIT(R632,"/",,TRUE)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4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7"/>
        <v>43550.208333333328</v>
      </c>
      <c r="O633" s="8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_xlfn.TEXTSPLIT(R633,"/",,TRUE)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4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7"/>
        <v>41945.208333333336</v>
      </c>
      <c r="O634" s="8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_xlfn.TEXTSPLIT(R634,"/",,TRUE)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4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7"/>
        <v>42315.25</v>
      </c>
      <c r="O635" s="8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_xlfn.TEXTSPLIT(R635,"/",,TRUE)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4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7"/>
        <v>42819.208333333328</v>
      </c>
      <c r="O636" s="8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_xlfn.TEXTSPLIT(R636,"/",,TRUE)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4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7"/>
        <v>41314.25</v>
      </c>
      <c r="O637" s="8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_xlfn.TEXTSPLIT(R637,"/",,TRUE)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4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7"/>
        <v>40926.25</v>
      </c>
      <c r="O638" s="8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_xlfn.TEXTSPLIT(R638,"/",,TRUE)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4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7"/>
        <v>42688.25</v>
      </c>
      <c r="O639" s="8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_xlfn.TEXTSPLIT(R639,"/",,TRUE)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4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7"/>
        <v>40386.208333333336</v>
      </c>
      <c r="O640" s="8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_xlfn.TEXTSPLIT(R640,"/",,TRUE)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4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7"/>
        <v>43309.208333333328</v>
      </c>
      <c r="O641" s="8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_xlfn.TEXTSPLIT(R641,"/",,TRUE)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ref="F642:F705" si="40">E642/D642*100</f>
        <v>16.501669449081803</v>
      </c>
      <c r="G642" t="s">
        <v>14</v>
      </c>
      <c r="H642">
        <v>257</v>
      </c>
      <c r="I642" s="4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ref="N642:N705" si="41">L642/86400+DATE(1970,1,1)</f>
        <v>42387.25</v>
      </c>
      <c r="O642" s="8">
        <f t="shared" ref="O642:O705" si="42">M642/86400+DATE(1970,1,1)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_xlfn.TEXTSPLIT(R642,"/",,TRUE)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40"/>
        <v>119.96808510638297</v>
      </c>
      <c r="G643" t="s">
        <v>20</v>
      </c>
      <c r="H643">
        <v>194</v>
      </c>
      <c r="I643" s="4">
        <f t="shared" ref="I643:I706" si="43"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si="41"/>
        <v>42786.25</v>
      </c>
      <c r="O643" s="8">
        <f t="shared" si="42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_xlfn.TEXTSPLIT(R643,"/",,TRUE)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4">
        <f t="shared" si="43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1"/>
        <v>43451.25</v>
      </c>
      <c r="O644" s="8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_xlfn.TEXTSPLIT(R644,"/",,TRUE)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4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1"/>
        <v>42795.25</v>
      </c>
      <c r="O645" s="8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_xlfn.TEXTSPLIT(R645,"/",,TRUE)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4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1"/>
        <v>43452.25</v>
      </c>
      <c r="O646" s="8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_xlfn.TEXTSPLIT(R646,"/",,TRUE)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4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1"/>
        <v>43369.208333333328</v>
      </c>
      <c r="O647" s="8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_xlfn.TEXTSPLIT(R647,"/",,TRUE)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4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1"/>
        <v>41346.208333333336</v>
      </c>
      <c r="O648" s="8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_xlfn.TEXTSPLIT(R648,"/",,TRUE)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4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1"/>
        <v>43199.208333333328</v>
      </c>
      <c r="O649" s="8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_xlfn.TEXTSPLIT(R649,"/",,TRUE)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4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1"/>
        <v>42922.208333333328</v>
      </c>
      <c r="O650" s="8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_xlfn.TEXTSPLIT(R650,"/",,TRUE)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4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1"/>
        <v>40471.208333333336</v>
      </c>
      <c r="O651" s="8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_xlfn.TEXTSPLIT(R651,"/",,TRUE)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4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1"/>
        <v>41828.208333333336</v>
      </c>
      <c r="O652" s="8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_xlfn.TEXTSPLIT(R652,"/",,TRUE)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4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1"/>
        <v>41692.25</v>
      </c>
      <c r="O653" s="8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_xlfn.TEXTSPLIT(R653,"/",,TRUE)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4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1"/>
        <v>42587.208333333328</v>
      </c>
      <c r="O654" s="8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_xlfn.TEXTSPLIT(R654,"/",,TRUE)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4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1"/>
        <v>42468.208333333328</v>
      </c>
      <c r="O655" s="8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_xlfn.TEXTSPLIT(R655,"/",,TRUE)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4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1"/>
        <v>42240.208333333328</v>
      </c>
      <c r="O656" s="8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_xlfn.TEXTSPLIT(R656,"/",,TRUE)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4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1"/>
        <v>42796.25</v>
      </c>
      <c r="O657" s="8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_xlfn.TEXTSPLIT(R657,"/",,TRUE)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4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1"/>
        <v>43097.25</v>
      </c>
      <c r="O658" s="8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_xlfn.TEXTSPLIT(R658,"/",,TRUE)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4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1"/>
        <v>43096.25</v>
      </c>
      <c r="O659" s="8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_xlfn.TEXTSPLIT(R659,"/",,TRUE)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4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1"/>
        <v>42246.208333333328</v>
      </c>
      <c r="O660" s="8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_xlfn.TEXTSPLIT(R660,"/",,TRUE)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4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1"/>
        <v>40570.25</v>
      </c>
      <c r="O661" s="8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_xlfn.TEXTSPLIT(R661,"/",,TRUE)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4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1"/>
        <v>42237.208333333328</v>
      </c>
      <c r="O662" s="8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_xlfn.TEXTSPLIT(R662,"/",,TRUE)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4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1"/>
        <v>40996.208333333336</v>
      </c>
      <c r="O663" s="8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_xlfn.TEXTSPLIT(R663,"/",,TRUE)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4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1"/>
        <v>43443.25</v>
      </c>
      <c r="O664" s="8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_xlfn.TEXTSPLIT(R664,"/",,TRUE)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4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1"/>
        <v>40458.208333333336</v>
      </c>
      <c r="O665" s="8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_xlfn.TEXTSPLIT(R665,"/",,TRUE)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4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1"/>
        <v>40959.25</v>
      </c>
      <c r="O666" s="8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_xlfn.TEXTSPLIT(R666,"/",,TRUE)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4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1"/>
        <v>40733.208333333336</v>
      </c>
      <c r="O667" s="8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_xlfn.TEXTSPLIT(R667,"/",,TRUE)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4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1"/>
        <v>41516.208333333336</v>
      </c>
      <c r="O668" s="8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_xlfn.TEXTSPLIT(R668,"/",,TRUE)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4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1"/>
        <v>41892.208333333336</v>
      </c>
      <c r="O669" s="8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_xlfn.TEXTSPLIT(R669,"/",,TRUE)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4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1"/>
        <v>41122.208333333336</v>
      </c>
      <c r="O670" s="8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_xlfn.TEXTSPLIT(R670,"/",,TRUE)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4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1"/>
        <v>42912.208333333328</v>
      </c>
      <c r="O671" s="8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_xlfn.TEXTSPLIT(R671,"/",,TRUE)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4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1"/>
        <v>42425.25</v>
      </c>
      <c r="O672" s="8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_xlfn.TEXTSPLIT(R672,"/",,TRUE)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4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1"/>
        <v>40390.208333333336</v>
      </c>
      <c r="O673" s="8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_xlfn.TEXTSPLIT(R673,"/",,TRUE)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4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1"/>
        <v>43180.208333333328</v>
      </c>
      <c r="O674" s="8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_xlfn.TEXTSPLIT(R674,"/",,TRUE)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4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1"/>
        <v>42475.208333333328</v>
      </c>
      <c r="O675" s="8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_xlfn.TEXTSPLIT(R675,"/",,TRUE)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4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1"/>
        <v>40774.208333333336</v>
      </c>
      <c r="O676" s="8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_xlfn.TEXTSPLIT(R676,"/",,TRUE)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4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1"/>
        <v>43719.208333333328</v>
      </c>
      <c r="O677" s="8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_xlfn.TEXTSPLIT(R677,"/",,TRUE)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4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1"/>
        <v>41178.208333333336</v>
      </c>
      <c r="O678" s="8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_xlfn.TEXTSPLIT(R678,"/",,TRUE)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4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1"/>
        <v>42561.208333333328</v>
      </c>
      <c r="O679" s="8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_xlfn.TEXTSPLIT(R679,"/",,TRUE)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4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1"/>
        <v>43484.25</v>
      </c>
      <c r="O680" s="8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_xlfn.TEXTSPLIT(R680,"/",,TRUE)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4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1"/>
        <v>43756.208333333328</v>
      </c>
      <c r="O681" s="8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_xlfn.TEXTSPLIT(R681,"/",,TRUE)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4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1"/>
        <v>43813.25</v>
      </c>
      <c r="O682" s="8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_xlfn.TEXTSPLIT(R682,"/",,TRUE)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4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1"/>
        <v>40898.25</v>
      </c>
      <c r="O683" s="8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_xlfn.TEXTSPLIT(R683,"/",,TRUE)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4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1"/>
        <v>41619.25</v>
      </c>
      <c r="O684" s="8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_xlfn.TEXTSPLIT(R684,"/",,TRUE)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4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1"/>
        <v>43359.208333333328</v>
      </c>
      <c r="O685" s="8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_xlfn.TEXTSPLIT(R685,"/",,TRUE)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4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1"/>
        <v>40358.208333333336</v>
      </c>
      <c r="O686" s="8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_xlfn.TEXTSPLIT(R686,"/",,TRUE)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4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1"/>
        <v>42239.208333333328</v>
      </c>
      <c r="O687" s="8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_xlfn.TEXTSPLIT(R687,"/",,TRUE)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4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1"/>
        <v>43186.208333333328</v>
      </c>
      <c r="O688" s="8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_xlfn.TEXTSPLIT(R688,"/",,TRUE)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4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1"/>
        <v>42806.25</v>
      </c>
      <c r="O689" s="8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_xlfn.TEXTSPLIT(R689,"/",,TRUE)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4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1"/>
        <v>43475.25</v>
      </c>
      <c r="O690" s="8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_xlfn.TEXTSPLIT(R690,"/",,TRUE)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4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1"/>
        <v>41576.208333333336</v>
      </c>
      <c r="O691" s="8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_xlfn.TEXTSPLIT(R691,"/",,TRUE)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4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1"/>
        <v>40874.25</v>
      </c>
      <c r="O692" s="8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_xlfn.TEXTSPLIT(R692,"/",,TRUE)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4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1"/>
        <v>41185.208333333336</v>
      </c>
      <c r="O693" s="8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_xlfn.TEXTSPLIT(R693,"/",,TRUE)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4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1"/>
        <v>43655.208333333328</v>
      </c>
      <c r="O694" s="8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_xlfn.TEXTSPLIT(R694,"/",,TRUE)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4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1"/>
        <v>43025.208333333328</v>
      </c>
      <c r="O695" s="8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_xlfn.TEXTSPLIT(R695,"/",,TRUE)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4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1"/>
        <v>43066.25</v>
      </c>
      <c r="O696" s="8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_xlfn.TEXTSPLIT(R696,"/",,TRUE)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4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1"/>
        <v>42322.25</v>
      </c>
      <c r="O697" s="8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_xlfn.TEXTSPLIT(R697,"/",,TRUE)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4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1"/>
        <v>42114.208333333328</v>
      </c>
      <c r="O698" s="8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_xlfn.TEXTSPLIT(R698,"/",,TRUE)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4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1"/>
        <v>43190.208333333328</v>
      </c>
      <c r="O699" s="8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_xlfn.TEXTSPLIT(R699,"/",,TRUE)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4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1"/>
        <v>40871.25</v>
      </c>
      <c r="O700" s="8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_xlfn.TEXTSPLIT(R700,"/",,TRUE)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4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1"/>
        <v>43641.208333333328</v>
      </c>
      <c r="O701" s="8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_xlfn.TEXTSPLIT(R701,"/",,TRUE)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4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1"/>
        <v>40203.25</v>
      </c>
      <c r="O702" s="8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_xlfn.TEXTSPLIT(R702,"/",,TRUE)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4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1"/>
        <v>40629.208333333336</v>
      </c>
      <c r="O703" s="8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_xlfn.TEXTSPLIT(R703,"/",,TRUE)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4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1"/>
        <v>41477.208333333336</v>
      </c>
      <c r="O704" s="8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_xlfn.TEXTSPLIT(R704,"/",,TRUE)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4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1"/>
        <v>41020.208333333336</v>
      </c>
      <c r="O705" s="8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_xlfn.TEXTSPLIT(R705,"/",,TRUE)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ref="F706:F769" si="44">E706/D706*100</f>
        <v>122.78160919540231</v>
      </c>
      <c r="G706" t="s">
        <v>20</v>
      </c>
      <c r="H706">
        <v>116</v>
      </c>
      <c r="I706" s="4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ref="N706:N769" si="45">L706/86400+DATE(1970,1,1)</f>
        <v>42555.208333333328</v>
      </c>
      <c r="O706" s="8">
        <f t="shared" ref="O706:O769" si="46">M706/86400+DATE(1970,1,1)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_xlfn.TEXTSPLIT(R706,"/",,TRUE)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4"/>
        <v>99.026517383618156</v>
      </c>
      <c r="G707" t="s">
        <v>14</v>
      </c>
      <c r="H707">
        <v>2025</v>
      </c>
      <c r="I707" s="4">
        <f t="shared" ref="I707:I770" si="47"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si="45"/>
        <v>41619.25</v>
      </c>
      <c r="O707" s="8">
        <f t="shared" si="46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_xlfn.TEXTSPLIT(R707,"/",,TRUE)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4">
        <f t="shared" si="4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5"/>
        <v>43471.25</v>
      </c>
      <c r="O708" s="8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_xlfn.TEXTSPLIT(R708,"/",,TRUE)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4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5"/>
        <v>43442.25</v>
      </c>
      <c r="O709" s="8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_xlfn.TEXTSPLIT(R709,"/",,TRUE)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4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5"/>
        <v>42877.208333333328</v>
      </c>
      <c r="O710" s="8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_xlfn.TEXTSPLIT(R710,"/",,TRUE)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4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5"/>
        <v>41018.208333333336</v>
      </c>
      <c r="O711" s="8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_xlfn.TEXTSPLIT(R711,"/",,TRUE)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4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5"/>
        <v>43295.208333333328</v>
      </c>
      <c r="O712" s="8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_xlfn.TEXTSPLIT(R712,"/",,TRUE)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4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5"/>
        <v>42393.25</v>
      </c>
      <c r="O713" s="8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_xlfn.TEXTSPLIT(R713,"/",,TRUE)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4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5"/>
        <v>42559.208333333328</v>
      </c>
      <c r="O714" s="8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_xlfn.TEXTSPLIT(R714,"/",,TRUE)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4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5"/>
        <v>42604.208333333328</v>
      </c>
      <c r="O715" s="8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_xlfn.TEXTSPLIT(R715,"/",,TRUE)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4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5"/>
        <v>41870.208333333336</v>
      </c>
      <c r="O716" s="8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_xlfn.TEXTSPLIT(R716,"/",,TRUE)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4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5"/>
        <v>40397.208333333336</v>
      </c>
      <c r="O717" s="8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_xlfn.TEXTSPLIT(R717,"/",,TRUE)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4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5"/>
        <v>41465.208333333336</v>
      </c>
      <c r="O718" s="8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_xlfn.TEXTSPLIT(R718,"/",,TRUE)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4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5"/>
        <v>40777.208333333336</v>
      </c>
      <c r="O719" s="8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_xlfn.TEXTSPLIT(R719,"/",,TRUE)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4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5"/>
        <v>41442.208333333336</v>
      </c>
      <c r="O720" s="8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_xlfn.TEXTSPLIT(R720,"/",,TRUE)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4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5"/>
        <v>41058.208333333336</v>
      </c>
      <c r="O721" s="8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_xlfn.TEXTSPLIT(R721,"/",,TRUE)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4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5"/>
        <v>43152.25</v>
      </c>
      <c r="O722" s="8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_xlfn.TEXTSPLIT(R722,"/",,TRUE)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4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5"/>
        <v>43194.208333333328</v>
      </c>
      <c r="O723" s="8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_xlfn.TEXTSPLIT(R723,"/",,TRUE)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4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5"/>
        <v>43045.25</v>
      </c>
      <c r="O724" s="8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_xlfn.TEXTSPLIT(R724,"/",,TRUE)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4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5"/>
        <v>42431.25</v>
      </c>
      <c r="O725" s="8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_xlfn.TEXTSPLIT(R725,"/",,TRUE)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4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5"/>
        <v>41934.208333333336</v>
      </c>
      <c r="O726" s="8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_xlfn.TEXTSPLIT(R726,"/",,TRUE)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4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5"/>
        <v>41958.25</v>
      </c>
      <c r="O727" s="8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_xlfn.TEXTSPLIT(R727,"/",,TRUE)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4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5"/>
        <v>40476.208333333336</v>
      </c>
      <c r="O728" s="8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_xlfn.TEXTSPLIT(R728,"/",,TRUE)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4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5"/>
        <v>43485.25</v>
      </c>
      <c r="O729" s="8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_xlfn.TEXTSPLIT(R729,"/",,TRUE)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4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5"/>
        <v>42515.208333333328</v>
      </c>
      <c r="O730" s="8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_xlfn.TEXTSPLIT(R730,"/",,TRUE)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4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5"/>
        <v>41309.25</v>
      </c>
      <c r="O731" s="8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_xlfn.TEXTSPLIT(R731,"/",,TRUE)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4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5"/>
        <v>42147.208333333328</v>
      </c>
      <c r="O732" s="8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_xlfn.TEXTSPLIT(R732,"/",,TRUE)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4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5"/>
        <v>42939.208333333328</v>
      </c>
      <c r="O733" s="8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_xlfn.TEXTSPLIT(R733,"/",,TRUE)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4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5"/>
        <v>42816.208333333328</v>
      </c>
      <c r="O734" s="8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_xlfn.TEXTSPLIT(R734,"/",,TRUE)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4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5"/>
        <v>41844.208333333336</v>
      </c>
      <c r="O735" s="8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_xlfn.TEXTSPLIT(R735,"/",,TRUE)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4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5"/>
        <v>42763.25</v>
      </c>
      <c r="O736" s="8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_xlfn.TEXTSPLIT(R736,"/",,TRUE)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4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5"/>
        <v>42459.208333333328</v>
      </c>
      <c r="O737" s="8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_xlfn.TEXTSPLIT(R737,"/",,TRUE)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4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5"/>
        <v>42055.25</v>
      </c>
      <c r="O738" s="8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_xlfn.TEXTSPLIT(R738,"/",,TRUE)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4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5"/>
        <v>42685.25</v>
      </c>
      <c r="O739" s="8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_xlfn.TEXTSPLIT(R739,"/",,TRUE)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4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5"/>
        <v>41959.25</v>
      </c>
      <c r="O740" s="8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_xlfn.TEXTSPLIT(R740,"/",,TRUE)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4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5"/>
        <v>41089.208333333336</v>
      </c>
      <c r="O741" s="8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_xlfn.TEXTSPLIT(R741,"/",,TRUE)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4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5"/>
        <v>42769.25</v>
      </c>
      <c r="O742" s="8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_xlfn.TEXTSPLIT(R742,"/",,TRUE)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4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5"/>
        <v>40321.208333333336</v>
      </c>
      <c r="O743" s="8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_xlfn.TEXTSPLIT(R743,"/",,TRUE)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4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5"/>
        <v>40197.25</v>
      </c>
      <c r="O744" s="8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_xlfn.TEXTSPLIT(R744,"/",,TRUE)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4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5"/>
        <v>42298.208333333328</v>
      </c>
      <c r="O745" s="8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_xlfn.TEXTSPLIT(R745,"/",,TRUE)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4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5"/>
        <v>43322.208333333328</v>
      </c>
      <c r="O746" s="8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_xlfn.TEXTSPLIT(R746,"/",,TRUE)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4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5"/>
        <v>40328.208333333336</v>
      </c>
      <c r="O747" s="8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_xlfn.TEXTSPLIT(R747,"/",,TRUE)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4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5"/>
        <v>40825.208333333336</v>
      </c>
      <c r="O748" s="8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_xlfn.TEXTSPLIT(R748,"/",,TRUE)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4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5"/>
        <v>40423.208333333336</v>
      </c>
      <c r="O749" s="8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_xlfn.TEXTSPLIT(R749,"/",,TRUE)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4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5"/>
        <v>40238.25</v>
      </c>
      <c r="O750" s="8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_xlfn.TEXTSPLIT(R750,"/",,TRUE)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4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5"/>
        <v>41920.208333333336</v>
      </c>
      <c r="O751" s="8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_xlfn.TEXTSPLIT(R751,"/",,TRUE)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4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5"/>
        <v>40360.208333333336</v>
      </c>
      <c r="O752" s="8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_xlfn.TEXTSPLIT(R752,"/",,TRUE)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4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5"/>
        <v>42446.208333333328</v>
      </c>
      <c r="O753" s="8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_xlfn.TEXTSPLIT(R753,"/",,TRUE)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4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5"/>
        <v>40395.208333333336</v>
      </c>
      <c r="O754" s="8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_xlfn.TEXTSPLIT(R754,"/",,TRUE)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4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5"/>
        <v>40321.208333333336</v>
      </c>
      <c r="O755" s="8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_xlfn.TEXTSPLIT(R755,"/",,TRUE)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4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5"/>
        <v>41210.208333333336</v>
      </c>
      <c r="O756" s="8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_xlfn.TEXTSPLIT(R756,"/",,TRUE)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4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5"/>
        <v>43096.25</v>
      </c>
      <c r="O757" s="8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_xlfn.TEXTSPLIT(R757,"/",,TRUE)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4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5"/>
        <v>42024.25</v>
      </c>
      <c r="O758" s="8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_xlfn.TEXTSPLIT(R758,"/",,TRUE)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4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5"/>
        <v>40675.208333333336</v>
      </c>
      <c r="O759" s="8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_xlfn.TEXTSPLIT(R759,"/",,TRUE)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4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5"/>
        <v>41936.208333333336</v>
      </c>
      <c r="O760" s="8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_xlfn.TEXTSPLIT(R760,"/",,TRUE)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4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5"/>
        <v>43136.25</v>
      </c>
      <c r="O761" s="8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_xlfn.TEXTSPLIT(R761,"/",,TRUE)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4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5"/>
        <v>43678.208333333328</v>
      </c>
      <c r="O762" s="8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_xlfn.TEXTSPLIT(R762,"/",,TRUE)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4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5"/>
        <v>42938.208333333328</v>
      </c>
      <c r="O763" s="8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_xlfn.TEXTSPLIT(R763,"/",,TRUE)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5"/>
        <v>41241.25</v>
      </c>
      <c r="O764" s="8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_xlfn.TEXTSPLIT(R764,"/",,TRUE)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4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5"/>
        <v>41037.208333333336</v>
      </c>
      <c r="O765" s="8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_xlfn.TEXTSPLIT(R765,"/",,TRUE)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4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5"/>
        <v>40676.208333333336</v>
      </c>
      <c r="O766" s="8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_xlfn.TEXTSPLIT(R766,"/",,TRUE)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4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5"/>
        <v>42840.208333333328</v>
      </c>
      <c r="O767" s="8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_xlfn.TEXTSPLIT(R767,"/",,TRUE)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4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5"/>
        <v>43362.208333333328</v>
      </c>
      <c r="O768" s="8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_xlfn.TEXTSPLIT(R768,"/",,TRUE)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4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5"/>
        <v>42283.208333333328</v>
      </c>
      <c r="O769" s="8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_xlfn.TEXTSPLIT(R769,"/",,TRUE)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ref="F770:F833" si="48">E770/D770*100</f>
        <v>231</v>
      </c>
      <c r="G770" t="s">
        <v>20</v>
      </c>
      <c r="H770">
        <v>150</v>
      </c>
      <c r="I770" s="4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ref="N770:N833" si="49">L770/86400+DATE(1970,1,1)</f>
        <v>41619.25</v>
      </c>
      <c r="O770" s="8">
        <f t="shared" ref="O770:O833" si="50">M770/86400+DATE(1970,1,1)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_xlfn.TEXTSPLIT(R770,"/",,TRUE)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8"/>
        <v>86.867834394904463</v>
      </c>
      <c r="G771" t="s">
        <v>14</v>
      </c>
      <c r="H771">
        <v>3410</v>
      </c>
      <c r="I771" s="4">
        <f t="shared" ref="I771:I834" si="51"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si="49"/>
        <v>41501.208333333336</v>
      </c>
      <c r="O771" s="8">
        <f t="shared" si="50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_xlfn.TEXTSPLIT(R771,"/",,TRUE)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4">
        <f t="shared" si="51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49"/>
        <v>41743.208333333336</v>
      </c>
      <c r="O772" s="8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_xlfn.TEXTSPLIT(R772,"/",,TRUE)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4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49"/>
        <v>43491.25</v>
      </c>
      <c r="O773" s="8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_xlfn.TEXTSPLIT(R773,"/",,TRUE)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4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49"/>
        <v>43505.25</v>
      </c>
      <c r="O774" s="8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_xlfn.TEXTSPLIT(R774,"/",,TRUE)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4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49"/>
        <v>42838.208333333328</v>
      </c>
      <c r="O775" s="8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_xlfn.TEXTSPLIT(R775,"/",,TRUE)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4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49"/>
        <v>42513.208333333328</v>
      </c>
      <c r="O776" s="8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_xlfn.TEXTSPLIT(R776,"/",,TRUE)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4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49"/>
        <v>41949.25</v>
      </c>
      <c r="O777" s="8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_xlfn.TEXTSPLIT(R777,"/",,TRUE)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4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49"/>
        <v>43650.208333333328</v>
      </c>
      <c r="O778" s="8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_xlfn.TEXTSPLIT(R778,"/",,TRUE)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4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49"/>
        <v>40809.208333333336</v>
      </c>
      <c r="O779" s="8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_xlfn.TEXTSPLIT(R779,"/",,TRUE)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4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49"/>
        <v>40768.208333333336</v>
      </c>
      <c r="O780" s="8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_xlfn.TEXTSPLIT(R780,"/",,TRUE)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4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49"/>
        <v>42230.208333333328</v>
      </c>
      <c r="O781" s="8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_xlfn.TEXTSPLIT(R781,"/",,TRUE)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4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49"/>
        <v>42573.208333333328</v>
      </c>
      <c r="O782" s="8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_xlfn.TEXTSPLIT(R782,"/",,TRUE)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4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49"/>
        <v>40482.208333333336</v>
      </c>
      <c r="O783" s="8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_xlfn.TEXTSPLIT(R783,"/",,TRUE)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4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49"/>
        <v>40603.25</v>
      </c>
      <c r="O784" s="8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_xlfn.TEXTSPLIT(R784,"/",,TRUE)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4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49"/>
        <v>41625.25</v>
      </c>
      <c r="O785" s="8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_xlfn.TEXTSPLIT(R785,"/",,TRUE)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4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49"/>
        <v>42435.25</v>
      </c>
      <c r="O786" s="8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_xlfn.TEXTSPLIT(R786,"/",,TRUE)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4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49"/>
        <v>43582.208333333328</v>
      </c>
      <c r="O787" s="8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_xlfn.TEXTSPLIT(R787,"/",,TRUE)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4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49"/>
        <v>43186.208333333328</v>
      </c>
      <c r="O788" s="8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_xlfn.TEXTSPLIT(R788,"/",,TRUE)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4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49"/>
        <v>40684.208333333336</v>
      </c>
      <c r="O789" s="8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_xlfn.TEXTSPLIT(R789,"/",,TRUE)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4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49"/>
        <v>41202.208333333336</v>
      </c>
      <c r="O790" s="8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_xlfn.TEXTSPLIT(R790,"/",,TRUE)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4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49"/>
        <v>41786.208333333336</v>
      </c>
      <c r="O791" s="8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_xlfn.TEXTSPLIT(R791,"/",,TRUE)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4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49"/>
        <v>40223.25</v>
      </c>
      <c r="O792" s="8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_xlfn.TEXTSPLIT(R792,"/",,TRUE)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4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49"/>
        <v>42715.25</v>
      </c>
      <c r="O793" s="8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_xlfn.TEXTSPLIT(R793,"/",,TRUE)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4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49"/>
        <v>41451.208333333336</v>
      </c>
      <c r="O794" s="8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_xlfn.TEXTSPLIT(R794,"/",,TRUE)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4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49"/>
        <v>41450.208333333336</v>
      </c>
      <c r="O795" s="8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_xlfn.TEXTSPLIT(R795,"/",,TRUE)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4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49"/>
        <v>43091.25</v>
      </c>
      <c r="O796" s="8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_xlfn.TEXTSPLIT(R796,"/",,TRUE)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4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49"/>
        <v>42675.208333333328</v>
      </c>
      <c r="O797" s="8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_xlfn.TEXTSPLIT(R797,"/",,TRUE)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4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49"/>
        <v>41859.208333333336</v>
      </c>
      <c r="O798" s="8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_xlfn.TEXTSPLIT(R798,"/",,TRUE)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4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49"/>
        <v>43464.25</v>
      </c>
      <c r="O799" s="8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_xlfn.TEXTSPLIT(R799,"/",,TRUE)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4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49"/>
        <v>41060.208333333336</v>
      </c>
      <c r="O800" s="8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_xlfn.TEXTSPLIT(R800,"/",,TRUE)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4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49"/>
        <v>42399.25</v>
      </c>
      <c r="O801" s="8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_xlfn.TEXTSPLIT(R801,"/",,TRUE)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4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49"/>
        <v>42167.208333333328</v>
      </c>
      <c r="O802" s="8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_xlfn.TEXTSPLIT(R802,"/",,TRUE)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4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49"/>
        <v>43830.25</v>
      </c>
      <c r="O803" s="8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_xlfn.TEXTSPLIT(R803,"/",,TRUE)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4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49"/>
        <v>43650.208333333328</v>
      </c>
      <c r="O804" s="8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_xlfn.TEXTSPLIT(R804,"/",,TRUE)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4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49"/>
        <v>43492.25</v>
      </c>
      <c r="O805" s="8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_xlfn.TEXTSPLIT(R805,"/",,TRUE)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4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49"/>
        <v>43102.25</v>
      </c>
      <c r="O806" s="8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_xlfn.TEXTSPLIT(R806,"/",,TRUE)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4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49"/>
        <v>41958.25</v>
      </c>
      <c r="O807" s="8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_xlfn.TEXTSPLIT(R807,"/",,TRUE)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4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49"/>
        <v>40973.25</v>
      </c>
      <c r="O808" s="8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_xlfn.TEXTSPLIT(R808,"/",,TRUE)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4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49"/>
        <v>43753.208333333328</v>
      </c>
      <c r="O809" s="8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_xlfn.TEXTSPLIT(R809,"/",,TRUE)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4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49"/>
        <v>42507.208333333328</v>
      </c>
      <c r="O810" s="8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_xlfn.TEXTSPLIT(R810,"/",,TRUE)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4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49"/>
        <v>41135.208333333336</v>
      </c>
      <c r="O811" s="8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_xlfn.TEXTSPLIT(R811,"/",,TRUE)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4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49"/>
        <v>43067.25</v>
      </c>
      <c r="O812" s="8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_xlfn.TEXTSPLIT(R812,"/",,TRUE)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4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49"/>
        <v>42378.25</v>
      </c>
      <c r="O813" s="8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_xlfn.TEXTSPLIT(R813,"/",,TRUE)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49"/>
        <v>43206.208333333328</v>
      </c>
      <c r="O814" s="8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_xlfn.TEXTSPLIT(R814,"/",,TRUE)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4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49"/>
        <v>41148.208333333336</v>
      </c>
      <c r="O815" s="8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_xlfn.TEXTSPLIT(R815,"/",,TRUE)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4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49"/>
        <v>42517.208333333328</v>
      </c>
      <c r="O816" s="8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_xlfn.TEXTSPLIT(R816,"/",,TRUE)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4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49"/>
        <v>43068.25</v>
      </c>
      <c r="O817" s="8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_xlfn.TEXTSPLIT(R817,"/",,TRUE)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4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49"/>
        <v>41680.25</v>
      </c>
      <c r="O818" s="8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_xlfn.TEXTSPLIT(R818,"/",,TRUE)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4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49"/>
        <v>43589.208333333328</v>
      </c>
      <c r="O819" s="8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_xlfn.TEXTSPLIT(R819,"/",,TRUE)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4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49"/>
        <v>43486.25</v>
      </c>
      <c r="O820" s="8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_xlfn.TEXTSPLIT(R820,"/",,TRUE)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4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49"/>
        <v>41237.25</v>
      </c>
      <c r="O821" s="8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_xlfn.TEXTSPLIT(R821,"/",,TRUE)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4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49"/>
        <v>43310.208333333328</v>
      </c>
      <c r="O822" s="8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_xlfn.TEXTSPLIT(R822,"/",,TRUE)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4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49"/>
        <v>42794.25</v>
      </c>
      <c r="O823" s="8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_xlfn.TEXTSPLIT(R823,"/",,TRUE)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4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49"/>
        <v>41698.25</v>
      </c>
      <c r="O824" s="8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_xlfn.TEXTSPLIT(R824,"/",,TRUE)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4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49"/>
        <v>41892.208333333336</v>
      </c>
      <c r="O825" s="8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_xlfn.TEXTSPLIT(R825,"/",,TRUE)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4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49"/>
        <v>40348.208333333336</v>
      </c>
      <c r="O826" s="8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_xlfn.TEXTSPLIT(R826,"/",,TRUE)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4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49"/>
        <v>42941.208333333328</v>
      </c>
      <c r="O827" s="8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_xlfn.TEXTSPLIT(R827,"/",,TRUE)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4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49"/>
        <v>40525.25</v>
      </c>
      <c r="O828" s="8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_xlfn.TEXTSPLIT(R828,"/",,TRUE)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4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49"/>
        <v>40666.208333333336</v>
      </c>
      <c r="O829" s="8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_xlfn.TEXTSPLIT(R829,"/",,TRUE)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4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49"/>
        <v>43340.208333333328</v>
      </c>
      <c r="O830" s="8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_xlfn.TEXTSPLIT(R830,"/",,TRUE)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4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49"/>
        <v>42164.208333333328</v>
      </c>
      <c r="O831" s="8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_xlfn.TEXTSPLIT(R831,"/",,TRUE)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4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49"/>
        <v>43103.25</v>
      </c>
      <c r="O832" s="8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_xlfn.TEXTSPLIT(R832,"/",,TRUE)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4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49"/>
        <v>40994.208333333336</v>
      </c>
      <c r="O833" s="8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_xlfn.TEXTSPLIT(R833,"/",,TRUE)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ref="F834:F897" si="52">E834/D834*100</f>
        <v>315.17592592592592</v>
      </c>
      <c r="G834" t="s">
        <v>20</v>
      </c>
      <c r="H834">
        <v>1297</v>
      </c>
      <c r="I834" s="4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ref="N834:N897" si="53">L834/86400+DATE(1970,1,1)</f>
        <v>42299.208333333328</v>
      </c>
      <c r="O834" s="8">
        <f t="shared" ref="O834:O897" si="54">M834/86400+DATE(1970,1,1)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_xlfn.TEXTSPLIT(R834,"/",,TRUE)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2"/>
        <v>157.69117647058823</v>
      </c>
      <c r="G835" t="s">
        <v>20</v>
      </c>
      <c r="H835">
        <v>165</v>
      </c>
      <c r="I835" s="4">
        <f t="shared" ref="I835:I898" si="55"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si="53"/>
        <v>40588.25</v>
      </c>
      <c r="O835" s="8">
        <f t="shared" si="54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_xlfn.TEXTSPLIT(R835,"/",,TRUE)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4">
        <f t="shared" si="55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3"/>
        <v>41448.208333333336</v>
      </c>
      <c r="O836" s="8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_xlfn.TEXTSPLIT(R836,"/",,TRUE)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4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3"/>
        <v>42063.25</v>
      </c>
      <c r="O837" s="8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_xlfn.TEXTSPLIT(R837,"/",,TRUE)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4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3"/>
        <v>40214.25</v>
      </c>
      <c r="O838" s="8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_xlfn.TEXTSPLIT(R838,"/",,TRUE)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4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3"/>
        <v>40629.208333333336</v>
      </c>
      <c r="O839" s="8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_xlfn.TEXTSPLIT(R839,"/",,TRUE)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4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3"/>
        <v>43370.208333333328</v>
      </c>
      <c r="O840" s="8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_xlfn.TEXTSPLIT(R840,"/",,TRUE)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4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3"/>
        <v>41715.208333333336</v>
      </c>
      <c r="O841" s="8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_xlfn.TEXTSPLIT(R841,"/",,TRUE)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4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3"/>
        <v>41836.208333333336</v>
      </c>
      <c r="O842" s="8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_xlfn.TEXTSPLIT(R842,"/",,TRUE)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4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3"/>
        <v>42419.25</v>
      </c>
      <c r="O843" s="8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_xlfn.TEXTSPLIT(R843,"/",,TRUE)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4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3"/>
        <v>43266.208333333328</v>
      </c>
      <c r="O844" s="8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_xlfn.TEXTSPLIT(R844,"/",,TRUE)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4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3"/>
        <v>43338.208333333328</v>
      </c>
      <c r="O845" s="8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_xlfn.TEXTSPLIT(R845,"/",,TRUE)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4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3"/>
        <v>40930.25</v>
      </c>
      <c r="O846" s="8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_xlfn.TEXTSPLIT(R846,"/",,TRUE)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4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3"/>
        <v>43235.208333333328</v>
      </c>
      <c r="O847" s="8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_xlfn.TEXTSPLIT(R847,"/",,TRUE)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4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3"/>
        <v>43302.208333333328</v>
      </c>
      <c r="O848" s="8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_xlfn.TEXTSPLIT(R848,"/",,TRUE)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4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3"/>
        <v>43107.25</v>
      </c>
      <c r="O849" s="8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_xlfn.TEXTSPLIT(R849,"/",,TRUE)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4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3"/>
        <v>40341.208333333336</v>
      </c>
      <c r="O850" s="8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_xlfn.TEXTSPLIT(R850,"/",,TRUE)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4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3"/>
        <v>40948.25</v>
      </c>
      <c r="O851" s="8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_xlfn.TEXTSPLIT(R851,"/",,TRUE)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4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3"/>
        <v>40866.25</v>
      </c>
      <c r="O852" s="8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_xlfn.TEXTSPLIT(R852,"/",,TRUE)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4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3"/>
        <v>41031.208333333336</v>
      </c>
      <c r="O853" s="8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_xlfn.TEXTSPLIT(R853,"/",,TRUE)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4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3"/>
        <v>40740.208333333336</v>
      </c>
      <c r="O854" s="8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_xlfn.TEXTSPLIT(R854,"/",,TRUE)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4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3"/>
        <v>40714.208333333336</v>
      </c>
      <c r="O855" s="8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_xlfn.TEXTSPLIT(R855,"/",,TRUE)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4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3"/>
        <v>43787.25</v>
      </c>
      <c r="O856" s="8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_xlfn.TEXTSPLIT(R856,"/",,TRUE)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4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3"/>
        <v>40712.208333333336</v>
      </c>
      <c r="O857" s="8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_xlfn.TEXTSPLIT(R857,"/",,TRUE)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4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3"/>
        <v>41023.208333333336</v>
      </c>
      <c r="O858" s="8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_xlfn.TEXTSPLIT(R858,"/",,TRUE)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4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3"/>
        <v>40944.25</v>
      </c>
      <c r="O859" s="8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_xlfn.TEXTSPLIT(R859,"/",,TRUE)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4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3"/>
        <v>43211.208333333328</v>
      </c>
      <c r="O860" s="8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_xlfn.TEXTSPLIT(R860,"/",,TRUE)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4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3"/>
        <v>41334.25</v>
      </c>
      <c r="O861" s="8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_xlfn.TEXTSPLIT(R861,"/",,TRUE)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4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3"/>
        <v>43515.25</v>
      </c>
      <c r="O862" s="8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_xlfn.TEXTSPLIT(R862,"/",,TRUE)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4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3"/>
        <v>40258.208333333336</v>
      </c>
      <c r="O863" s="8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_xlfn.TEXTSPLIT(R863,"/",,TRUE)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4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3"/>
        <v>40756.208333333336</v>
      </c>
      <c r="O864" s="8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_xlfn.TEXTSPLIT(R864,"/",,TRUE)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4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3"/>
        <v>42172.208333333328</v>
      </c>
      <c r="O865" s="8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_xlfn.TEXTSPLIT(R865,"/",,TRUE)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4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3"/>
        <v>42601.208333333328</v>
      </c>
      <c r="O866" s="8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_xlfn.TEXTSPLIT(R866,"/",,TRUE)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4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3"/>
        <v>41897.208333333336</v>
      </c>
      <c r="O867" s="8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_xlfn.TEXTSPLIT(R867,"/",,TRUE)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4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3"/>
        <v>40671.208333333336</v>
      </c>
      <c r="O868" s="8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_xlfn.TEXTSPLIT(R868,"/",,TRUE)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4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3"/>
        <v>43382.208333333328</v>
      </c>
      <c r="O869" s="8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_xlfn.TEXTSPLIT(R869,"/",,TRUE)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4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3"/>
        <v>41559.208333333336</v>
      </c>
      <c r="O870" s="8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_xlfn.TEXTSPLIT(R870,"/",,TRUE)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4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3"/>
        <v>40350.208333333336</v>
      </c>
      <c r="O871" s="8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_xlfn.TEXTSPLIT(R871,"/",,TRUE)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4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3"/>
        <v>42240.208333333328</v>
      </c>
      <c r="O872" s="8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_xlfn.TEXTSPLIT(R872,"/",,TRUE)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4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3"/>
        <v>43040.208333333328</v>
      </c>
      <c r="O873" s="8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_xlfn.TEXTSPLIT(R873,"/",,TRUE)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4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3"/>
        <v>43346.208333333328</v>
      </c>
      <c r="O874" s="8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_xlfn.TEXTSPLIT(R874,"/",,TRUE)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4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3"/>
        <v>41647.25</v>
      </c>
      <c r="O875" s="8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_xlfn.TEXTSPLIT(R875,"/",,TRUE)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4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3"/>
        <v>40291.208333333336</v>
      </c>
      <c r="O876" s="8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_xlfn.TEXTSPLIT(R876,"/",,TRUE)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4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3"/>
        <v>40556.25</v>
      </c>
      <c r="O877" s="8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_xlfn.TEXTSPLIT(R877,"/",,TRUE)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4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3"/>
        <v>43624.208333333328</v>
      </c>
      <c r="O878" s="8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_xlfn.TEXTSPLIT(R878,"/",,TRUE)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4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3"/>
        <v>42577.208333333328</v>
      </c>
      <c r="O879" s="8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_xlfn.TEXTSPLIT(R879,"/",,TRUE)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4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3"/>
        <v>43845.25</v>
      </c>
      <c r="O880" s="8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_xlfn.TEXTSPLIT(R880,"/",,TRUE)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4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3"/>
        <v>42788.25</v>
      </c>
      <c r="O881" s="8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_xlfn.TEXTSPLIT(R881,"/",,TRUE)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4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3"/>
        <v>43667.208333333328</v>
      </c>
      <c r="O882" s="8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_xlfn.TEXTSPLIT(R882,"/",,TRUE)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4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3"/>
        <v>42194.208333333328</v>
      </c>
      <c r="O883" s="8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_xlfn.TEXTSPLIT(R883,"/",,TRUE)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3"/>
        <v>42025.25</v>
      </c>
      <c r="O884" s="8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_xlfn.TEXTSPLIT(R884,"/",,TRUE)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4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3"/>
        <v>40323.208333333336</v>
      </c>
      <c r="O885" s="8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_xlfn.TEXTSPLIT(R885,"/",,TRUE)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4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3"/>
        <v>41763.208333333336</v>
      </c>
      <c r="O886" s="8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_xlfn.TEXTSPLIT(R886,"/",,TRUE)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4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3"/>
        <v>40335.208333333336</v>
      </c>
      <c r="O887" s="8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_xlfn.TEXTSPLIT(R887,"/",,TRUE)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4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3"/>
        <v>40416.208333333336</v>
      </c>
      <c r="O888" s="8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_xlfn.TEXTSPLIT(R888,"/",,TRUE)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4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3"/>
        <v>42202.208333333328</v>
      </c>
      <c r="O889" s="8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_xlfn.TEXTSPLIT(R889,"/",,TRUE)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4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3"/>
        <v>42836.208333333328</v>
      </c>
      <c r="O890" s="8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_xlfn.TEXTSPLIT(R890,"/",,TRUE)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4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3"/>
        <v>41710.208333333336</v>
      </c>
      <c r="O891" s="8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_xlfn.TEXTSPLIT(R891,"/",,TRUE)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4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3"/>
        <v>43640.208333333328</v>
      </c>
      <c r="O892" s="8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_xlfn.TEXTSPLIT(R892,"/",,TRUE)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4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3"/>
        <v>40880.25</v>
      </c>
      <c r="O893" s="8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_xlfn.TEXTSPLIT(R893,"/",,TRUE)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4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3"/>
        <v>40319.208333333336</v>
      </c>
      <c r="O894" s="8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_xlfn.TEXTSPLIT(R894,"/",,TRUE)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4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3"/>
        <v>42170.208333333328</v>
      </c>
      <c r="O895" s="8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_xlfn.TEXTSPLIT(R895,"/",,TRUE)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4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3"/>
        <v>41466.208333333336</v>
      </c>
      <c r="O896" s="8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_xlfn.TEXTSPLIT(R896,"/",,TRUE)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4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3"/>
        <v>43134.25</v>
      </c>
      <c r="O897" s="8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_xlfn.TEXTSPLIT(R897,"/",,TRUE)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ref="F898:F961" si="56">E898/D898*100</f>
        <v>774.43434343434342</v>
      </c>
      <c r="G898" t="s">
        <v>20</v>
      </c>
      <c r="H898">
        <v>1460</v>
      </c>
      <c r="I898" s="4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ref="N898:N961" si="57">L898/86400+DATE(1970,1,1)</f>
        <v>40738.208333333336</v>
      </c>
      <c r="O898" s="8">
        <f t="shared" ref="O898:O961" si="58">M898/86400+DATE(1970,1,1)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_xlfn.TEXTSPLIT(R898,"/",,TRUE)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6"/>
        <v>27.693181818181817</v>
      </c>
      <c r="G899" t="s">
        <v>14</v>
      </c>
      <c r="H899">
        <v>27</v>
      </c>
      <c r="I899" s="4">
        <f t="shared" ref="I899:I962" si="59"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si="57"/>
        <v>43583.208333333328</v>
      </c>
      <c r="O899" s="8">
        <f t="shared" si="58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_xlfn.TEXTSPLIT(R899,"/",,TRUE)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4">
        <f t="shared" si="59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7"/>
        <v>43815.25</v>
      </c>
      <c r="O900" s="8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_xlfn.TEXTSPLIT(R900,"/",,TRUE)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4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7"/>
        <v>41554.208333333336</v>
      </c>
      <c r="O901" s="8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_xlfn.TEXTSPLIT(R901,"/",,TRUE)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4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7"/>
        <v>41901.208333333336</v>
      </c>
      <c r="O902" s="8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_xlfn.TEXTSPLIT(R902,"/",,TRUE)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4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7"/>
        <v>43298.208333333328</v>
      </c>
      <c r="O903" s="8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_xlfn.TEXTSPLIT(R903,"/",,TRUE)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4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7"/>
        <v>42399.25</v>
      </c>
      <c r="O904" s="8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_xlfn.TEXTSPLIT(R904,"/",,TRUE)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4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7"/>
        <v>41034.208333333336</v>
      </c>
      <c r="O905" s="8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_xlfn.TEXTSPLIT(R905,"/",,TRUE)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4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7"/>
        <v>41186.208333333336</v>
      </c>
      <c r="O906" s="8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_xlfn.TEXTSPLIT(R906,"/",,TRUE)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4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7"/>
        <v>41536.208333333336</v>
      </c>
      <c r="O907" s="8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_xlfn.TEXTSPLIT(R907,"/",,TRUE)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4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7"/>
        <v>42868.208333333328</v>
      </c>
      <c r="O908" s="8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_xlfn.TEXTSPLIT(R908,"/",,TRUE)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4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7"/>
        <v>40660.208333333336</v>
      </c>
      <c r="O909" s="8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_xlfn.TEXTSPLIT(R909,"/",,TRUE)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4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7"/>
        <v>41031.208333333336</v>
      </c>
      <c r="O910" s="8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_xlfn.TEXTSPLIT(R910,"/",,TRUE)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4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7"/>
        <v>43255.208333333328</v>
      </c>
      <c r="O911" s="8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_xlfn.TEXTSPLIT(R911,"/",,TRUE)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4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7"/>
        <v>42026.25</v>
      </c>
      <c r="O912" s="8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_xlfn.TEXTSPLIT(R912,"/",,TRUE)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4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7"/>
        <v>43717.208333333328</v>
      </c>
      <c r="O913" s="8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_xlfn.TEXTSPLIT(R913,"/",,TRUE)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4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7"/>
        <v>41157.208333333336</v>
      </c>
      <c r="O914" s="8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_xlfn.TEXTSPLIT(R914,"/",,TRUE)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4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7"/>
        <v>43597.208333333328</v>
      </c>
      <c r="O915" s="8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_xlfn.TEXTSPLIT(R915,"/",,TRUE)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4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7"/>
        <v>41490.208333333336</v>
      </c>
      <c r="O916" s="8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_xlfn.TEXTSPLIT(R916,"/",,TRUE)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4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7"/>
        <v>42976.208333333328</v>
      </c>
      <c r="O917" s="8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_xlfn.TEXTSPLIT(R917,"/",,TRUE)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4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7"/>
        <v>41991.25</v>
      </c>
      <c r="O918" s="8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_xlfn.TEXTSPLIT(R918,"/",,TRUE)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4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7"/>
        <v>40722.208333333336</v>
      </c>
      <c r="O919" s="8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_xlfn.TEXTSPLIT(R919,"/",,TRUE)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4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7"/>
        <v>41117.208333333336</v>
      </c>
      <c r="O920" s="8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_xlfn.TEXTSPLIT(R920,"/",,TRUE)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4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7"/>
        <v>43022.208333333328</v>
      </c>
      <c r="O921" s="8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_xlfn.TEXTSPLIT(R921,"/",,TRUE)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4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7"/>
        <v>43503.25</v>
      </c>
      <c r="O922" s="8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_xlfn.TEXTSPLIT(R922,"/",,TRUE)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4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7"/>
        <v>40951.25</v>
      </c>
      <c r="O923" s="8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_xlfn.TEXTSPLIT(R923,"/",,TRUE)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7"/>
        <v>43443.25</v>
      </c>
      <c r="O924" s="8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_xlfn.TEXTSPLIT(R924,"/",,TRUE)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4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7"/>
        <v>40373.208333333336</v>
      </c>
      <c r="O925" s="8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_xlfn.TEXTSPLIT(R925,"/",,TRUE)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4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7"/>
        <v>43769.208333333328</v>
      </c>
      <c r="O926" s="8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_xlfn.TEXTSPLIT(R926,"/",,TRUE)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4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7"/>
        <v>43000.208333333328</v>
      </c>
      <c r="O927" s="8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_xlfn.TEXTSPLIT(R927,"/",,TRUE)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4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7"/>
        <v>42502.208333333328</v>
      </c>
      <c r="O928" s="8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_xlfn.TEXTSPLIT(R928,"/",,TRUE)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4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7"/>
        <v>41102.208333333336</v>
      </c>
      <c r="O929" s="8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_xlfn.TEXTSPLIT(R929,"/",,TRUE)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4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7"/>
        <v>41637.25</v>
      </c>
      <c r="O930" s="8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_xlfn.TEXTSPLIT(R930,"/",,TRUE)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4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7"/>
        <v>42858.208333333328</v>
      </c>
      <c r="O931" s="8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_xlfn.TEXTSPLIT(R931,"/",,TRUE)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4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7"/>
        <v>42060.25</v>
      </c>
      <c r="O932" s="8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_xlfn.TEXTSPLIT(R932,"/",,TRUE)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4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7"/>
        <v>41818.208333333336</v>
      </c>
      <c r="O933" s="8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_xlfn.TEXTSPLIT(R933,"/",,TRUE)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4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7"/>
        <v>41709.208333333336</v>
      </c>
      <c r="O934" s="8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_xlfn.TEXTSPLIT(R934,"/",,TRUE)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4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7"/>
        <v>41372.208333333336</v>
      </c>
      <c r="O935" s="8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_xlfn.TEXTSPLIT(R935,"/",,TRUE)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4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7"/>
        <v>42422.25</v>
      </c>
      <c r="O936" s="8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_xlfn.TEXTSPLIT(R936,"/",,TRUE)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4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7"/>
        <v>42209.208333333328</v>
      </c>
      <c r="O937" s="8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_xlfn.TEXTSPLIT(R937,"/",,TRUE)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4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7"/>
        <v>43668.208333333328</v>
      </c>
      <c r="O938" s="8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_xlfn.TEXTSPLIT(R938,"/",,TRUE)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4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7"/>
        <v>42334.25</v>
      </c>
      <c r="O939" s="8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_xlfn.TEXTSPLIT(R939,"/",,TRUE)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4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7"/>
        <v>43263.208333333328</v>
      </c>
      <c r="O940" s="8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_xlfn.TEXTSPLIT(R940,"/",,TRUE)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4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7"/>
        <v>40670.208333333336</v>
      </c>
      <c r="O941" s="8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_xlfn.TEXTSPLIT(R941,"/",,TRUE)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4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7"/>
        <v>41244.25</v>
      </c>
      <c r="O942" s="8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_xlfn.TEXTSPLIT(R942,"/",,TRUE)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4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7"/>
        <v>40552.25</v>
      </c>
      <c r="O943" s="8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_xlfn.TEXTSPLIT(R943,"/",,TRUE)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4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7"/>
        <v>40568.25</v>
      </c>
      <c r="O944" s="8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_xlfn.TEXTSPLIT(R944,"/",,TRUE)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4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7"/>
        <v>41906.208333333336</v>
      </c>
      <c r="O945" s="8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_xlfn.TEXTSPLIT(R945,"/",,TRUE)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4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7"/>
        <v>42776.25</v>
      </c>
      <c r="O946" s="8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_xlfn.TEXTSPLIT(R946,"/",,TRUE)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4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7"/>
        <v>41004.208333333336</v>
      </c>
      <c r="O947" s="8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_xlfn.TEXTSPLIT(R947,"/",,TRUE)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4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7"/>
        <v>40710.208333333336</v>
      </c>
      <c r="O948" s="8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_xlfn.TEXTSPLIT(R948,"/",,TRUE)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4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7"/>
        <v>41908.208333333336</v>
      </c>
      <c r="O949" s="8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_xlfn.TEXTSPLIT(R949,"/",,TRUE)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4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7"/>
        <v>41985.25</v>
      </c>
      <c r="O950" s="8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_xlfn.TEXTSPLIT(R950,"/",,TRUE)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4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7"/>
        <v>42112.208333333328</v>
      </c>
      <c r="O951" s="8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_xlfn.TEXTSPLIT(R951,"/",,TRUE)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4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7"/>
        <v>43571.208333333328</v>
      </c>
      <c r="O952" s="8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_xlfn.TEXTSPLIT(R952,"/",,TRUE)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4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7"/>
        <v>42730.25</v>
      </c>
      <c r="O953" s="8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_xlfn.TEXTSPLIT(R953,"/",,TRUE)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4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7"/>
        <v>42591.208333333328</v>
      </c>
      <c r="O954" s="8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_xlfn.TEXTSPLIT(R954,"/",,TRUE)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4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7"/>
        <v>42358.25</v>
      </c>
      <c r="O955" s="8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_xlfn.TEXTSPLIT(R955,"/",,TRUE)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4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7"/>
        <v>41174.208333333336</v>
      </c>
      <c r="O956" s="8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_xlfn.TEXTSPLIT(R956,"/",,TRUE)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4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7"/>
        <v>41238.25</v>
      </c>
      <c r="O957" s="8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_xlfn.TEXTSPLIT(R957,"/",,TRUE)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4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7"/>
        <v>42360.25</v>
      </c>
      <c r="O958" s="8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_xlfn.TEXTSPLIT(R958,"/",,TRUE)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4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7"/>
        <v>40955.25</v>
      </c>
      <c r="O959" s="8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_xlfn.TEXTSPLIT(R959,"/",,TRUE)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4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7"/>
        <v>40350.208333333336</v>
      </c>
      <c r="O960" s="8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_xlfn.TEXTSPLIT(R960,"/",,TRUE)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4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7"/>
        <v>40357.208333333336</v>
      </c>
      <c r="O961" s="8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_xlfn.TEXTSPLIT(R961,"/",,TRUE)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ref="F962:F1025" si="60">E962/D962*100</f>
        <v>85.054545454545448</v>
      </c>
      <c r="G962" t="s">
        <v>14</v>
      </c>
      <c r="H962">
        <v>55</v>
      </c>
      <c r="I962" s="4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ref="N962:N1001" si="61">L962/86400+DATE(1970,1,1)</f>
        <v>42408.25</v>
      </c>
      <c r="O962" s="8">
        <f t="shared" ref="O962:O1001" si="62">M962/86400+DATE(1970,1,1)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_xlfn.TEXTSPLIT(R962,"/",,TRUE)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60"/>
        <v>119.29824561403508</v>
      </c>
      <c r="G963" t="s">
        <v>20</v>
      </c>
      <c r="H963">
        <v>155</v>
      </c>
      <c r="I963" s="4">
        <f t="shared" ref="I963:I1026" si="63"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si="61"/>
        <v>40591.25</v>
      </c>
      <c r="O963" s="8">
        <f t="shared" si="62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_xlfn.TEXTSPLIT(R963,"/",,TRUE)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4">
        <f t="shared" si="63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1"/>
        <v>41592.25</v>
      </c>
      <c r="O964" s="8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_xlfn.TEXTSPLIT(R964,"/",,TRUE)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4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1"/>
        <v>40607.25</v>
      </c>
      <c r="O965" s="8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_xlfn.TEXTSPLIT(R965,"/",,TRUE)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4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1"/>
        <v>42135.208333333328</v>
      </c>
      <c r="O966" s="8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_xlfn.TEXTSPLIT(R966,"/",,TRUE)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4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1"/>
        <v>40203.25</v>
      </c>
      <c r="O967" s="8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_xlfn.TEXTSPLIT(R967,"/",,TRUE)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4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1"/>
        <v>42901.208333333328</v>
      </c>
      <c r="O968" s="8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_xlfn.TEXTSPLIT(R968,"/",,TRUE)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4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1"/>
        <v>41005.208333333336</v>
      </c>
      <c r="O969" s="8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_xlfn.TEXTSPLIT(R969,"/",,TRUE)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4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1"/>
        <v>40544.25</v>
      </c>
      <c r="O970" s="8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_xlfn.TEXTSPLIT(R970,"/",,TRUE)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4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1"/>
        <v>43821.25</v>
      </c>
      <c r="O971" s="8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_xlfn.TEXTSPLIT(R971,"/",,TRUE)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4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1"/>
        <v>40672.208333333336</v>
      </c>
      <c r="O972" s="8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_xlfn.TEXTSPLIT(R972,"/",,TRUE)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4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1"/>
        <v>41555.208333333336</v>
      </c>
      <c r="O973" s="8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_xlfn.TEXTSPLIT(R973,"/",,TRUE)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4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1"/>
        <v>41792.208333333336</v>
      </c>
      <c r="O974" s="8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_xlfn.TEXTSPLIT(R974,"/",,TRUE)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4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1"/>
        <v>40522.25</v>
      </c>
      <c r="O975" s="8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_xlfn.TEXTSPLIT(R975,"/",,TRUE)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4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1"/>
        <v>41412.208333333336</v>
      </c>
      <c r="O976" s="8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_xlfn.TEXTSPLIT(R976,"/",,TRUE)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4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1"/>
        <v>42337.25</v>
      </c>
      <c r="O977" s="8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_xlfn.TEXTSPLIT(R977,"/",,TRUE)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4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1"/>
        <v>40571.25</v>
      </c>
      <c r="O978" s="8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_xlfn.TEXTSPLIT(R978,"/",,TRUE)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4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1"/>
        <v>43138.25</v>
      </c>
      <c r="O979" s="8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_xlfn.TEXTSPLIT(R979,"/",,TRUE)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4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1"/>
        <v>42686.25</v>
      </c>
      <c r="O980" s="8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_xlfn.TEXTSPLIT(R980,"/",,TRUE)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4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1"/>
        <v>42078.208333333328</v>
      </c>
      <c r="O981" s="8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_xlfn.TEXTSPLIT(R981,"/",,TRUE)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4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1"/>
        <v>42307.208333333328</v>
      </c>
      <c r="O982" s="8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_xlfn.TEXTSPLIT(R982,"/",,TRUE)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4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1"/>
        <v>43094.25</v>
      </c>
      <c r="O983" s="8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_xlfn.TEXTSPLIT(R983,"/",,TRUE)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4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1"/>
        <v>40743.208333333336</v>
      </c>
      <c r="O984" s="8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_xlfn.TEXTSPLIT(R984,"/",,TRUE)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4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1"/>
        <v>43681.208333333328</v>
      </c>
      <c r="O985" s="8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_xlfn.TEXTSPLIT(R985,"/",,TRUE)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4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1"/>
        <v>43716.208333333328</v>
      </c>
      <c r="O986" s="8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_xlfn.TEXTSPLIT(R986,"/",,TRUE)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4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1"/>
        <v>41614.25</v>
      </c>
      <c r="O987" s="8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_xlfn.TEXTSPLIT(R987,"/",,TRUE)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4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1"/>
        <v>40638.208333333336</v>
      </c>
      <c r="O988" s="8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_xlfn.TEXTSPLIT(R988,"/",,TRUE)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4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1"/>
        <v>42852.208333333328</v>
      </c>
      <c r="O989" s="8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_xlfn.TEXTSPLIT(R989,"/",,TRUE)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4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1"/>
        <v>42686.25</v>
      </c>
      <c r="O990" s="8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_xlfn.TEXTSPLIT(R990,"/",,TRUE)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4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1"/>
        <v>43571.208333333328</v>
      </c>
      <c r="O991" s="8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_xlfn.TEXTSPLIT(R991,"/",,TRUE)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4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1"/>
        <v>42432.25</v>
      </c>
      <c r="O992" s="8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_xlfn.TEXTSPLIT(R992,"/",,TRUE)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4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1"/>
        <v>41907.208333333336</v>
      </c>
      <c r="O993" s="8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_xlfn.TEXTSPLIT(R993,"/",,TRUE)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4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1"/>
        <v>43227.208333333328</v>
      </c>
      <c r="O994" s="8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_xlfn.TEXTSPLIT(R994,"/",,TRUE)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4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1"/>
        <v>42362.25</v>
      </c>
      <c r="O995" s="8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_xlfn.TEXTSPLIT(R995,"/",,TRUE)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4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1"/>
        <v>41929.208333333336</v>
      </c>
      <c r="O996" s="8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_xlfn.TEXTSPLIT(R996,"/",,TRUE)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4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1"/>
        <v>43408.208333333328</v>
      </c>
      <c r="O997" s="8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_xlfn.TEXTSPLIT(R997,"/",,TRUE)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4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1"/>
        <v>41276.25</v>
      </c>
      <c r="O998" s="8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_xlfn.TEXTSPLIT(R998,"/",,TRUE)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4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1"/>
        <v>41659.25</v>
      </c>
      <c r="O999" s="8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_xlfn.TEXTSPLIT(R999,"/",,TRUE)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4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1"/>
        <v>40220.25</v>
      </c>
      <c r="O1000" s="8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_xlfn.TEXTSPLIT(R1000,"/",,TRUE)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4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1"/>
        <v>42550.208333333328</v>
      </c>
      <c r="O1001" s="8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_xlfn.TEXTSPLIT(R1001,"/",,TRUE)</f>
        <v>food</v>
      </c>
      <c r="T1001" t="str">
        <v>food trucks</v>
      </c>
    </row>
  </sheetData>
  <autoFilter ref="A1:T1001" xr:uid="{00000000-0001-0000-0000-000000000000}">
    <sortState xmlns:xlrd2="http://schemas.microsoft.com/office/spreadsheetml/2017/richdata2" ref="A2:T1001">
      <sortCondition ref="A1:A1001"/>
    </sortState>
  </autoFilter>
  <conditionalFormatting sqref="G2:G1001">
    <cfRule type="containsText" dxfId="11" priority="2" operator="containsText" text="live">
      <formula>NOT(ISERROR(SEARCH("live",G2)))</formula>
    </cfRule>
    <cfRule type="containsText" dxfId="10" priority="3" operator="containsText" text="canceled">
      <formula>NOT(ISERROR(SEARCH("canceled",G2)))</formula>
    </cfRule>
    <cfRule type="containsText" dxfId="9" priority="4" operator="containsText" text="failed">
      <formula>NOT(ISERROR(SEARCH("failed",G2)))</formula>
    </cfRule>
    <cfRule type="containsText" dxfId="8" priority="5" operator="containsText" text="successful">
      <formula>NOT(ISERROR(SEARCH("successful",G2)))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FA6A6B"/>
        <color rgb="FF9EC454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66E6-51C5-D34D-9268-70999CD09E5C}">
  <sheetPr codeName="Sheet1"/>
  <dimension ref="A2:F15"/>
  <sheetViews>
    <sheetView workbookViewId="0">
      <selection activeCell="E39" sqref="E39"/>
    </sheetView>
  </sheetViews>
  <sheetFormatPr baseColWidth="10" defaultRowHeight="16" x14ac:dyDescent="0.2"/>
  <cols>
    <col min="1" max="1" width="13.1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3.1640625" bestFit="1" customWidth="1"/>
    <col min="8" max="8" width="19.6640625" bestFit="1" customWidth="1"/>
    <col min="9" max="9" width="13.1640625" bestFit="1" customWidth="1"/>
    <col min="10" max="10" width="24.5" bestFit="1" customWidth="1"/>
    <col min="11" max="11" width="18" bestFit="1" customWidth="1"/>
  </cols>
  <sheetData>
    <row r="2" spans="1:6" x14ac:dyDescent="0.2">
      <c r="A2" s="6" t="s">
        <v>6</v>
      </c>
      <c r="B2" t="s">
        <v>2045</v>
      </c>
    </row>
    <row r="4" spans="1:6" x14ac:dyDescent="0.2">
      <c r="A4" s="6" t="s">
        <v>2070</v>
      </c>
      <c r="B4" s="6" t="s">
        <v>2033</v>
      </c>
    </row>
    <row r="5" spans="1:6" x14ac:dyDescent="0.2">
      <c r="A5" s="6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7" t="s">
        <v>2036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">
      <c r="A7" s="7" t="s">
        <v>2037</v>
      </c>
      <c r="B7">
        <v>4</v>
      </c>
      <c r="C7">
        <v>20</v>
      </c>
      <c r="E7">
        <v>22</v>
      </c>
      <c r="F7">
        <v>46</v>
      </c>
    </row>
    <row r="8" spans="1:6" x14ac:dyDescent="0.2">
      <c r="A8" s="7" t="s">
        <v>2038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">
      <c r="A9" s="7" t="s">
        <v>2039</v>
      </c>
      <c r="E9">
        <v>4</v>
      </c>
      <c r="F9">
        <v>4</v>
      </c>
    </row>
    <row r="10" spans="1:6" x14ac:dyDescent="0.2">
      <c r="A10" s="7" t="s">
        <v>2040</v>
      </c>
      <c r="B10">
        <v>10</v>
      </c>
      <c r="C10">
        <v>66</v>
      </c>
      <c r="E10">
        <v>99</v>
      </c>
      <c r="F10">
        <v>175</v>
      </c>
    </row>
    <row r="11" spans="1:6" x14ac:dyDescent="0.2">
      <c r="A11" s="7" t="s">
        <v>2041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">
      <c r="A12" s="7" t="s">
        <v>2042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">
      <c r="A13" s="7" t="s">
        <v>2043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">
      <c r="A14" s="7" t="s">
        <v>2044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">
      <c r="A15" s="7" t="s">
        <v>2034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FB02-B08B-7E43-920E-67A99D98453C}">
  <sheetPr codeName="Sheet2"/>
  <dimension ref="A1:F30"/>
  <sheetViews>
    <sheetView workbookViewId="0">
      <selection activeCell="E9" sqref="E9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2045</v>
      </c>
    </row>
    <row r="2" spans="1:6" x14ac:dyDescent="0.2">
      <c r="A2" s="6" t="s">
        <v>2031</v>
      </c>
      <c r="B2" t="s">
        <v>2045</v>
      </c>
    </row>
    <row r="4" spans="1:6" x14ac:dyDescent="0.2">
      <c r="A4" s="6" t="s">
        <v>2070</v>
      </c>
      <c r="B4" s="6" t="s">
        <v>2033</v>
      </c>
    </row>
    <row r="5" spans="1:6" x14ac:dyDescent="0.2">
      <c r="A5" s="6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7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2047</v>
      </c>
      <c r="E7">
        <v>4</v>
      </c>
      <c r="F7">
        <v>4</v>
      </c>
    </row>
    <row r="8" spans="1:6" x14ac:dyDescent="0.2">
      <c r="A8" s="7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2050</v>
      </c>
      <c r="C10">
        <v>8</v>
      </c>
      <c r="E10">
        <v>10</v>
      </c>
      <c r="F10">
        <v>18</v>
      </c>
    </row>
    <row r="11" spans="1:6" x14ac:dyDescent="0.2">
      <c r="A11" s="7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2052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2053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2054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2055</v>
      </c>
      <c r="C15">
        <v>3</v>
      </c>
      <c r="E15">
        <v>4</v>
      </c>
      <c r="F15">
        <v>7</v>
      </c>
    </row>
    <row r="16" spans="1:6" x14ac:dyDescent="0.2">
      <c r="A16" s="7" t="s">
        <v>2056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2057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2059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2060</v>
      </c>
      <c r="C20">
        <v>4</v>
      </c>
      <c r="E20">
        <v>4</v>
      </c>
      <c r="F20">
        <v>8</v>
      </c>
    </row>
    <row r="21" spans="1:6" x14ac:dyDescent="0.2">
      <c r="A21" s="7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2062</v>
      </c>
      <c r="C22">
        <v>9</v>
      </c>
      <c r="E22">
        <v>5</v>
      </c>
      <c r="F22">
        <v>14</v>
      </c>
    </row>
    <row r="23" spans="1:6" x14ac:dyDescent="0.2">
      <c r="A23" s="7" t="s">
        <v>2063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2064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2065</v>
      </c>
      <c r="C25">
        <v>7</v>
      </c>
      <c r="E25">
        <v>14</v>
      </c>
      <c r="F25">
        <v>21</v>
      </c>
    </row>
    <row r="26" spans="1:6" x14ac:dyDescent="0.2">
      <c r="A26" s="7" t="s">
        <v>2066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2067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2068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2069</v>
      </c>
      <c r="E29">
        <v>3</v>
      </c>
      <c r="F29">
        <v>3</v>
      </c>
    </row>
    <row r="30" spans="1:6" x14ac:dyDescent="0.2">
      <c r="A30" s="7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6218-4319-7B4B-B4FB-A482B92612FB}">
  <sheetPr codeName="Sheet3"/>
  <dimension ref="A2:E876"/>
  <sheetViews>
    <sheetView workbookViewId="0">
      <selection activeCell="J40" sqref="J40"/>
    </sheetView>
  </sheetViews>
  <sheetFormatPr baseColWidth="10" defaultRowHeight="16" x14ac:dyDescent="0.2"/>
  <cols>
    <col min="1" max="1" width="14.1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2" spans="1:5" x14ac:dyDescent="0.2">
      <c r="A2" s="6" t="s">
        <v>2031</v>
      </c>
      <c r="B2" t="s">
        <v>2045</v>
      </c>
    </row>
    <row r="4" spans="1:5" x14ac:dyDescent="0.2">
      <c r="A4" s="6" t="s">
        <v>2070</v>
      </c>
      <c r="B4" s="6" t="s">
        <v>2033</v>
      </c>
    </row>
    <row r="5" spans="1:5" x14ac:dyDescent="0.2">
      <c r="A5" s="6" t="s">
        <v>2035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">
      <c r="A6" s="9">
        <v>40187.25</v>
      </c>
      <c r="D6">
        <v>1</v>
      </c>
      <c r="E6">
        <v>1</v>
      </c>
    </row>
    <row r="7" spans="1:5" x14ac:dyDescent="0.2">
      <c r="A7" s="9">
        <v>40197.25</v>
      </c>
      <c r="D7">
        <v>1</v>
      </c>
      <c r="E7">
        <v>1</v>
      </c>
    </row>
    <row r="8" spans="1:5" x14ac:dyDescent="0.2">
      <c r="A8" s="9">
        <v>40203.25</v>
      </c>
      <c r="C8">
        <v>2</v>
      </c>
      <c r="D8">
        <v>2</v>
      </c>
      <c r="E8">
        <v>4</v>
      </c>
    </row>
    <row r="9" spans="1:5" x14ac:dyDescent="0.2">
      <c r="A9" s="9">
        <v>40214.25</v>
      </c>
      <c r="C9">
        <v>1</v>
      </c>
      <c r="E9">
        <v>1</v>
      </c>
    </row>
    <row r="10" spans="1:5" x14ac:dyDescent="0.2">
      <c r="A10" s="9">
        <v>40218.25</v>
      </c>
      <c r="D10">
        <v>1</v>
      </c>
      <c r="E10">
        <v>1</v>
      </c>
    </row>
    <row r="11" spans="1:5" x14ac:dyDescent="0.2">
      <c r="A11" s="9">
        <v>40220.25</v>
      </c>
      <c r="C11">
        <v>1</v>
      </c>
      <c r="E11">
        <v>1</v>
      </c>
    </row>
    <row r="12" spans="1:5" x14ac:dyDescent="0.2">
      <c r="A12" s="9">
        <v>40223.25</v>
      </c>
      <c r="B12">
        <v>1</v>
      </c>
      <c r="E12">
        <v>1</v>
      </c>
    </row>
    <row r="13" spans="1:5" x14ac:dyDescent="0.2">
      <c r="A13" s="9">
        <v>40236.25</v>
      </c>
      <c r="B13">
        <v>1</v>
      </c>
      <c r="E13">
        <v>1</v>
      </c>
    </row>
    <row r="14" spans="1:5" x14ac:dyDescent="0.2">
      <c r="A14" s="9">
        <v>40238.25</v>
      </c>
      <c r="B14">
        <v>1</v>
      </c>
      <c r="E14">
        <v>1</v>
      </c>
    </row>
    <row r="15" spans="1:5" x14ac:dyDescent="0.2">
      <c r="A15" s="9">
        <v>40241.25</v>
      </c>
      <c r="D15">
        <v>1</v>
      </c>
      <c r="E15">
        <v>1</v>
      </c>
    </row>
    <row r="16" spans="1:5" x14ac:dyDescent="0.2">
      <c r="A16" s="9">
        <v>40248.25</v>
      </c>
      <c r="D16">
        <v>1</v>
      </c>
      <c r="E16">
        <v>1</v>
      </c>
    </row>
    <row r="17" spans="1:5" x14ac:dyDescent="0.2">
      <c r="A17" s="9">
        <v>40253.208333333336</v>
      </c>
      <c r="D17">
        <v>1</v>
      </c>
      <c r="E17">
        <v>1</v>
      </c>
    </row>
    <row r="18" spans="1:5" x14ac:dyDescent="0.2">
      <c r="A18" s="9">
        <v>40255.208333333336</v>
      </c>
      <c r="D18">
        <v>1</v>
      </c>
      <c r="E18">
        <v>1</v>
      </c>
    </row>
    <row r="19" spans="1:5" x14ac:dyDescent="0.2">
      <c r="A19" s="9">
        <v>40258.208333333336</v>
      </c>
      <c r="D19">
        <v>1</v>
      </c>
      <c r="E19">
        <v>1</v>
      </c>
    </row>
    <row r="20" spans="1:5" x14ac:dyDescent="0.2">
      <c r="A20" s="9">
        <v>40259.208333333336</v>
      </c>
      <c r="D20">
        <v>1</v>
      </c>
      <c r="E20">
        <v>1</v>
      </c>
    </row>
    <row r="21" spans="1:5" x14ac:dyDescent="0.2">
      <c r="A21" s="9">
        <v>40262.208333333336</v>
      </c>
      <c r="C21">
        <v>3</v>
      </c>
      <c r="E21">
        <v>3</v>
      </c>
    </row>
    <row r="22" spans="1:5" x14ac:dyDescent="0.2">
      <c r="A22" s="9">
        <v>40265.208333333336</v>
      </c>
      <c r="D22">
        <v>1</v>
      </c>
      <c r="E22">
        <v>1</v>
      </c>
    </row>
    <row r="23" spans="1:5" x14ac:dyDescent="0.2">
      <c r="A23" s="9">
        <v>40276.208333333336</v>
      </c>
      <c r="D23">
        <v>1</v>
      </c>
      <c r="E23">
        <v>1</v>
      </c>
    </row>
    <row r="24" spans="1:5" x14ac:dyDescent="0.2">
      <c r="A24" s="9">
        <v>40277.208333333336</v>
      </c>
      <c r="C24">
        <v>1</v>
      </c>
      <c r="E24">
        <v>1</v>
      </c>
    </row>
    <row r="25" spans="1:5" x14ac:dyDescent="0.2">
      <c r="A25" s="9">
        <v>40283.208333333336</v>
      </c>
      <c r="D25">
        <v>1</v>
      </c>
      <c r="E25">
        <v>1</v>
      </c>
    </row>
    <row r="26" spans="1:5" x14ac:dyDescent="0.2">
      <c r="A26" s="9">
        <v>40285.208333333336</v>
      </c>
      <c r="D26">
        <v>1</v>
      </c>
      <c r="E26">
        <v>1</v>
      </c>
    </row>
    <row r="27" spans="1:5" x14ac:dyDescent="0.2">
      <c r="A27" s="9">
        <v>40288.208333333336</v>
      </c>
      <c r="C27">
        <v>1</v>
      </c>
      <c r="E27">
        <v>1</v>
      </c>
    </row>
    <row r="28" spans="1:5" x14ac:dyDescent="0.2">
      <c r="A28" s="9">
        <v>40291.208333333336</v>
      </c>
      <c r="D28">
        <v>1</v>
      </c>
      <c r="E28">
        <v>1</v>
      </c>
    </row>
    <row r="29" spans="1:5" x14ac:dyDescent="0.2">
      <c r="A29" s="9">
        <v>40294.208333333336</v>
      </c>
      <c r="C29">
        <v>1</v>
      </c>
      <c r="E29">
        <v>1</v>
      </c>
    </row>
    <row r="30" spans="1:5" x14ac:dyDescent="0.2">
      <c r="A30" s="9">
        <v>40310.208333333336</v>
      </c>
      <c r="C30">
        <v>2</v>
      </c>
      <c r="E30">
        <v>2</v>
      </c>
    </row>
    <row r="31" spans="1:5" x14ac:dyDescent="0.2">
      <c r="A31" s="9">
        <v>40319.208333333336</v>
      </c>
      <c r="D31">
        <v>1</v>
      </c>
      <c r="E31">
        <v>1</v>
      </c>
    </row>
    <row r="32" spans="1:5" x14ac:dyDescent="0.2">
      <c r="A32" s="9">
        <v>40321.208333333336</v>
      </c>
      <c r="D32">
        <v>2</v>
      </c>
      <c r="E32">
        <v>2</v>
      </c>
    </row>
    <row r="33" spans="1:5" x14ac:dyDescent="0.2">
      <c r="A33" s="9">
        <v>40323.208333333336</v>
      </c>
      <c r="D33">
        <v>1</v>
      </c>
      <c r="E33">
        <v>1</v>
      </c>
    </row>
    <row r="34" spans="1:5" x14ac:dyDescent="0.2">
      <c r="A34" s="9">
        <v>40328.208333333336</v>
      </c>
      <c r="C34">
        <v>1</v>
      </c>
      <c r="E34">
        <v>1</v>
      </c>
    </row>
    <row r="35" spans="1:5" x14ac:dyDescent="0.2">
      <c r="A35" s="9">
        <v>40334.208333333336</v>
      </c>
      <c r="D35">
        <v>1</v>
      </c>
      <c r="E35">
        <v>1</v>
      </c>
    </row>
    <row r="36" spans="1:5" x14ac:dyDescent="0.2">
      <c r="A36" s="9">
        <v>40335.208333333336</v>
      </c>
      <c r="D36">
        <v>1</v>
      </c>
      <c r="E36">
        <v>1</v>
      </c>
    </row>
    <row r="37" spans="1:5" x14ac:dyDescent="0.2">
      <c r="A37" s="9">
        <v>40336.208333333336</v>
      </c>
      <c r="B37">
        <v>1</v>
      </c>
      <c r="E37">
        <v>1</v>
      </c>
    </row>
    <row r="38" spans="1:5" x14ac:dyDescent="0.2">
      <c r="A38" s="9">
        <v>40341.208333333336</v>
      </c>
      <c r="D38">
        <v>1</v>
      </c>
      <c r="E38">
        <v>1</v>
      </c>
    </row>
    <row r="39" spans="1:5" x14ac:dyDescent="0.2">
      <c r="A39" s="9">
        <v>40344.208333333336</v>
      </c>
      <c r="D39">
        <v>1</v>
      </c>
      <c r="E39">
        <v>1</v>
      </c>
    </row>
    <row r="40" spans="1:5" x14ac:dyDescent="0.2">
      <c r="A40" s="9">
        <v>40345.208333333336</v>
      </c>
      <c r="D40">
        <v>1</v>
      </c>
      <c r="E40">
        <v>1</v>
      </c>
    </row>
    <row r="41" spans="1:5" x14ac:dyDescent="0.2">
      <c r="A41" s="9">
        <v>40348.208333333336</v>
      </c>
      <c r="D41">
        <v>1</v>
      </c>
      <c r="E41">
        <v>1</v>
      </c>
    </row>
    <row r="42" spans="1:5" x14ac:dyDescent="0.2">
      <c r="A42" s="9">
        <v>40350.208333333336</v>
      </c>
      <c r="C42">
        <v>1</v>
      </c>
      <c r="D42">
        <v>1</v>
      </c>
      <c r="E42">
        <v>2</v>
      </c>
    </row>
    <row r="43" spans="1:5" x14ac:dyDescent="0.2">
      <c r="A43" s="9">
        <v>40352.208333333336</v>
      </c>
      <c r="D43">
        <v>1</v>
      </c>
      <c r="E43">
        <v>1</v>
      </c>
    </row>
    <row r="44" spans="1:5" x14ac:dyDescent="0.2">
      <c r="A44" s="9">
        <v>40355.208333333336</v>
      </c>
      <c r="C44">
        <v>1</v>
      </c>
      <c r="E44">
        <v>1</v>
      </c>
    </row>
    <row r="45" spans="1:5" x14ac:dyDescent="0.2">
      <c r="A45" s="9">
        <v>40357.208333333336</v>
      </c>
      <c r="C45">
        <v>1</v>
      </c>
      <c r="D45">
        <v>1</v>
      </c>
      <c r="E45">
        <v>2</v>
      </c>
    </row>
    <row r="46" spans="1:5" x14ac:dyDescent="0.2">
      <c r="A46" s="9">
        <v>40358.208333333336</v>
      </c>
      <c r="D46">
        <v>1</v>
      </c>
      <c r="E46">
        <v>1</v>
      </c>
    </row>
    <row r="47" spans="1:5" x14ac:dyDescent="0.2">
      <c r="A47" s="9">
        <v>40360.208333333336</v>
      </c>
      <c r="C47">
        <v>1</v>
      </c>
      <c r="E47">
        <v>1</v>
      </c>
    </row>
    <row r="48" spans="1:5" x14ac:dyDescent="0.2">
      <c r="A48" s="9">
        <v>40365.208333333336</v>
      </c>
      <c r="C48">
        <v>1</v>
      </c>
      <c r="E48">
        <v>1</v>
      </c>
    </row>
    <row r="49" spans="1:5" x14ac:dyDescent="0.2">
      <c r="A49" s="9">
        <v>40367.208333333336</v>
      </c>
      <c r="D49">
        <v>1</v>
      </c>
      <c r="E49">
        <v>1</v>
      </c>
    </row>
    <row r="50" spans="1:5" x14ac:dyDescent="0.2">
      <c r="A50" s="9">
        <v>40373.208333333336</v>
      </c>
      <c r="D50">
        <v>2</v>
      </c>
      <c r="E50">
        <v>2</v>
      </c>
    </row>
    <row r="51" spans="1:5" x14ac:dyDescent="0.2">
      <c r="A51" s="9">
        <v>40374.208333333336</v>
      </c>
      <c r="D51">
        <v>1</v>
      </c>
      <c r="E51">
        <v>1</v>
      </c>
    </row>
    <row r="52" spans="1:5" x14ac:dyDescent="0.2">
      <c r="A52" s="9">
        <v>40378.208333333336</v>
      </c>
      <c r="D52">
        <v>1</v>
      </c>
      <c r="E52">
        <v>1</v>
      </c>
    </row>
    <row r="53" spans="1:5" x14ac:dyDescent="0.2">
      <c r="A53" s="9">
        <v>40386.208333333336</v>
      </c>
      <c r="C53">
        <v>1</v>
      </c>
      <c r="E53">
        <v>1</v>
      </c>
    </row>
    <row r="54" spans="1:5" x14ac:dyDescent="0.2">
      <c r="A54" s="9">
        <v>40390.208333333336</v>
      </c>
      <c r="D54">
        <v>1</v>
      </c>
      <c r="E54">
        <v>1</v>
      </c>
    </row>
    <row r="55" spans="1:5" x14ac:dyDescent="0.2">
      <c r="A55" s="9">
        <v>40395.208333333336</v>
      </c>
      <c r="B55">
        <v>1</v>
      </c>
      <c r="E55">
        <v>1</v>
      </c>
    </row>
    <row r="56" spans="1:5" x14ac:dyDescent="0.2">
      <c r="A56" s="9">
        <v>40396.208333333336</v>
      </c>
      <c r="C56">
        <v>2</v>
      </c>
      <c r="D56">
        <v>1</v>
      </c>
      <c r="E56">
        <v>3</v>
      </c>
    </row>
    <row r="57" spans="1:5" x14ac:dyDescent="0.2">
      <c r="A57" s="9">
        <v>40397.208333333336</v>
      </c>
      <c r="C57">
        <v>1</v>
      </c>
      <c r="E57">
        <v>1</v>
      </c>
    </row>
    <row r="58" spans="1:5" x14ac:dyDescent="0.2">
      <c r="A58" s="9">
        <v>40399.208333333336</v>
      </c>
      <c r="D58">
        <v>1</v>
      </c>
      <c r="E58">
        <v>1</v>
      </c>
    </row>
    <row r="59" spans="1:5" x14ac:dyDescent="0.2">
      <c r="A59" s="9">
        <v>40402.208333333336</v>
      </c>
      <c r="B59">
        <v>1</v>
      </c>
      <c r="E59">
        <v>1</v>
      </c>
    </row>
    <row r="60" spans="1:5" x14ac:dyDescent="0.2">
      <c r="A60" s="9">
        <v>40404.208333333336</v>
      </c>
      <c r="D60">
        <v>1</v>
      </c>
      <c r="E60">
        <v>1</v>
      </c>
    </row>
    <row r="61" spans="1:5" x14ac:dyDescent="0.2">
      <c r="A61" s="9">
        <v>40406.208333333336</v>
      </c>
      <c r="D61">
        <v>1</v>
      </c>
      <c r="E61">
        <v>1</v>
      </c>
    </row>
    <row r="62" spans="1:5" x14ac:dyDescent="0.2">
      <c r="A62" s="9">
        <v>40409.208333333336</v>
      </c>
      <c r="D62">
        <v>1</v>
      </c>
      <c r="E62">
        <v>1</v>
      </c>
    </row>
    <row r="63" spans="1:5" x14ac:dyDescent="0.2">
      <c r="A63" s="9">
        <v>40414.208333333336</v>
      </c>
      <c r="D63">
        <v>1</v>
      </c>
      <c r="E63">
        <v>1</v>
      </c>
    </row>
    <row r="64" spans="1:5" x14ac:dyDescent="0.2">
      <c r="A64" s="9">
        <v>40415.208333333336</v>
      </c>
      <c r="C64">
        <v>1</v>
      </c>
      <c r="E64">
        <v>1</v>
      </c>
    </row>
    <row r="65" spans="1:5" x14ac:dyDescent="0.2">
      <c r="A65" s="9">
        <v>40416.208333333336</v>
      </c>
      <c r="C65">
        <v>1</v>
      </c>
      <c r="E65">
        <v>1</v>
      </c>
    </row>
    <row r="66" spans="1:5" x14ac:dyDescent="0.2">
      <c r="A66" s="9">
        <v>40417.208333333336</v>
      </c>
      <c r="B66">
        <v>1</v>
      </c>
      <c r="E66">
        <v>1</v>
      </c>
    </row>
    <row r="67" spans="1:5" x14ac:dyDescent="0.2">
      <c r="A67" s="9">
        <v>40421.208333333336</v>
      </c>
      <c r="C67">
        <v>1</v>
      </c>
      <c r="E67">
        <v>1</v>
      </c>
    </row>
    <row r="68" spans="1:5" x14ac:dyDescent="0.2">
      <c r="A68" s="9">
        <v>40423.208333333336</v>
      </c>
      <c r="D68">
        <v>1</v>
      </c>
      <c r="E68">
        <v>1</v>
      </c>
    </row>
    <row r="69" spans="1:5" x14ac:dyDescent="0.2">
      <c r="A69" s="9">
        <v>40430.208333333336</v>
      </c>
      <c r="B69">
        <v>1</v>
      </c>
      <c r="C69">
        <v>1</v>
      </c>
      <c r="E69">
        <v>2</v>
      </c>
    </row>
    <row r="70" spans="1:5" x14ac:dyDescent="0.2">
      <c r="A70" s="9">
        <v>40436.208333333336</v>
      </c>
      <c r="C70">
        <v>1</v>
      </c>
      <c r="E70">
        <v>1</v>
      </c>
    </row>
    <row r="71" spans="1:5" x14ac:dyDescent="0.2">
      <c r="A71" s="9">
        <v>40442.208333333336</v>
      </c>
      <c r="C71">
        <v>1</v>
      </c>
      <c r="E71">
        <v>1</v>
      </c>
    </row>
    <row r="72" spans="1:5" x14ac:dyDescent="0.2">
      <c r="A72" s="9">
        <v>40448.208333333336</v>
      </c>
      <c r="C72">
        <v>1</v>
      </c>
      <c r="E72">
        <v>1</v>
      </c>
    </row>
    <row r="73" spans="1:5" x14ac:dyDescent="0.2">
      <c r="A73" s="9">
        <v>40449.208333333336</v>
      </c>
      <c r="D73">
        <v>1</v>
      </c>
      <c r="E73">
        <v>1</v>
      </c>
    </row>
    <row r="74" spans="1:5" x14ac:dyDescent="0.2">
      <c r="A74" s="9">
        <v>40451.208333333336</v>
      </c>
      <c r="B74">
        <v>1</v>
      </c>
      <c r="E74">
        <v>1</v>
      </c>
    </row>
    <row r="75" spans="1:5" x14ac:dyDescent="0.2">
      <c r="A75" s="9">
        <v>40455.208333333336</v>
      </c>
      <c r="D75">
        <v>1</v>
      </c>
      <c r="E75">
        <v>1</v>
      </c>
    </row>
    <row r="76" spans="1:5" x14ac:dyDescent="0.2">
      <c r="A76" s="9">
        <v>40456.208333333336</v>
      </c>
      <c r="B76">
        <v>1</v>
      </c>
      <c r="E76">
        <v>1</v>
      </c>
    </row>
    <row r="77" spans="1:5" x14ac:dyDescent="0.2">
      <c r="A77" s="9">
        <v>40457.208333333336</v>
      </c>
      <c r="D77">
        <v>1</v>
      </c>
      <c r="E77">
        <v>1</v>
      </c>
    </row>
    <row r="78" spans="1:5" x14ac:dyDescent="0.2">
      <c r="A78" s="9">
        <v>40458.208333333336</v>
      </c>
      <c r="C78">
        <v>1</v>
      </c>
      <c r="E78">
        <v>1</v>
      </c>
    </row>
    <row r="79" spans="1:5" x14ac:dyDescent="0.2">
      <c r="A79" s="9">
        <v>40464.208333333336</v>
      </c>
      <c r="D79">
        <v>1</v>
      </c>
      <c r="E79">
        <v>1</v>
      </c>
    </row>
    <row r="80" spans="1:5" x14ac:dyDescent="0.2">
      <c r="A80" s="9">
        <v>40469.208333333336</v>
      </c>
      <c r="D80">
        <v>1</v>
      </c>
      <c r="E80">
        <v>1</v>
      </c>
    </row>
    <row r="81" spans="1:5" x14ac:dyDescent="0.2">
      <c r="A81" s="9">
        <v>40471.208333333336</v>
      </c>
      <c r="C81">
        <v>1</v>
      </c>
      <c r="E81">
        <v>1</v>
      </c>
    </row>
    <row r="82" spans="1:5" x14ac:dyDescent="0.2">
      <c r="A82" s="9">
        <v>40474.208333333336</v>
      </c>
      <c r="D82">
        <v>1</v>
      </c>
      <c r="E82">
        <v>1</v>
      </c>
    </row>
    <row r="83" spans="1:5" x14ac:dyDescent="0.2">
      <c r="A83" s="9">
        <v>40475.208333333336</v>
      </c>
      <c r="C83">
        <v>1</v>
      </c>
      <c r="E83">
        <v>1</v>
      </c>
    </row>
    <row r="84" spans="1:5" x14ac:dyDescent="0.2">
      <c r="A84" s="9">
        <v>40476.208333333336</v>
      </c>
      <c r="B84">
        <v>1</v>
      </c>
      <c r="E84">
        <v>1</v>
      </c>
    </row>
    <row r="85" spans="1:5" x14ac:dyDescent="0.2">
      <c r="A85" s="9">
        <v>40479.208333333336</v>
      </c>
      <c r="D85">
        <v>1</v>
      </c>
      <c r="E85">
        <v>1</v>
      </c>
    </row>
    <row r="86" spans="1:5" x14ac:dyDescent="0.2">
      <c r="A86" s="9">
        <v>40482.208333333336</v>
      </c>
      <c r="B86">
        <v>1</v>
      </c>
      <c r="E86">
        <v>1</v>
      </c>
    </row>
    <row r="87" spans="1:5" x14ac:dyDescent="0.2">
      <c r="A87" s="9">
        <v>40484.208333333336</v>
      </c>
      <c r="D87">
        <v>1</v>
      </c>
      <c r="E87">
        <v>1</v>
      </c>
    </row>
    <row r="88" spans="1:5" x14ac:dyDescent="0.2">
      <c r="A88" s="9">
        <v>40488.208333333336</v>
      </c>
      <c r="D88">
        <v>1</v>
      </c>
      <c r="E88">
        <v>1</v>
      </c>
    </row>
    <row r="89" spans="1:5" x14ac:dyDescent="0.2">
      <c r="A89" s="9">
        <v>40497.25</v>
      </c>
      <c r="D89">
        <v>1</v>
      </c>
      <c r="E89">
        <v>1</v>
      </c>
    </row>
    <row r="90" spans="1:5" x14ac:dyDescent="0.2">
      <c r="A90" s="9">
        <v>40499.25</v>
      </c>
      <c r="D90">
        <v>1</v>
      </c>
      <c r="E90">
        <v>1</v>
      </c>
    </row>
    <row r="91" spans="1:5" x14ac:dyDescent="0.2">
      <c r="A91" s="9">
        <v>40505.25</v>
      </c>
      <c r="C91">
        <v>1</v>
      </c>
      <c r="E91">
        <v>1</v>
      </c>
    </row>
    <row r="92" spans="1:5" x14ac:dyDescent="0.2">
      <c r="A92" s="9">
        <v>40507.25</v>
      </c>
      <c r="D92">
        <v>1</v>
      </c>
      <c r="E92">
        <v>1</v>
      </c>
    </row>
    <row r="93" spans="1:5" x14ac:dyDescent="0.2">
      <c r="A93" s="9">
        <v>40514.25</v>
      </c>
      <c r="B93">
        <v>1</v>
      </c>
      <c r="E93">
        <v>1</v>
      </c>
    </row>
    <row r="94" spans="1:5" x14ac:dyDescent="0.2">
      <c r="A94" s="9">
        <v>40515.25</v>
      </c>
      <c r="D94">
        <v>1</v>
      </c>
      <c r="E94">
        <v>1</v>
      </c>
    </row>
    <row r="95" spans="1:5" x14ac:dyDescent="0.2">
      <c r="A95" s="9">
        <v>40522.25</v>
      </c>
      <c r="C95">
        <v>1</v>
      </c>
      <c r="E95">
        <v>1</v>
      </c>
    </row>
    <row r="96" spans="1:5" x14ac:dyDescent="0.2">
      <c r="A96" s="9">
        <v>40525.25</v>
      </c>
      <c r="D96">
        <v>1</v>
      </c>
      <c r="E96">
        <v>1</v>
      </c>
    </row>
    <row r="97" spans="1:5" x14ac:dyDescent="0.2">
      <c r="A97" s="9">
        <v>40527.25</v>
      </c>
      <c r="C97">
        <v>1</v>
      </c>
      <c r="E97">
        <v>1</v>
      </c>
    </row>
    <row r="98" spans="1:5" x14ac:dyDescent="0.2">
      <c r="A98" s="9">
        <v>40531.25</v>
      </c>
      <c r="B98">
        <v>1</v>
      </c>
      <c r="E98">
        <v>1</v>
      </c>
    </row>
    <row r="99" spans="1:5" x14ac:dyDescent="0.2">
      <c r="A99" s="9">
        <v>40534.25</v>
      </c>
      <c r="D99">
        <v>1</v>
      </c>
      <c r="E99">
        <v>1</v>
      </c>
    </row>
    <row r="100" spans="1:5" x14ac:dyDescent="0.2">
      <c r="A100" s="9">
        <v>40544.25</v>
      </c>
      <c r="D100">
        <v>2</v>
      </c>
      <c r="E100">
        <v>2</v>
      </c>
    </row>
    <row r="101" spans="1:5" x14ac:dyDescent="0.2">
      <c r="A101" s="9">
        <v>40545.25</v>
      </c>
      <c r="C101">
        <v>1</v>
      </c>
      <c r="E101">
        <v>1</v>
      </c>
    </row>
    <row r="102" spans="1:5" x14ac:dyDescent="0.2">
      <c r="A102" s="9">
        <v>40546.25</v>
      </c>
      <c r="D102">
        <v>1</v>
      </c>
      <c r="E102">
        <v>1</v>
      </c>
    </row>
    <row r="103" spans="1:5" x14ac:dyDescent="0.2">
      <c r="A103" s="9">
        <v>40549.25</v>
      </c>
      <c r="C103">
        <v>1</v>
      </c>
      <c r="E103">
        <v>1</v>
      </c>
    </row>
    <row r="104" spans="1:5" x14ac:dyDescent="0.2">
      <c r="A104" s="9">
        <v>40552.25</v>
      </c>
      <c r="C104">
        <v>1</v>
      </c>
      <c r="E104">
        <v>1</v>
      </c>
    </row>
    <row r="105" spans="1:5" x14ac:dyDescent="0.2">
      <c r="A105" s="9">
        <v>40554.25</v>
      </c>
      <c r="D105">
        <v>1</v>
      </c>
      <c r="E105">
        <v>1</v>
      </c>
    </row>
    <row r="106" spans="1:5" x14ac:dyDescent="0.2">
      <c r="A106" s="9">
        <v>40555.25</v>
      </c>
      <c r="D106">
        <v>1</v>
      </c>
      <c r="E106">
        <v>1</v>
      </c>
    </row>
    <row r="107" spans="1:5" x14ac:dyDescent="0.2">
      <c r="A107" s="9">
        <v>40556.25</v>
      </c>
      <c r="C107">
        <v>1</v>
      </c>
      <c r="E107">
        <v>1</v>
      </c>
    </row>
    <row r="108" spans="1:5" x14ac:dyDescent="0.2">
      <c r="A108" s="9">
        <v>40560.25</v>
      </c>
      <c r="C108">
        <v>1</v>
      </c>
      <c r="E108">
        <v>1</v>
      </c>
    </row>
    <row r="109" spans="1:5" x14ac:dyDescent="0.2">
      <c r="A109" s="9">
        <v>40565.25</v>
      </c>
      <c r="D109">
        <v>1</v>
      </c>
      <c r="E109">
        <v>1</v>
      </c>
    </row>
    <row r="110" spans="1:5" x14ac:dyDescent="0.2">
      <c r="A110" s="9">
        <v>40568.25</v>
      </c>
      <c r="C110">
        <v>1</v>
      </c>
      <c r="E110">
        <v>1</v>
      </c>
    </row>
    <row r="111" spans="1:5" x14ac:dyDescent="0.2">
      <c r="A111" s="9">
        <v>40570.25</v>
      </c>
      <c r="C111">
        <v>1</v>
      </c>
      <c r="D111">
        <v>2</v>
      </c>
      <c r="E111">
        <v>3</v>
      </c>
    </row>
    <row r="112" spans="1:5" x14ac:dyDescent="0.2">
      <c r="A112" s="9">
        <v>40571.25</v>
      </c>
      <c r="D112">
        <v>1</v>
      </c>
      <c r="E112">
        <v>1</v>
      </c>
    </row>
    <row r="113" spans="1:5" x14ac:dyDescent="0.2">
      <c r="A113" s="9">
        <v>40576.25</v>
      </c>
      <c r="C113">
        <v>1</v>
      </c>
      <c r="E113">
        <v>1</v>
      </c>
    </row>
    <row r="114" spans="1:5" x14ac:dyDescent="0.2">
      <c r="A114" s="9">
        <v>40585.25</v>
      </c>
      <c r="C114">
        <v>1</v>
      </c>
      <c r="E114">
        <v>1</v>
      </c>
    </row>
    <row r="115" spans="1:5" x14ac:dyDescent="0.2">
      <c r="A115" s="9">
        <v>40588.25</v>
      </c>
      <c r="D115">
        <v>1</v>
      </c>
      <c r="E115">
        <v>1</v>
      </c>
    </row>
    <row r="116" spans="1:5" x14ac:dyDescent="0.2">
      <c r="A116" s="9">
        <v>40590.25</v>
      </c>
      <c r="D116">
        <v>2</v>
      </c>
      <c r="E116">
        <v>2</v>
      </c>
    </row>
    <row r="117" spans="1:5" x14ac:dyDescent="0.2">
      <c r="A117" s="9">
        <v>40591.25</v>
      </c>
      <c r="D117">
        <v>1</v>
      </c>
      <c r="E117">
        <v>1</v>
      </c>
    </row>
    <row r="118" spans="1:5" x14ac:dyDescent="0.2">
      <c r="A118" s="9">
        <v>40595.25</v>
      </c>
      <c r="C118">
        <v>1</v>
      </c>
      <c r="E118">
        <v>1</v>
      </c>
    </row>
    <row r="119" spans="1:5" x14ac:dyDescent="0.2">
      <c r="A119" s="9">
        <v>40600.25</v>
      </c>
      <c r="D119">
        <v>1</v>
      </c>
      <c r="E119">
        <v>1</v>
      </c>
    </row>
    <row r="120" spans="1:5" x14ac:dyDescent="0.2">
      <c r="A120" s="9">
        <v>40603.25</v>
      </c>
      <c r="D120">
        <v>1</v>
      </c>
      <c r="E120">
        <v>1</v>
      </c>
    </row>
    <row r="121" spans="1:5" x14ac:dyDescent="0.2">
      <c r="A121" s="9">
        <v>40607.25</v>
      </c>
      <c r="C121">
        <v>1</v>
      </c>
      <c r="E121">
        <v>1</v>
      </c>
    </row>
    <row r="122" spans="1:5" x14ac:dyDescent="0.2">
      <c r="A122" s="9">
        <v>40610.25</v>
      </c>
      <c r="C122">
        <v>1</v>
      </c>
      <c r="E122">
        <v>1</v>
      </c>
    </row>
    <row r="123" spans="1:5" x14ac:dyDescent="0.2">
      <c r="A123" s="9">
        <v>40612.25</v>
      </c>
      <c r="D123">
        <v>1</v>
      </c>
      <c r="E123">
        <v>1</v>
      </c>
    </row>
    <row r="124" spans="1:5" x14ac:dyDescent="0.2">
      <c r="A124" s="9">
        <v>40613.25</v>
      </c>
      <c r="B124">
        <v>1</v>
      </c>
      <c r="E124">
        <v>1</v>
      </c>
    </row>
    <row r="125" spans="1:5" x14ac:dyDescent="0.2">
      <c r="A125" s="9">
        <v>40629.208333333336</v>
      </c>
      <c r="D125">
        <v>2</v>
      </c>
      <c r="E125">
        <v>2</v>
      </c>
    </row>
    <row r="126" spans="1:5" x14ac:dyDescent="0.2">
      <c r="A126" s="9">
        <v>40634.208333333336</v>
      </c>
      <c r="C126">
        <v>1</v>
      </c>
      <c r="E126">
        <v>1</v>
      </c>
    </row>
    <row r="127" spans="1:5" x14ac:dyDescent="0.2">
      <c r="A127" s="9">
        <v>40636.208333333336</v>
      </c>
      <c r="C127">
        <v>1</v>
      </c>
      <c r="E127">
        <v>1</v>
      </c>
    </row>
    <row r="128" spans="1:5" x14ac:dyDescent="0.2">
      <c r="A128" s="9">
        <v>40638.208333333336</v>
      </c>
      <c r="C128">
        <v>1</v>
      </c>
      <c r="D128">
        <v>1</v>
      </c>
      <c r="E128">
        <v>2</v>
      </c>
    </row>
    <row r="129" spans="1:5" x14ac:dyDescent="0.2">
      <c r="A129" s="9">
        <v>40641.208333333336</v>
      </c>
      <c r="C129">
        <v>1</v>
      </c>
      <c r="E129">
        <v>1</v>
      </c>
    </row>
    <row r="130" spans="1:5" x14ac:dyDescent="0.2">
      <c r="A130" s="9">
        <v>40651.208333333336</v>
      </c>
      <c r="C130">
        <v>1</v>
      </c>
      <c r="E130">
        <v>1</v>
      </c>
    </row>
    <row r="131" spans="1:5" x14ac:dyDescent="0.2">
      <c r="A131" s="9">
        <v>40660.208333333336</v>
      </c>
      <c r="C131">
        <v>1</v>
      </c>
      <c r="E131">
        <v>1</v>
      </c>
    </row>
    <row r="132" spans="1:5" x14ac:dyDescent="0.2">
      <c r="A132" s="9">
        <v>40662.208333333336</v>
      </c>
      <c r="C132">
        <v>1</v>
      </c>
      <c r="E132">
        <v>1</v>
      </c>
    </row>
    <row r="133" spans="1:5" x14ac:dyDescent="0.2">
      <c r="A133" s="9">
        <v>40666.208333333336</v>
      </c>
      <c r="D133">
        <v>1</v>
      </c>
      <c r="E133">
        <v>1</v>
      </c>
    </row>
    <row r="134" spans="1:5" x14ac:dyDescent="0.2">
      <c r="A134" s="9">
        <v>40669.208333333336</v>
      </c>
      <c r="C134">
        <v>1</v>
      </c>
      <c r="E134">
        <v>1</v>
      </c>
    </row>
    <row r="135" spans="1:5" x14ac:dyDescent="0.2">
      <c r="A135" s="9">
        <v>40670.208333333336</v>
      </c>
      <c r="C135">
        <v>1</v>
      </c>
      <c r="E135">
        <v>1</v>
      </c>
    </row>
    <row r="136" spans="1:5" x14ac:dyDescent="0.2">
      <c r="A136" s="9">
        <v>40671.208333333336</v>
      </c>
      <c r="B136">
        <v>1</v>
      </c>
      <c r="E136">
        <v>1</v>
      </c>
    </row>
    <row r="137" spans="1:5" x14ac:dyDescent="0.2">
      <c r="A137" s="9">
        <v>40672.208333333336</v>
      </c>
      <c r="C137">
        <v>1</v>
      </c>
      <c r="E137">
        <v>1</v>
      </c>
    </row>
    <row r="138" spans="1:5" x14ac:dyDescent="0.2">
      <c r="A138" s="9">
        <v>40673.208333333336</v>
      </c>
      <c r="C138">
        <v>1</v>
      </c>
      <c r="E138">
        <v>1</v>
      </c>
    </row>
    <row r="139" spans="1:5" x14ac:dyDescent="0.2">
      <c r="A139" s="9">
        <v>40675.208333333336</v>
      </c>
      <c r="D139">
        <v>1</v>
      </c>
      <c r="E139">
        <v>1</v>
      </c>
    </row>
    <row r="140" spans="1:5" x14ac:dyDescent="0.2">
      <c r="A140" s="9">
        <v>40676.208333333336</v>
      </c>
      <c r="D140">
        <v>1</v>
      </c>
      <c r="E140">
        <v>1</v>
      </c>
    </row>
    <row r="141" spans="1:5" x14ac:dyDescent="0.2">
      <c r="A141" s="9">
        <v>40681.208333333336</v>
      </c>
      <c r="D141">
        <v>1</v>
      </c>
      <c r="E141">
        <v>1</v>
      </c>
    </row>
    <row r="142" spans="1:5" x14ac:dyDescent="0.2">
      <c r="A142" s="9">
        <v>40684.208333333336</v>
      </c>
      <c r="C142">
        <v>1</v>
      </c>
      <c r="E142">
        <v>1</v>
      </c>
    </row>
    <row r="143" spans="1:5" x14ac:dyDescent="0.2">
      <c r="A143" s="9">
        <v>40706.208333333336</v>
      </c>
      <c r="D143">
        <v>1</v>
      </c>
      <c r="E143">
        <v>1</v>
      </c>
    </row>
    <row r="144" spans="1:5" x14ac:dyDescent="0.2">
      <c r="A144" s="9">
        <v>40710.208333333336</v>
      </c>
      <c r="C144">
        <v>1</v>
      </c>
      <c r="E144">
        <v>1</v>
      </c>
    </row>
    <row r="145" spans="1:5" x14ac:dyDescent="0.2">
      <c r="A145" s="9">
        <v>40712.208333333336</v>
      </c>
      <c r="D145">
        <v>1</v>
      </c>
      <c r="E145">
        <v>1</v>
      </c>
    </row>
    <row r="146" spans="1:5" x14ac:dyDescent="0.2">
      <c r="A146" s="9">
        <v>40713.208333333336</v>
      </c>
      <c r="C146">
        <v>1</v>
      </c>
      <c r="E146">
        <v>1</v>
      </c>
    </row>
    <row r="147" spans="1:5" x14ac:dyDescent="0.2">
      <c r="A147" s="9">
        <v>40714.208333333336</v>
      </c>
      <c r="D147">
        <v>1</v>
      </c>
      <c r="E147">
        <v>1</v>
      </c>
    </row>
    <row r="148" spans="1:5" x14ac:dyDescent="0.2">
      <c r="A148" s="9">
        <v>40720.208333333336</v>
      </c>
      <c r="C148">
        <v>1</v>
      </c>
      <c r="E148">
        <v>1</v>
      </c>
    </row>
    <row r="149" spans="1:5" x14ac:dyDescent="0.2">
      <c r="A149" s="9">
        <v>40725.208333333336</v>
      </c>
      <c r="C149">
        <v>1</v>
      </c>
      <c r="E149">
        <v>1</v>
      </c>
    </row>
    <row r="150" spans="1:5" x14ac:dyDescent="0.2">
      <c r="A150" s="9">
        <v>40728.208333333336</v>
      </c>
      <c r="D150">
        <v>1</v>
      </c>
      <c r="E150">
        <v>1</v>
      </c>
    </row>
    <row r="151" spans="1:5" x14ac:dyDescent="0.2">
      <c r="A151" s="9">
        <v>40733.208333333336</v>
      </c>
      <c r="D151">
        <v>1</v>
      </c>
      <c r="E151">
        <v>1</v>
      </c>
    </row>
    <row r="152" spans="1:5" x14ac:dyDescent="0.2">
      <c r="A152" s="9">
        <v>40738.208333333336</v>
      </c>
      <c r="D152">
        <v>1</v>
      </c>
      <c r="E152">
        <v>1</v>
      </c>
    </row>
    <row r="153" spans="1:5" x14ac:dyDescent="0.2">
      <c r="A153" s="9">
        <v>40740.208333333336</v>
      </c>
      <c r="C153">
        <v>1</v>
      </c>
      <c r="E153">
        <v>1</v>
      </c>
    </row>
    <row r="154" spans="1:5" x14ac:dyDescent="0.2">
      <c r="A154" s="9">
        <v>40743.208333333336</v>
      </c>
      <c r="C154">
        <v>1</v>
      </c>
      <c r="E154">
        <v>1</v>
      </c>
    </row>
    <row r="155" spans="1:5" x14ac:dyDescent="0.2">
      <c r="A155" s="9">
        <v>40748.208333333336</v>
      </c>
      <c r="D155">
        <v>1</v>
      </c>
      <c r="E155">
        <v>1</v>
      </c>
    </row>
    <row r="156" spans="1:5" x14ac:dyDescent="0.2">
      <c r="A156" s="9">
        <v>40756.208333333336</v>
      </c>
      <c r="D156">
        <v>1</v>
      </c>
      <c r="E156">
        <v>1</v>
      </c>
    </row>
    <row r="157" spans="1:5" x14ac:dyDescent="0.2">
      <c r="A157" s="9">
        <v>40762.208333333336</v>
      </c>
      <c r="D157">
        <v>1</v>
      </c>
      <c r="E157">
        <v>1</v>
      </c>
    </row>
    <row r="158" spans="1:5" x14ac:dyDescent="0.2">
      <c r="A158" s="9">
        <v>40767.208333333336</v>
      </c>
      <c r="D158">
        <v>1</v>
      </c>
      <c r="E158">
        <v>1</v>
      </c>
    </row>
    <row r="159" spans="1:5" x14ac:dyDescent="0.2">
      <c r="A159" s="9">
        <v>40768.208333333336</v>
      </c>
      <c r="D159">
        <v>1</v>
      </c>
      <c r="E159">
        <v>1</v>
      </c>
    </row>
    <row r="160" spans="1:5" x14ac:dyDescent="0.2">
      <c r="A160" s="9">
        <v>40770.208333333336</v>
      </c>
      <c r="C160">
        <v>1</v>
      </c>
      <c r="E160">
        <v>1</v>
      </c>
    </row>
    <row r="161" spans="1:5" x14ac:dyDescent="0.2">
      <c r="A161" s="9">
        <v>40774.208333333336</v>
      </c>
      <c r="B161">
        <v>1</v>
      </c>
      <c r="E161">
        <v>1</v>
      </c>
    </row>
    <row r="162" spans="1:5" x14ac:dyDescent="0.2">
      <c r="A162" s="9">
        <v>40777.208333333336</v>
      </c>
      <c r="D162">
        <v>1</v>
      </c>
      <c r="E162">
        <v>1</v>
      </c>
    </row>
    <row r="163" spans="1:5" x14ac:dyDescent="0.2">
      <c r="A163" s="9">
        <v>40782.208333333336</v>
      </c>
      <c r="D163">
        <v>1</v>
      </c>
      <c r="E163">
        <v>1</v>
      </c>
    </row>
    <row r="164" spans="1:5" x14ac:dyDescent="0.2">
      <c r="A164" s="9">
        <v>40792.208333333336</v>
      </c>
      <c r="D164">
        <v>1</v>
      </c>
      <c r="E164">
        <v>1</v>
      </c>
    </row>
    <row r="165" spans="1:5" x14ac:dyDescent="0.2">
      <c r="A165" s="9">
        <v>40797.208333333336</v>
      </c>
      <c r="D165">
        <v>1</v>
      </c>
      <c r="E165">
        <v>1</v>
      </c>
    </row>
    <row r="166" spans="1:5" x14ac:dyDescent="0.2">
      <c r="A166" s="9">
        <v>40807.208333333336</v>
      </c>
      <c r="B166">
        <v>1</v>
      </c>
      <c r="E166">
        <v>1</v>
      </c>
    </row>
    <row r="167" spans="1:5" x14ac:dyDescent="0.2">
      <c r="A167" s="9">
        <v>40808.208333333336</v>
      </c>
      <c r="C167">
        <v>1</v>
      </c>
      <c r="D167">
        <v>1</v>
      </c>
      <c r="E167">
        <v>2</v>
      </c>
    </row>
    <row r="168" spans="1:5" x14ac:dyDescent="0.2">
      <c r="A168" s="9">
        <v>40809.208333333336</v>
      </c>
      <c r="C168">
        <v>1</v>
      </c>
      <c r="D168">
        <v>1</v>
      </c>
      <c r="E168">
        <v>2</v>
      </c>
    </row>
    <row r="169" spans="1:5" x14ac:dyDescent="0.2">
      <c r="A169" s="9">
        <v>40818.208333333336</v>
      </c>
      <c r="B169">
        <v>1</v>
      </c>
      <c r="E169">
        <v>1</v>
      </c>
    </row>
    <row r="170" spans="1:5" x14ac:dyDescent="0.2">
      <c r="A170" s="9">
        <v>40821.208333333336</v>
      </c>
      <c r="D170">
        <v>1</v>
      </c>
      <c r="E170">
        <v>1</v>
      </c>
    </row>
    <row r="171" spans="1:5" x14ac:dyDescent="0.2">
      <c r="A171" s="9">
        <v>40825.208333333336</v>
      </c>
      <c r="D171">
        <v>1</v>
      </c>
      <c r="E171">
        <v>1</v>
      </c>
    </row>
    <row r="172" spans="1:5" x14ac:dyDescent="0.2">
      <c r="A172" s="9">
        <v>40831.208333333336</v>
      </c>
      <c r="D172">
        <v>1</v>
      </c>
      <c r="E172">
        <v>1</v>
      </c>
    </row>
    <row r="173" spans="1:5" x14ac:dyDescent="0.2">
      <c r="A173" s="9">
        <v>40833.208333333336</v>
      </c>
      <c r="D173">
        <v>1</v>
      </c>
      <c r="E173">
        <v>1</v>
      </c>
    </row>
    <row r="174" spans="1:5" x14ac:dyDescent="0.2">
      <c r="A174" s="9">
        <v>40835.208333333336</v>
      </c>
      <c r="C174">
        <v>1</v>
      </c>
      <c r="E174">
        <v>1</v>
      </c>
    </row>
    <row r="175" spans="1:5" x14ac:dyDescent="0.2">
      <c r="A175" s="9">
        <v>40842.208333333336</v>
      </c>
      <c r="D175">
        <v>1</v>
      </c>
      <c r="E175">
        <v>1</v>
      </c>
    </row>
    <row r="176" spans="1:5" x14ac:dyDescent="0.2">
      <c r="A176" s="9">
        <v>40843.208333333336</v>
      </c>
      <c r="C176">
        <v>1</v>
      </c>
      <c r="E176">
        <v>1</v>
      </c>
    </row>
    <row r="177" spans="1:5" x14ac:dyDescent="0.2">
      <c r="A177" s="9">
        <v>40855.25</v>
      </c>
      <c r="B177">
        <v>1</v>
      </c>
      <c r="E177">
        <v>1</v>
      </c>
    </row>
    <row r="178" spans="1:5" x14ac:dyDescent="0.2">
      <c r="A178" s="9">
        <v>40858.25</v>
      </c>
      <c r="D178">
        <v>1</v>
      </c>
      <c r="E178">
        <v>1</v>
      </c>
    </row>
    <row r="179" spans="1:5" x14ac:dyDescent="0.2">
      <c r="A179" s="9">
        <v>40862.25</v>
      </c>
      <c r="D179">
        <v>1</v>
      </c>
      <c r="E179">
        <v>1</v>
      </c>
    </row>
    <row r="180" spans="1:5" x14ac:dyDescent="0.2">
      <c r="A180" s="9">
        <v>40865.25</v>
      </c>
      <c r="D180">
        <v>1</v>
      </c>
      <c r="E180">
        <v>1</v>
      </c>
    </row>
    <row r="181" spans="1:5" x14ac:dyDescent="0.2">
      <c r="A181" s="9">
        <v>40866.25</v>
      </c>
      <c r="C181">
        <v>1</v>
      </c>
      <c r="E181">
        <v>1</v>
      </c>
    </row>
    <row r="182" spans="1:5" x14ac:dyDescent="0.2">
      <c r="A182" s="9">
        <v>40869.25</v>
      </c>
      <c r="D182">
        <v>1</v>
      </c>
      <c r="E182">
        <v>1</v>
      </c>
    </row>
    <row r="183" spans="1:5" x14ac:dyDescent="0.2">
      <c r="A183" s="9">
        <v>40871.25</v>
      </c>
      <c r="D183">
        <v>1</v>
      </c>
      <c r="E183">
        <v>1</v>
      </c>
    </row>
    <row r="184" spans="1:5" x14ac:dyDescent="0.2">
      <c r="A184" s="9">
        <v>40874.25</v>
      </c>
      <c r="D184">
        <v>1</v>
      </c>
      <c r="E184">
        <v>1</v>
      </c>
    </row>
    <row r="185" spans="1:5" x14ac:dyDescent="0.2">
      <c r="A185" s="9">
        <v>40878.25</v>
      </c>
      <c r="C185">
        <v>1</v>
      </c>
      <c r="E185">
        <v>1</v>
      </c>
    </row>
    <row r="186" spans="1:5" x14ac:dyDescent="0.2">
      <c r="A186" s="9">
        <v>40880.25</v>
      </c>
      <c r="D186">
        <v>1</v>
      </c>
      <c r="E186">
        <v>1</v>
      </c>
    </row>
    <row r="187" spans="1:5" x14ac:dyDescent="0.2">
      <c r="A187" s="9">
        <v>40885.25</v>
      </c>
      <c r="D187">
        <v>1</v>
      </c>
      <c r="E187">
        <v>1</v>
      </c>
    </row>
    <row r="188" spans="1:5" x14ac:dyDescent="0.2">
      <c r="A188" s="9">
        <v>40889.25</v>
      </c>
      <c r="C188">
        <v>1</v>
      </c>
      <c r="E188">
        <v>1</v>
      </c>
    </row>
    <row r="189" spans="1:5" x14ac:dyDescent="0.2">
      <c r="A189" s="9">
        <v>40896.25</v>
      </c>
      <c r="D189">
        <v>1</v>
      </c>
      <c r="E189">
        <v>1</v>
      </c>
    </row>
    <row r="190" spans="1:5" x14ac:dyDescent="0.2">
      <c r="A190" s="9">
        <v>40898.25</v>
      </c>
      <c r="C190">
        <v>1</v>
      </c>
      <c r="E190">
        <v>1</v>
      </c>
    </row>
    <row r="191" spans="1:5" x14ac:dyDescent="0.2">
      <c r="A191" s="9">
        <v>40899.25</v>
      </c>
      <c r="D191">
        <v>1</v>
      </c>
      <c r="E191">
        <v>1</v>
      </c>
    </row>
    <row r="192" spans="1:5" x14ac:dyDescent="0.2">
      <c r="A192" s="9">
        <v>40900.25</v>
      </c>
      <c r="C192">
        <v>1</v>
      </c>
      <c r="E192">
        <v>1</v>
      </c>
    </row>
    <row r="193" spans="1:5" x14ac:dyDescent="0.2">
      <c r="A193" s="9">
        <v>40904.25</v>
      </c>
      <c r="D193">
        <v>1</v>
      </c>
      <c r="E193">
        <v>1</v>
      </c>
    </row>
    <row r="194" spans="1:5" x14ac:dyDescent="0.2">
      <c r="A194" s="9">
        <v>40912.25</v>
      </c>
      <c r="B194">
        <v>1</v>
      </c>
      <c r="E194">
        <v>1</v>
      </c>
    </row>
    <row r="195" spans="1:5" x14ac:dyDescent="0.2">
      <c r="A195" s="9">
        <v>40914.25</v>
      </c>
      <c r="C195">
        <v>1</v>
      </c>
      <c r="E195">
        <v>1</v>
      </c>
    </row>
    <row r="196" spans="1:5" x14ac:dyDescent="0.2">
      <c r="A196" s="9">
        <v>40921.25</v>
      </c>
      <c r="C196">
        <v>1</v>
      </c>
      <c r="E196">
        <v>1</v>
      </c>
    </row>
    <row r="197" spans="1:5" x14ac:dyDescent="0.2">
      <c r="A197" s="9">
        <v>40922.25</v>
      </c>
      <c r="C197">
        <v>1</v>
      </c>
      <c r="E197">
        <v>1</v>
      </c>
    </row>
    <row r="198" spans="1:5" x14ac:dyDescent="0.2">
      <c r="A198" s="9">
        <v>40926.25</v>
      </c>
      <c r="C198">
        <v>1</v>
      </c>
      <c r="E198">
        <v>1</v>
      </c>
    </row>
    <row r="199" spans="1:5" x14ac:dyDescent="0.2">
      <c r="A199" s="9">
        <v>40930.25</v>
      </c>
      <c r="B199">
        <v>1</v>
      </c>
      <c r="E199">
        <v>1</v>
      </c>
    </row>
    <row r="200" spans="1:5" x14ac:dyDescent="0.2">
      <c r="A200" s="9">
        <v>40944.25</v>
      </c>
      <c r="D200">
        <v>1</v>
      </c>
      <c r="E200">
        <v>1</v>
      </c>
    </row>
    <row r="201" spans="1:5" x14ac:dyDescent="0.2">
      <c r="A201" s="9">
        <v>40948.25</v>
      </c>
      <c r="D201">
        <v>1</v>
      </c>
      <c r="E201">
        <v>1</v>
      </c>
    </row>
    <row r="202" spans="1:5" x14ac:dyDescent="0.2">
      <c r="A202" s="9">
        <v>40951.25</v>
      </c>
      <c r="C202">
        <v>1</v>
      </c>
      <c r="E202">
        <v>1</v>
      </c>
    </row>
    <row r="203" spans="1:5" x14ac:dyDescent="0.2">
      <c r="A203" s="9">
        <v>40955.25</v>
      </c>
      <c r="D203">
        <v>1</v>
      </c>
      <c r="E203">
        <v>1</v>
      </c>
    </row>
    <row r="204" spans="1:5" x14ac:dyDescent="0.2">
      <c r="A204" s="9">
        <v>40959.25</v>
      </c>
      <c r="C204">
        <v>1</v>
      </c>
      <c r="D204">
        <v>1</v>
      </c>
      <c r="E204">
        <v>2</v>
      </c>
    </row>
    <row r="205" spans="1:5" x14ac:dyDescent="0.2">
      <c r="A205" s="9">
        <v>40963.25</v>
      </c>
      <c r="C205">
        <v>1</v>
      </c>
      <c r="E205">
        <v>1</v>
      </c>
    </row>
    <row r="206" spans="1:5" x14ac:dyDescent="0.2">
      <c r="A206" s="9">
        <v>40966.25</v>
      </c>
      <c r="D206">
        <v>1</v>
      </c>
      <c r="E206">
        <v>1</v>
      </c>
    </row>
    <row r="207" spans="1:5" x14ac:dyDescent="0.2">
      <c r="A207" s="9">
        <v>40968.25</v>
      </c>
      <c r="B207">
        <v>1</v>
      </c>
      <c r="E207">
        <v>1</v>
      </c>
    </row>
    <row r="208" spans="1:5" x14ac:dyDescent="0.2">
      <c r="A208" s="9">
        <v>40973.25</v>
      </c>
      <c r="D208">
        <v>1</v>
      </c>
      <c r="E208">
        <v>1</v>
      </c>
    </row>
    <row r="209" spans="1:5" x14ac:dyDescent="0.2">
      <c r="A209" s="9">
        <v>40974.25</v>
      </c>
      <c r="C209">
        <v>1</v>
      </c>
      <c r="E209">
        <v>1</v>
      </c>
    </row>
    <row r="210" spans="1:5" x14ac:dyDescent="0.2">
      <c r="A210" s="9">
        <v>40979.25</v>
      </c>
      <c r="C210">
        <v>1</v>
      </c>
      <c r="E210">
        <v>1</v>
      </c>
    </row>
    <row r="211" spans="1:5" x14ac:dyDescent="0.2">
      <c r="A211" s="9">
        <v>40982.208333333336</v>
      </c>
      <c r="C211">
        <v>1</v>
      </c>
      <c r="E211">
        <v>1</v>
      </c>
    </row>
    <row r="212" spans="1:5" x14ac:dyDescent="0.2">
      <c r="A212" s="9">
        <v>40984.208333333336</v>
      </c>
      <c r="C212">
        <v>1</v>
      </c>
      <c r="E212">
        <v>1</v>
      </c>
    </row>
    <row r="213" spans="1:5" x14ac:dyDescent="0.2">
      <c r="A213" s="9">
        <v>40990.208333333336</v>
      </c>
      <c r="D213">
        <v>1</v>
      </c>
      <c r="E213">
        <v>1</v>
      </c>
    </row>
    <row r="214" spans="1:5" x14ac:dyDescent="0.2">
      <c r="A214" s="9">
        <v>40994.208333333336</v>
      </c>
      <c r="D214">
        <v>1</v>
      </c>
      <c r="E214">
        <v>1</v>
      </c>
    </row>
    <row r="215" spans="1:5" x14ac:dyDescent="0.2">
      <c r="A215" s="9">
        <v>40995.208333333336</v>
      </c>
      <c r="C215">
        <v>1</v>
      </c>
      <c r="E215">
        <v>1</v>
      </c>
    </row>
    <row r="216" spans="1:5" x14ac:dyDescent="0.2">
      <c r="A216" s="9">
        <v>40996.208333333336</v>
      </c>
      <c r="C216">
        <v>1</v>
      </c>
      <c r="E216">
        <v>1</v>
      </c>
    </row>
    <row r="217" spans="1:5" x14ac:dyDescent="0.2">
      <c r="A217" s="9">
        <v>41004.208333333336</v>
      </c>
      <c r="C217">
        <v>1</v>
      </c>
      <c r="E217">
        <v>1</v>
      </c>
    </row>
    <row r="218" spans="1:5" x14ac:dyDescent="0.2">
      <c r="A218" s="9">
        <v>41005.208333333336</v>
      </c>
      <c r="D218">
        <v>3</v>
      </c>
      <c r="E218">
        <v>3</v>
      </c>
    </row>
    <row r="219" spans="1:5" x14ac:dyDescent="0.2">
      <c r="A219" s="9">
        <v>41018.208333333336</v>
      </c>
      <c r="C219">
        <v>1</v>
      </c>
      <c r="D219">
        <v>1</v>
      </c>
      <c r="E219">
        <v>2</v>
      </c>
    </row>
    <row r="220" spans="1:5" x14ac:dyDescent="0.2">
      <c r="A220" s="9">
        <v>41020.208333333336</v>
      </c>
      <c r="D220">
        <v>1</v>
      </c>
      <c r="E220">
        <v>1</v>
      </c>
    </row>
    <row r="221" spans="1:5" x14ac:dyDescent="0.2">
      <c r="A221" s="9">
        <v>41023.208333333336</v>
      </c>
      <c r="D221">
        <v>1</v>
      </c>
      <c r="E221">
        <v>1</v>
      </c>
    </row>
    <row r="222" spans="1:5" x14ac:dyDescent="0.2">
      <c r="A222" s="9">
        <v>41024.208333333336</v>
      </c>
      <c r="D222">
        <v>1</v>
      </c>
      <c r="E222">
        <v>1</v>
      </c>
    </row>
    <row r="223" spans="1:5" x14ac:dyDescent="0.2">
      <c r="A223" s="9">
        <v>41025.208333333336</v>
      </c>
      <c r="C223">
        <v>1</v>
      </c>
      <c r="E223">
        <v>1</v>
      </c>
    </row>
    <row r="224" spans="1:5" x14ac:dyDescent="0.2">
      <c r="A224" s="9">
        <v>41030.208333333336</v>
      </c>
      <c r="C224">
        <v>1</v>
      </c>
      <c r="E224">
        <v>1</v>
      </c>
    </row>
    <row r="225" spans="1:5" x14ac:dyDescent="0.2">
      <c r="A225" s="9">
        <v>41031.208333333336</v>
      </c>
      <c r="D225">
        <v>3</v>
      </c>
      <c r="E225">
        <v>3</v>
      </c>
    </row>
    <row r="226" spans="1:5" x14ac:dyDescent="0.2">
      <c r="A226" s="9">
        <v>41034.208333333336</v>
      </c>
      <c r="C226">
        <v>1</v>
      </c>
      <c r="E226">
        <v>1</v>
      </c>
    </row>
    <row r="227" spans="1:5" x14ac:dyDescent="0.2">
      <c r="A227" s="9">
        <v>41035.208333333336</v>
      </c>
      <c r="C227">
        <v>1</v>
      </c>
      <c r="E227">
        <v>1</v>
      </c>
    </row>
    <row r="228" spans="1:5" x14ac:dyDescent="0.2">
      <c r="A228" s="9">
        <v>41037.208333333336</v>
      </c>
      <c r="D228">
        <v>1</v>
      </c>
      <c r="E228">
        <v>1</v>
      </c>
    </row>
    <row r="229" spans="1:5" x14ac:dyDescent="0.2">
      <c r="A229" s="9">
        <v>41058.208333333336</v>
      </c>
      <c r="D229">
        <v>1</v>
      </c>
      <c r="E229">
        <v>1</v>
      </c>
    </row>
    <row r="230" spans="1:5" x14ac:dyDescent="0.2">
      <c r="A230" s="9">
        <v>41060.208333333336</v>
      </c>
      <c r="D230">
        <v>1</v>
      </c>
      <c r="E230">
        <v>1</v>
      </c>
    </row>
    <row r="231" spans="1:5" x14ac:dyDescent="0.2">
      <c r="A231" s="9">
        <v>41066.208333333336</v>
      </c>
      <c r="D231">
        <v>1</v>
      </c>
      <c r="E231">
        <v>1</v>
      </c>
    </row>
    <row r="232" spans="1:5" x14ac:dyDescent="0.2">
      <c r="A232" s="9">
        <v>41072.208333333336</v>
      </c>
      <c r="C232">
        <v>1</v>
      </c>
      <c r="E232">
        <v>1</v>
      </c>
    </row>
    <row r="233" spans="1:5" x14ac:dyDescent="0.2">
      <c r="A233" s="9">
        <v>41077.208333333336</v>
      </c>
      <c r="D233">
        <v>1</v>
      </c>
      <c r="E233">
        <v>1</v>
      </c>
    </row>
    <row r="234" spans="1:5" x14ac:dyDescent="0.2">
      <c r="A234" s="9">
        <v>41081.208333333336</v>
      </c>
      <c r="C234">
        <v>1</v>
      </c>
      <c r="E234">
        <v>1</v>
      </c>
    </row>
    <row r="235" spans="1:5" x14ac:dyDescent="0.2">
      <c r="A235" s="9">
        <v>41089.208333333336</v>
      </c>
      <c r="C235">
        <v>1</v>
      </c>
      <c r="E235">
        <v>1</v>
      </c>
    </row>
    <row r="236" spans="1:5" x14ac:dyDescent="0.2">
      <c r="A236" s="9">
        <v>41093.208333333336</v>
      </c>
      <c r="C236">
        <v>1</v>
      </c>
      <c r="E236">
        <v>1</v>
      </c>
    </row>
    <row r="237" spans="1:5" x14ac:dyDescent="0.2">
      <c r="A237" s="9">
        <v>41102.208333333336</v>
      </c>
      <c r="C237">
        <v>1</v>
      </c>
      <c r="E237">
        <v>1</v>
      </c>
    </row>
    <row r="238" spans="1:5" x14ac:dyDescent="0.2">
      <c r="A238" s="9">
        <v>41107.208333333336</v>
      </c>
      <c r="D238">
        <v>1</v>
      </c>
      <c r="E238">
        <v>1</v>
      </c>
    </row>
    <row r="239" spans="1:5" x14ac:dyDescent="0.2">
      <c r="A239" s="9">
        <v>41117.208333333336</v>
      </c>
      <c r="D239">
        <v>2</v>
      </c>
      <c r="E239">
        <v>2</v>
      </c>
    </row>
    <row r="240" spans="1:5" x14ac:dyDescent="0.2">
      <c r="A240" s="9">
        <v>41118.208333333336</v>
      </c>
      <c r="D240">
        <v>1</v>
      </c>
      <c r="E240">
        <v>1</v>
      </c>
    </row>
    <row r="241" spans="1:5" x14ac:dyDescent="0.2">
      <c r="A241" s="9">
        <v>41122.208333333336</v>
      </c>
      <c r="C241">
        <v>1</v>
      </c>
      <c r="E241">
        <v>1</v>
      </c>
    </row>
    <row r="242" spans="1:5" x14ac:dyDescent="0.2">
      <c r="A242" s="9">
        <v>41135.208333333336</v>
      </c>
      <c r="C242">
        <v>1</v>
      </c>
      <c r="E242">
        <v>1</v>
      </c>
    </row>
    <row r="243" spans="1:5" x14ac:dyDescent="0.2">
      <c r="A243" s="9">
        <v>41137.208333333336</v>
      </c>
      <c r="D243">
        <v>1</v>
      </c>
      <c r="E243">
        <v>1</v>
      </c>
    </row>
    <row r="244" spans="1:5" x14ac:dyDescent="0.2">
      <c r="A244" s="9">
        <v>41148.208333333336</v>
      </c>
      <c r="D244">
        <v>1</v>
      </c>
      <c r="E244">
        <v>1</v>
      </c>
    </row>
    <row r="245" spans="1:5" x14ac:dyDescent="0.2">
      <c r="A245" s="9">
        <v>41149.208333333336</v>
      </c>
      <c r="D245">
        <v>1</v>
      </c>
      <c r="E245">
        <v>1</v>
      </c>
    </row>
    <row r="246" spans="1:5" x14ac:dyDescent="0.2">
      <c r="A246" s="9">
        <v>41156.208333333336</v>
      </c>
      <c r="D246">
        <v>1</v>
      </c>
      <c r="E246">
        <v>1</v>
      </c>
    </row>
    <row r="247" spans="1:5" x14ac:dyDescent="0.2">
      <c r="A247" s="9">
        <v>41157.208333333336</v>
      </c>
      <c r="D247">
        <v>1</v>
      </c>
      <c r="E247">
        <v>1</v>
      </c>
    </row>
    <row r="248" spans="1:5" x14ac:dyDescent="0.2">
      <c r="A248" s="9">
        <v>41174.208333333336</v>
      </c>
      <c r="D248">
        <v>2</v>
      </c>
      <c r="E248">
        <v>2</v>
      </c>
    </row>
    <row r="249" spans="1:5" x14ac:dyDescent="0.2">
      <c r="A249" s="9">
        <v>41178.208333333336</v>
      </c>
      <c r="D249">
        <v>1</v>
      </c>
      <c r="E249">
        <v>1</v>
      </c>
    </row>
    <row r="250" spans="1:5" x14ac:dyDescent="0.2">
      <c r="A250" s="9">
        <v>41180.208333333336</v>
      </c>
      <c r="C250">
        <v>1</v>
      </c>
      <c r="D250">
        <v>1</v>
      </c>
      <c r="E250">
        <v>2</v>
      </c>
    </row>
    <row r="251" spans="1:5" x14ac:dyDescent="0.2">
      <c r="A251" s="9">
        <v>41185.208333333336</v>
      </c>
      <c r="D251">
        <v>1</v>
      </c>
      <c r="E251">
        <v>1</v>
      </c>
    </row>
    <row r="252" spans="1:5" x14ac:dyDescent="0.2">
      <c r="A252" s="9">
        <v>41186.208333333336</v>
      </c>
      <c r="C252">
        <v>1</v>
      </c>
      <c r="D252">
        <v>1</v>
      </c>
      <c r="E252">
        <v>2</v>
      </c>
    </row>
    <row r="253" spans="1:5" x14ac:dyDescent="0.2">
      <c r="A253" s="9">
        <v>41201.208333333336</v>
      </c>
      <c r="C253">
        <v>1</v>
      </c>
      <c r="E253">
        <v>1</v>
      </c>
    </row>
    <row r="254" spans="1:5" x14ac:dyDescent="0.2">
      <c r="A254" s="9">
        <v>41202.208333333336</v>
      </c>
      <c r="B254">
        <v>1</v>
      </c>
      <c r="E254">
        <v>1</v>
      </c>
    </row>
    <row r="255" spans="1:5" x14ac:dyDescent="0.2">
      <c r="A255" s="9">
        <v>41206.208333333336</v>
      </c>
      <c r="D255">
        <v>1</v>
      </c>
      <c r="E255">
        <v>1</v>
      </c>
    </row>
    <row r="256" spans="1:5" x14ac:dyDescent="0.2">
      <c r="A256" s="9">
        <v>41210.208333333336</v>
      </c>
      <c r="D256">
        <v>1</v>
      </c>
      <c r="E256">
        <v>1</v>
      </c>
    </row>
    <row r="257" spans="1:5" x14ac:dyDescent="0.2">
      <c r="A257" s="9">
        <v>41237.25</v>
      </c>
      <c r="C257">
        <v>1</v>
      </c>
      <c r="E257">
        <v>1</v>
      </c>
    </row>
    <row r="258" spans="1:5" x14ac:dyDescent="0.2">
      <c r="A258" s="9">
        <v>41238.25</v>
      </c>
      <c r="D258">
        <v>1</v>
      </c>
      <c r="E258">
        <v>1</v>
      </c>
    </row>
    <row r="259" spans="1:5" x14ac:dyDescent="0.2">
      <c r="A259" s="9">
        <v>41239.25</v>
      </c>
      <c r="D259">
        <v>1</v>
      </c>
      <c r="E259">
        <v>1</v>
      </c>
    </row>
    <row r="260" spans="1:5" x14ac:dyDescent="0.2">
      <c r="A260" s="9">
        <v>41241.25</v>
      </c>
      <c r="D260">
        <v>1</v>
      </c>
      <c r="E260">
        <v>1</v>
      </c>
    </row>
    <row r="261" spans="1:5" x14ac:dyDescent="0.2">
      <c r="A261" s="9">
        <v>41251.25</v>
      </c>
      <c r="D261">
        <v>1</v>
      </c>
      <c r="E261">
        <v>1</v>
      </c>
    </row>
    <row r="262" spans="1:5" x14ac:dyDescent="0.2">
      <c r="A262" s="9">
        <v>41252.25</v>
      </c>
      <c r="C262">
        <v>1</v>
      </c>
      <c r="E262">
        <v>1</v>
      </c>
    </row>
    <row r="263" spans="1:5" x14ac:dyDescent="0.2">
      <c r="A263" s="9">
        <v>41259.25</v>
      </c>
      <c r="D263">
        <v>1</v>
      </c>
      <c r="E263">
        <v>1</v>
      </c>
    </row>
    <row r="264" spans="1:5" x14ac:dyDescent="0.2">
      <c r="A264" s="9">
        <v>41261.25</v>
      </c>
      <c r="C264">
        <v>1</v>
      </c>
      <c r="E264">
        <v>1</v>
      </c>
    </row>
    <row r="265" spans="1:5" x14ac:dyDescent="0.2">
      <c r="A265" s="9">
        <v>41275.25</v>
      </c>
      <c r="D265">
        <v>1</v>
      </c>
      <c r="E265">
        <v>1</v>
      </c>
    </row>
    <row r="266" spans="1:5" x14ac:dyDescent="0.2">
      <c r="A266" s="9">
        <v>41276.25</v>
      </c>
      <c r="C266">
        <v>1</v>
      </c>
      <c r="E266">
        <v>1</v>
      </c>
    </row>
    <row r="267" spans="1:5" x14ac:dyDescent="0.2">
      <c r="A267" s="9">
        <v>41304.25</v>
      </c>
      <c r="C267">
        <v>1</v>
      </c>
      <c r="D267">
        <v>1</v>
      </c>
      <c r="E267">
        <v>2</v>
      </c>
    </row>
    <row r="268" spans="1:5" x14ac:dyDescent="0.2">
      <c r="A268" s="9">
        <v>41308.25</v>
      </c>
      <c r="D268">
        <v>1</v>
      </c>
      <c r="E268">
        <v>1</v>
      </c>
    </row>
    <row r="269" spans="1:5" x14ac:dyDescent="0.2">
      <c r="A269" s="9">
        <v>41309.25</v>
      </c>
      <c r="D269">
        <v>1</v>
      </c>
      <c r="E269">
        <v>1</v>
      </c>
    </row>
    <row r="270" spans="1:5" x14ac:dyDescent="0.2">
      <c r="A270" s="9">
        <v>41314.25</v>
      </c>
      <c r="D270">
        <v>1</v>
      </c>
      <c r="E270">
        <v>1</v>
      </c>
    </row>
    <row r="271" spans="1:5" x14ac:dyDescent="0.2">
      <c r="A271" s="9">
        <v>41317.25</v>
      </c>
      <c r="D271">
        <v>1</v>
      </c>
      <c r="E271">
        <v>1</v>
      </c>
    </row>
    <row r="272" spans="1:5" x14ac:dyDescent="0.2">
      <c r="A272" s="9">
        <v>41328.25</v>
      </c>
      <c r="D272">
        <v>1</v>
      </c>
      <c r="E272">
        <v>1</v>
      </c>
    </row>
    <row r="273" spans="1:5" x14ac:dyDescent="0.2">
      <c r="A273" s="9">
        <v>41330.25</v>
      </c>
      <c r="C273">
        <v>1</v>
      </c>
      <c r="E273">
        <v>1</v>
      </c>
    </row>
    <row r="274" spans="1:5" x14ac:dyDescent="0.2">
      <c r="A274" s="9">
        <v>41332.25</v>
      </c>
      <c r="D274">
        <v>1</v>
      </c>
      <c r="E274">
        <v>1</v>
      </c>
    </row>
    <row r="275" spans="1:5" x14ac:dyDescent="0.2">
      <c r="A275" s="9">
        <v>41334.25</v>
      </c>
      <c r="C275">
        <v>1</v>
      </c>
      <c r="E275">
        <v>1</v>
      </c>
    </row>
    <row r="276" spans="1:5" x14ac:dyDescent="0.2">
      <c r="A276" s="9">
        <v>41337.25</v>
      </c>
      <c r="D276">
        <v>1</v>
      </c>
      <c r="E276">
        <v>1</v>
      </c>
    </row>
    <row r="277" spans="1:5" x14ac:dyDescent="0.2">
      <c r="A277" s="9">
        <v>41338.25</v>
      </c>
      <c r="D277">
        <v>1</v>
      </c>
      <c r="E277">
        <v>1</v>
      </c>
    </row>
    <row r="278" spans="1:5" x14ac:dyDescent="0.2">
      <c r="A278" s="9">
        <v>41340.25</v>
      </c>
      <c r="C278">
        <v>1</v>
      </c>
      <c r="E278">
        <v>1</v>
      </c>
    </row>
    <row r="279" spans="1:5" x14ac:dyDescent="0.2">
      <c r="A279" s="9">
        <v>41341.25</v>
      </c>
      <c r="C279">
        <v>1</v>
      </c>
      <c r="E279">
        <v>1</v>
      </c>
    </row>
    <row r="280" spans="1:5" x14ac:dyDescent="0.2">
      <c r="A280" s="9">
        <v>41345.208333333336</v>
      </c>
      <c r="C280">
        <v>1</v>
      </c>
      <c r="E280">
        <v>1</v>
      </c>
    </row>
    <row r="281" spans="1:5" x14ac:dyDescent="0.2">
      <c r="A281" s="9">
        <v>41346.208333333336</v>
      </c>
      <c r="C281">
        <v>1</v>
      </c>
      <c r="E281">
        <v>1</v>
      </c>
    </row>
    <row r="282" spans="1:5" x14ac:dyDescent="0.2">
      <c r="A282" s="9">
        <v>41350.208333333336</v>
      </c>
      <c r="D282">
        <v>1</v>
      </c>
      <c r="E282">
        <v>1</v>
      </c>
    </row>
    <row r="283" spans="1:5" x14ac:dyDescent="0.2">
      <c r="A283" s="9">
        <v>41361.208333333336</v>
      </c>
      <c r="D283">
        <v>1</v>
      </c>
      <c r="E283">
        <v>1</v>
      </c>
    </row>
    <row r="284" spans="1:5" x14ac:dyDescent="0.2">
      <c r="A284" s="9">
        <v>41366.208333333336</v>
      </c>
      <c r="D284">
        <v>1</v>
      </c>
      <c r="E284">
        <v>1</v>
      </c>
    </row>
    <row r="285" spans="1:5" x14ac:dyDescent="0.2">
      <c r="A285" s="9">
        <v>41372.208333333336</v>
      </c>
      <c r="D285">
        <v>1</v>
      </c>
      <c r="E285">
        <v>1</v>
      </c>
    </row>
    <row r="286" spans="1:5" x14ac:dyDescent="0.2">
      <c r="A286" s="9">
        <v>41373.208333333336</v>
      </c>
      <c r="C286">
        <v>1</v>
      </c>
      <c r="E286">
        <v>1</v>
      </c>
    </row>
    <row r="287" spans="1:5" x14ac:dyDescent="0.2">
      <c r="A287" s="9">
        <v>41378.208333333336</v>
      </c>
      <c r="C287">
        <v>1</v>
      </c>
      <c r="E287">
        <v>1</v>
      </c>
    </row>
    <row r="288" spans="1:5" x14ac:dyDescent="0.2">
      <c r="A288" s="9">
        <v>41395.208333333336</v>
      </c>
      <c r="C288">
        <v>1</v>
      </c>
      <c r="E288">
        <v>1</v>
      </c>
    </row>
    <row r="289" spans="1:5" x14ac:dyDescent="0.2">
      <c r="A289" s="9">
        <v>41396.208333333336</v>
      </c>
      <c r="C289">
        <v>1</v>
      </c>
      <c r="E289">
        <v>1</v>
      </c>
    </row>
    <row r="290" spans="1:5" x14ac:dyDescent="0.2">
      <c r="A290" s="9">
        <v>41404.208333333336</v>
      </c>
      <c r="C290">
        <v>1</v>
      </c>
      <c r="E290">
        <v>1</v>
      </c>
    </row>
    <row r="291" spans="1:5" x14ac:dyDescent="0.2">
      <c r="A291" s="9">
        <v>41409.208333333336</v>
      </c>
      <c r="D291">
        <v>1</v>
      </c>
      <c r="E291">
        <v>1</v>
      </c>
    </row>
    <row r="292" spans="1:5" x14ac:dyDescent="0.2">
      <c r="A292" s="9">
        <v>41412.208333333336</v>
      </c>
      <c r="D292">
        <v>2</v>
      </c>
      <c r="E292">
        <v>2</v>
      </c>
    </row>
    <row r="293" spans="1:5" x14ac:dyDescent="0.2">
      <c r="A293" s="9">
        <v>41415.208333333336</v>
      </c>
      <c r="B293">
        <v>1</v>
      </c>
      <c r="E293">
        <v>1</v>
      </c>
    </row>
    <row r="294" spans="1:5" x14ac:dyDescent="0.2">
      <c r="A294" s="9">
        <v>41417.208333333336</v>
      </c>
      <c r="D294">
        <v>1</v>
      </c>
      <c r="E294">
        <v>1</v>
      </c>
    </row>
    <row r="295" spans="1:5" x14ac:dyDescent="0.2">
      <c r="A295" s="9">
        <v>41422.208333333336</v>
      </c>
      <c r="D295">
        <v>1</v>
      </c>
      <c r="E295">
        <v>1</v>
      </c>
    </row>
    <row r="296" spans="1:5" x14ac:dyDescent="0.2">
      <c r="A296" s="9">
        <v>41429.208333333336</v>
      </c>
      <c r="C296">
        <v>1</v>
      </c>
      <c r="E296">
        <v>1</v>
      </c>
    </row>
    <row r="297" spans="1:5" x14ac:dyDescent="0.2">
      <c r="A297" s="9">
        <v>41435.208333333336</v>
      </c>
      <c r="D297">
        <v>1</v>
      </c>
      <c r="E297">
        <v>1</v>
      </c>
    </row>
    <row r="298" spans="1:5" x14ac:dyDescent="0.2">
      <c r="A298" s="9">
        <v>41442.208333333336</v>
      </c>
      <c r="D298">
        <v>1</v>
      </c>
      <c r="E298">
        <v>1</v>
      </c>
    </row>
    <row r="299" spans="1:5" x14ac:dyDescent="0.2">
      <c r="A299" s="9">
        <v>41448.208333333336</v>
      </c>
      <c r="D299">
        <v>2</v>
      </c>
      <c r="E299">
        <v>2</v>
      </c>
    </row>
    <row r="300" spans="1:5" x14ac:dyDescent="0.2">
      <c r="A300" s="9">
        <v>41450.208333333336</v>
      </c>
      <c r="D300">
        <v>2</v>
      </c>
      <c r="E300">
        <v>2</v>
      </c>
    </row>
    <row r="301" spans="1:5" x14ac:dyDescent="0.2">
      <c r="A301" s="9">
        <v>41451.208333333336</v>
      </c>
      <c r="C301">
        <v>1</v>
      </c>
      <c r="E301">
        <v>1</v>
      </c>
    </row>
    <row r="302" spans="1:5" x14ac:dyDescent="0.2">
      <c r="A302" s="9">
        <v>41456.208333333336</v>
      </c>
      <c r="D302">
        <v>1</v>
      </c>
      <c r="E302">
        <v>1</v>
      </c>
    </row>
    <row r="303" spans="1:5" x14ac:dyDescent="0.2">
      <c r="A303" s="9">
        <v>41465.208333333336</v>
      </c>
      <c r="D303">
        <v>1</v>
      </c>
      <c r="E303">
        <v>1</v>
      </c>
    </row>
    <row r="304" spans="1:5" x14ac:dyDescent="0.2">
      <c r="A304" s="9">
        <v>41466.208333333336</v>
      </c>
      <c r="D304">
        <v>1</v>
      </c>
      <c r="E304">
        <v>1</v>
      </c>
    </row>
    <row r="305" spans="1:5" x14ac:dyDescent="0.2">
      <c r="A305" s="9">
        <v>41475.208333333336</v>
      </c>
      <c r="C305">
        <v>1</v>
      </c>
      <c r="E305">
        <v>1</v>
      </c>
    </row>
    <row r="306" spans="1:5" x14ac:dyDescent="0.2">
      <c r="A306" s="9">
        <v>41477.208333333336</v>
      </c>
      <c r="C306">
        <v>1</v>
      </c>
      <c r="E306">
        <v>1</v>
      </c>
    </row>
    <row r="307" spans="1:5" x14ac:dyDescent="0.2">
      <c r="A307" s="9">
        <v>41479.208333333336</v>
      </c>
      <c r="D307">
        <v>1</v>
      </c>
      <c r="E307">
        <v>1</v>
      </c>
    </row>
    <row r="308" spans="1:5" x14ac:dyDescent="0.2">
      <c r="A308" s="9">
        <v>41480.208333333336</v>
      </c>
      <c r="B308">
        <v>1</v>
      </c>
      <c r="E308">
        <v>1</v>
      </c>
    </row>
    <row r="309" spans="1:5" x14ac:dyDescent="0.2">
      <c r="A309" s="9">
        <v>41484.208333333336</v>
      </c>
      <c r="D309">
        <v>1</v>
      </c>
      <c r="E309">
        <v>1</v>
      </c>
    </row>
    <row r="310" spans="1:5" x14ac:dyDescent="0.2">
      <c r="A310" s="9">
        <v>41485.208333333336</v>
      </c>
      <c r="C310">
        <v>1</v>
      </c>
      <c r="E310">
        <v>1</v>
      </c>
    </row>
    <row r="311" spans="1:5" x14ac:dyDescent="0.2">
      <c r="A311" s="9">
        <v>41487.208333333336</v>
      </c>
      <c r="C311">
        <v>1</v>
      </c>
      <c r="E311">
        <v>1</v>
      </c>
    </row>
    <row r="312" spans="1:5" x14ac:dyDescent="0.2">
      <c r="A312" s="9">
        <v>41490.208333333336</v>
      </c>
      <c r="C312">
        <v>1</v>
      </c>
      <c r="E312">
        <v>1</v>
      </c>
    </row>
    <row r="313" spans="1:5" x14ac:dyDescent="0.2">
      <c r="A313" s="9">
        <v>41491.208333333336</v>
      </c>
      <c r="D313">
        <v>1</v>
      </c>
      <c r="E313">
        <v>1</v>
      </c>
    </row>
    <row r="314" spans="1:5" x14ac:dyDescent="0.2">
      <c r="A314" s="9">
        <v>41501.208333333336</v>
      </c>
      <c r="C314">
        <v>1</v>
      </c>
      <c r="E314">
        <v>1</v>
      </c>
    </row>
    <row r="315" spans="1:5" x14ac:dyDescent="0.2">
      <c r="A315" s="9">
        <v>41502.208333333336</v>
      </c>
      <c r="C315">
        <v>1</v>
      </c>
      <c r="E315">
        <v>1</v>
      </c>
    </row>
    <row r="316" spans="1:5" x14ac:dyDescent="0.2">
      <c r="A316" s="9">
        <v>41513.208333333336</v>
      </c>
      <c r="C316">
        <v>1</v>
      </c>
      <c r="E316">
        <v>1</v>
      </c>
    </row>
    <row r="317" spans="1:5" x14ac:dyDescent="0.2">
      <c r="A317" s="9">
        <v>41516.208333333336</v>
      </c>
      <c r="B317">
        <v>1</v>
      </c>
      <c r="E317">
        <v>1</v>
      </c>
    </row>
    <row r="318" spans="1:5" x14ac:dyDescent="0.2">
      <c r="A318" s="9">
        <v>41520.208333333336</v>
      </c>
      <c r="D318">
        <v>1</v>
      </c>
      <c r="E318">
        <v>1</v>
      </c>
    </row>
    <row r="319" spans="1:5" x14ac:dyDescent="0.2">
      <c r="A319" s="9">
        <v>41528.208333333336</v>
      </c>
      <c r="C319">
        <v>1</v>
      </c>
      <c r="E319">
        <v>1</v>
      </c>
    </row>
    <row r="320" spans="1:5" x14ac:dyDescent="0.2">
      <c r="A320" s="9">
        <v>41530.208333333336</v>
      </c>
      <c r="D320">
        <v>1</v>
      </c>
      <c r="E320">
        <v>1</v>
      </c>
    </row>
    <row r="321" spans="1:5" x14ac:dyDescent="0.2">
      <c r="A321" s="9">
        <v>41536.208333333336</v>
      </c>
      <c r="C321">
        <v>1</v>
      </c>
      <c r="D321">
        <v>1</v>
      </c>
      <c r="E321">
        <v>2</v>
      </c>
    </row>
    <row r="322" spans="1:5" x14ac:dyDescent="0.2">
      <c r="A322" s="9">
        <v>41537.208333333336</v>
      </c>
      <c r="D322">
        <v>1</v>
      </c>
      <c r="E322">
        <v>1</v>
      </c>
    </row>
    <row r="323" spans="1:5" x14ac:dyDescent="0.2">
      <c r="A323" s="9">
        <v>41539.208333333336</v>
      </c>
      <c r="C323">
        <v>1</v>
      </c>
      <c r="E323">
        <v>1</v>
      </c>
    </row>
    <row r="324" spans="1:5" x14ac:dyDescent="0.2">
      <c r="A324" s="9">
        <v>41554.208333333336</v>
      </c>
      <c r="D324">
        <v>1</v>
      </c>
      <c r="E324">
        <v>1</v>
      </c>
    </row>
    <row r="325" spans="1:5" x14ac:dyDescent="0.2">
      <c r="A325" s="9">
        <v>41555.208333333336</v>
      </c>
      <c r="C325">
        <v>1</v>
      </c>
      <c r="E325">
        <v>1</v>
      </c>
    </row>
    <row r="326" spans="1:5" x14ac:dyDescent="0.2">
      <c r="A326" s="9">
        <v>41559.208333333336</v>
      </c>
      <c r="D326">
        <v>1</v>
      </c>
      <c r="E326">
        <v>1</v>
      </c>
    </row>
    <row r="327" spans="1:5" x14ac:dyDescent="0.2">
      <c r="A327" s="9">
        <v>41562.208333333336</v>
      </c>
      <c r="C327">
        <v>1</v>
      </c>
      <c r="E327">
        <v>1</v>
      </c>
    </row>
    <row r="328" spans="1:5" x14ac:dyDescent="0.2">
      <c r="A328" s="9">
        <v>41568.208333333336</v>
      </c>
      <c r="C328">
        <v>1</v>
      </c>
      <c r="E328">
        <v>1</v>
      </c>
    </row>
    <row r="329" spans="1:5" x14ac:dyDescent="0.2">
      <c r="A329" s="9">
        <v>41572.208333333336</v>
      </c>
      <c r="D329">
        <v>2</v>
      </c>
      <c r="E329">
        <v>2</v>
      </c>
    </row>
    <row r="330" spans="1:5" x14ac:dyDescent="0.2">
      <c r="A330" s="9">
        <v>41576.208333333336</v>
      </c>
      <c r="D330">
        <v>1</v>
      </c>
      <c r="E330">
        <v>1</v>
      </c>
    </row>
    <row r="331" spans="1:5" x14ac:dyDescent="0.2">
      <c r="A331" s="9">
        <v>41592.25</v>
      </c>
      <c r="D331">
        <v>1</v>
      </c>
      <c r="E331">
        <v>1</v>
      </c>
    </row>
    <row r="332" spans="1:5" x14ac:dyDescent="0.2">
      <c r="A332" s="9">
        <v>41595.25</v>
      </c>
      <c r="D332">
        <v>1</v>
      </c>
      <c r="E332">
        <v>1</v>
      </c>
    </row>
    <row r="333" spans="1:5" x14ac:dyDescent="0.2">
      <c r="A333" s="9">
        <v>41597.25</v>
      </c>
      <c r="C333">
        <v>1</v>
      </c>
      <c r="E333">
        <v>1</v>
      </c>
    </row>
    <row r="334" spans="1:5" x14ac:dyDescent="0.2">
      <c r="A334" s="9">
        <v>41601.25</v>
      </c>
      <c r="C334">
        <v>1</v>
      </c>
      <c r="E334">
        <v>1</v>
      </c>
    </row>
    <row r="335" spans="1:5" x14ac:dyDescent="0.2">
      <c r="A335" s="9">
        <v>41603.25</v>
      </c>
      <c r="C335">
        <v>1</v>
      </c>
      <c r="E335">
        <v>1</v>
      </c>
    </row>
    <row r="336" spans="1:5" x14ac:dyDescent="0.2">
      <c r="A336" s="9">
        <v>41607.25</v>
      </c>
      <c r="D336">
        <v>1</v>
      </c>
      <c r="E336">
        <v>1</v>
      </c>
    </row>
    <row r="337" spans="1:5" x14ac:dyDescent="0.2">
      <c r="A337" s="9">
        <v>41614.25</v>
      </c>
      <c r="B337">
        <v>1</v>
      </c>
      <c r="C337">
        <v>1</v>
      </c>
      <c r="E337">
        <v>2</v>
      </c>
    </row>
    <row r="338" spans="1:5" x14ac:dyDescent="0.2">
      <c r="A338" s="9">
        <v>41619.25</v>
      </c>
      <c r="C338">
        <v>1</v>
      </c>
      <c r="D338">
        <v>2</v>
      </c>
      <c r="E338">
        <v>3</v>
      </c>
    </row>
    <row r="339" spans="1:5" x14ac:dyDescent="0.2">
      <c r="A339" s="9">
        <v>41625.25</v>
      </c>
      <c r="D339">
        <v>1</v>
      </c>
      <c r="E339">
        <v>1</v>
      </c>
    </row>
    <row r="340" spans="1:5" x14ac:dyDescent="0.2">
      <c r="A340" s="9">
        <v>41637.25</v>
      </c>
      <c r="D340">
        <v>1</v>
      </c>
      <c r="E340">
        <v>1</v>
      </c>
    </row>
    <row r="341" spans="1:5" x14ac:dyDescent="0.2">
      <c r="A341" s="9">
        <v>41638.25</v>
      </c>
      <c r="C341">
        <v>1</v>
      </c>
      <c r="E341">
        <v>1</v>
      </c>
    </row>
    <row r="342" spans="1:5" x14ac:dyDescent="0.2">
      <c r="A342" s="9">
        <v>41639.25</v>
      </c>
      <c r="D342">
        <v>1</v>
      </c>
      <c r="E342">
        <v>1</v>
      </c>
    </row>
    <row r="343" spans="1:5" x14ac:dyDescent="0.2">
      <c r="A343" s="9">
        <v>41642.25</v>
      </c>
      <c r="D343">
        <v>1</v>
      </c>
      <c r="E343">
        <v>1</v>
      </c>
    </row>
    <row r="344" spans="1:5" x14ac:dyDescent="0.2">
      <c r="A344" s="9">
        <v>41647.25</v>
      </c>
      <c r="D344">
        <v>1</v>
      </c>
      <c r="E344">
        <v>1</v>
      </c>
    </row>
    <row r="345" spans="1:5" x14ac:dyDescent="0.2">
      <c r="A345" s="9">
        <v>41651.25</v>
      </c>
      <c r="C345">
        <v>1</v>
      </c>
      <c r="E345">
        <v>1</v>
      </c>
    </row>
    <row r="346" spans="1:5" x14ac:dyDescent="0.2">
      <c r="A346" s="9">
        <v>41653.25</v>
      </c>
      <c r="C346">
        <v>2</v>
      </c>
      <c r="E346">
        <v>2</v>
      </c>
    </row>
    <row r="347" spans="1:5" x14ac:dyDescent="0.2">
      <c r="A347" s="9">
        <v>41659.25</v>
      </c>
      <c r="B347">
        <v>1</v>
      </c>
      <c r="E347">
        <v>1</v>
      </c>
    </row>
    <row r="348" spans="1:5" x14ac:dyDescent="0.2">
      <c r="A348" s="9">
        <v>41661.25</v>
      </c>
      <c r="D348">
        <v>1</v>
      </c>
      <c r="E348">
        <v>1</v>
      </c>
    </row>
    <row r="349" spans="1:5" x14ac:dyDescent="0.2">
      <c r="A349" s="9">
        <v>41665.25</v>
      </c>
      <c r="D349">
        <v>1</v>
      </c>
      <c r="E349">
        <v>1</v>
      </c>
    </row>
    <row r="350" spans="1:5" x14ac:dyDescent="0.2">
      <c r="A350" s="9">
        <v>41680.25</v>
      </c>
      <c r="B350">
        <v>1</v>
      </c>
      <c r="D350">
        <v>1</v>
      </c>
      <c r="E350">
        <v>2</v>
      </c>
    </row>
    <row r="351" spans="1:5" x14ac:dyDescent="0.2">
      <c r="A351" s="9">
        <v>41684.25</v>
      </c>
      <c r="C351">
        <v>1</v>
      </c>
      <c r="E351">
        <v>1</v>
      </c>
    </row>
    <row r="352" spans="1:5" x14ac:dyDescent="0.2">
      <c r="A352" s="9">
        <v>41692.25</v>
      </c>
      <c r="C352">
        <v>1</v>
      </c>
      <c r="E352">
        <v>1</v>
      </c>
    </row>
    <row r="353" spans="1:5" x14ac:dyDescent="0.2">
      <c r="A353" s="9">
        <v>41696.25</v>
      </c>
      <c r="D353">
        <v>1</v>
      </c>
      <c r="E353">
        <v>1</v>
      </c>
    </row>
    <row r="354" spans="1:5" x14ac:dyDescent="0.2">
      <c r="A354" s="9">
        <v>41698.25</v>
      </c>
      <c r="D354">
        <v>1</v>
      </c>
      <c r="E354">
        <v>1</v>
      </c>
    </row>
    <row r="355" spans="1:5" x14ac:dyDescent="0.2">
      <c r="A355" s="9">
        <v>41709.208333333336</v>
      </c>
      <c r="D355">
        <v>1</v>
      </c>
      <c r="E355">
        <v>1</v>
      </c>
    </row>
    <row r="356" spans="1:5" x14ac:dyDescent="0.2">
      <c r="A356" s="9">
        <v>41710.208333333336</v>
      </c>
      <c r="D356">
        <v>1</v>
      </c>
      <c r="E356">
        <v>1</v>
      </c>
    </row>
    <row r="357" spans="1:5" x14ac:dyDescent="0.2">
      <c r="A357" s="9">
        <v>41715.208333333336</v>
      </c>
      <c r="D357">
        <v>1</v>
      </c>
      <c r="E357">
        <v>1</v>
      </c>
    </row>
    <row r="358" spans="1:5" x14ac:dyDescent="0.2">
      <c r="A358" s="9">
        <v>41718.208333333336</v>
      </c>
      <c r="C358">
        <v>1</v>
      </c>
      <c r="E358">
        <v>1</v>
      </c>
    </row>
    <row r="359" spans="1:5" x14ac:dyDescent="0.2">
      <c r="A359" s="9">
        <v>41721.208333333336</v>
      </c>
      <c r="D359">
        <v>1</v>
      </c>
      <c r="E359">
        <v>1</v>
      </c>
    </row>
    <row r="360" spans="1:5" x14ac:dyDescent="0.2">
      <c r="A360" s="9">
        <v>41724.208333333336</v>
      </c>
      <c r="D360">
        <v>1</v>
      </c>
      <c r="E360">
        <v>1</v>
      </c>
    </row>
    <row r="361" spans="1:5" x14ac:dyDescent="0.2">
      <c r="A361" s="9">
        <v>41725.208333333336</v>
      </c>
      <c r="C361">
        <v>1</v>
      </c>
      <c r="E361">
        <v>1</v>
      </c>
    </row>
    <row r="362" spans="1:5" x14ac:dyDescent="0.2">
      <c r="A362" s="9">
        <v>41727.208333333336</v>
      </c>
      <c r="D362">
        <v>1</v>
      </c>
      <c r="E362">
        <v>1</v>
      </c>
    </row>
    <row r="363" spans="1:5" x14ac:dyDescent="0.2">
      <c r="A363" s="9">
        <v>41731.208333333336</v>
      </c>
      <c r="D363">
        <v>1</v>
      </c>
      <c r="E363">
        <v>1</v>
      </c>
    </row>
    <row r="364" spans="1:5" x14ac:dyDescent="0.2">
      <c r="A364" s="9">
        <v>41736.208333333336</v>
      </c>
      <c r="D364">
        <v>1</v>
      </c>
      <c r="E364">
        <v>1</v>
      </c>
    </row>
    <row r="365" spans="1:5" x14ac:dyDescent="0.2">
      <c r="A365" s="9">
        <v>41742.208333333336</v>
      </c>
      <c r="D365">
        <v>1</v>
      </c>
      <c r="E365">
        <v>1</v>
      </c>
    </row>
    <row r="366" spans="1:5" x14ac:dyDescent="0.2">
      <c r="A366" s="9">
        <v>41743.208333333336</v>
      </c>
      <c r="D366">
        <v>1</v>
      </c>
      <c r="E366">
        <v>1</v>
      </c>
    </row>
    <row r="367" spans="1:5" x14ac:dyDescent="0.2">
      <c r="A367" s="9">
        <v>41754.208333333336</v>
      </c>
      <c r="D367">
        <v>1</v>
      </c>
      <c r="E367">
        <v>1</v>
      </c>
    </row>
    <row r="368" spans="1:5" x14ac:dyDescent="0.2">
      <c r="A368" s="9">
        <v>41757.208333333336</v>
      </c>
      <c r="D368">
        <v>1</v>
      </c>
      <c r="E368">
        <v>1</v>
      </c>
    </row>
    <row r="369" spans="1:5" x14ac:dyDescent="0.2">
      <c r="A369" s="9">
        <v>41761.208333333336</v>
      </c>
      <c r="C369">
        <v>1</v>
      </c>
      <c r="D369">
        <v>1</v>
      </c>
      <c r="E369">
        <v>2</v>
      </c>
    </row>
    <row r="370" spans="1:5" x14ac:dyDescent="0.2">
      <c r="A370" s="9">
        <v>41762.208333333336</v>
      </c>
      <c r="D370">
        <v>1</v>
      </c>
      <c r="E370">
        <v>1</v>
      </c>
    </row>
    <row r="371" spans="1:5" x14ac:dyDescent="0.2">
      <c r="A371" s="9">
        <v>41763.208333333336</v>
      </c>
      <c r="C371">
        <v>1</v>
      </c>
      <c r="E371">
        <v>1</v>
      </c>
    </row>
    <row r="372" spans="1:5" x14ac:dyDescent="0.2">
      <c r="A372" s="9">
        <v>41769.208333333336</v>
      </c>
      <c r="C372">
        <v>1</v>
      </c>
      <c r="E372">
        <v>1</v>
      </c>
    </row>
    <row r="373" spans="1:5" x14ac:dyDescent="0.2">
      <c r="A373" s="9">
        <v>41779.208333333336</v>
      </c>
      <c r="C373">
        <v>1</v>
      </c>
      <c r="D373">
        <v>1</v>
      </c>
      <c r="E373">
        <v>2</v>
      </c>
    </row>
    <row r="374" spans="1:5" x14ac:dyDescent="0.2">
      <c r="A374" s="9">
        <v>41782.208333333336</v>
      </c>
      <c r="C374">
        <v>1</v>
      </c>
      <c r="E374">
        <v>1</v>
      </c>
    </row>
    <row r="375" spans="1:5" x14ac:dyDescent="0.2">
      <c r="A375" s="9">
        <v>41783.208333333336</v>
      </c>
      <c r="C375">
        <v>1</v>
      </c>
      <c r="E375">
        <v>1</v>
      </c>
    </row>
    <row r="376" spans="1:5" x14ac:dyDescent="0.2">
      <c r="A376" s="9">
        <v>41786.208333333336</v>
      </c>
      <c r="C376">
        <v>1</v>
      </c>
      <c r="E376">
        <v>1</v>
      </c>
    </row>
    <row r="377" spans="1:5" x14ac:dyDescent="0.2">
      <c r="A377" s="9">
        <v>41789.208333333336</v>
      </c>
      <c r="C377">
        <v>1</v>
      </c>
      <c r="D377">
        <v>1</v>
      </c>
      <c r="E377">
        <v>2</v>
      </c>
    </row>
    <row r="378" spans="1:5" x14ac:dyDescent="0.2">
      <c r="A378" s="9">
        <v>41792.208333333336</v>
      </c>
      <c r="D378">
        <v>1</v>
      </c>
      <c r="E378">
        <v>1</v>
      </c>
    </row>
    <row r="379" spans="1:5" x14ac:dyDescent="0.2">
      <c r="A379" s="9">
        <v>41794.208333333336</v>
      </c>
      <c r="D379">
        <v>1</v>
      </c>
      <c r="E379">
        <v>1</v>
      </c>
    </row>
    <row r="380" spans="1:5" x14ac:dyDescent="0.2">
      <c r="A380" s="9">
        <v>41797.208333333336</v>
      </c>
      <c r="B380">
        <v>1</v>
      </c>
      <c r="E380">
        <v>1</v>
      </c>
    </row>
    <row r="381" spans="1:5" x14ac:dyDescent="0.2">
      <c r="A381" s="9">
        <v>41799.208333333336</v>
      </c>
      <c r="C381">
        <v>1</v>
      </c>
      <c r="E381">
        <v>1</v>
      </c>
    </row>
    <row r="382" spans="1:5" x14ac:dyDescent="0.2">
      <c r="A382" s="9">
        <v>41800.208333333336</v>
      </c>
      <c r="D382">
        <v>1</v>
      </c>
      <c r="E382">
        <v>1</v>
      </c>
    </row>
    <row r="383" spans="1:5" x14ac:dyDescent="0.2">
      <c r="A383" s="9">
        <v>41806.208333333336</v>
      </c>
      <c r="D383">
        <v>1</v>
      </c>
      <c r="E383">
        <v>1</v>
      </c>
    </row>
    <row r="384" spans="1:5" x14ac:dyDescent="0.2">
      <c r="A384" s="9">
        <v>41811.208333333336</v>
      </c>
      <c r="D384">
        <v>1</v>
      </c>
      <c r="E384">
        <v>1</v>
      </c>
    </row>
    <row r="385" spans="1:5" x14ac:dyDescent="0.2">
      <c r="A385" s="9">
        <v>41817.208333333336</v>
      </c>
      <c r="C385">
        <v>1</v>
      </c>
      <c r="E385">
        <v>1</v>
      </c>
    </row>
    <row r="386" spans="1:5" x14ac:dyDescent="0.2">
      <c r="A386" s="9">
        <v>41818.208333333336</v>
      </c>
      <c r="C386">
        <v>1</v>
      </c>
      <c r="E386">
        <v>1</v>
      </c>
    </row>
    <row r="387" spans="1:5" x14ac:dyDescent="0.2">
      <c r="A387" s="9">
        <v>41825.208333333336</v>
      </c>
      <c r="D387">
        <v>1</v>
      </c>
      <c r="E387">
        <v>1</v>
      </c>
    </row>
    <row r="388" spans="1:5" x14ac:dyDescent="0.2">
      <c r="A388" s="9">
        <v>41826.208333333336</v>
      </c>
      <c r="D388">
        <v>1</v>
      </c>
      <c r="E388">
        <v>1</v>
      </c>
    </row>
    <row r="389" spans="1:5" x14ac:dyDescent="0.2">
      <c r="A389" s="9">
        <v>41828.208333333336</v>
      </c>
      <c r="C389">
        <v>1</v>
      </c>
      <c r="E389">
        <v>1</v>
      </c>
    </row>
    <row r="390" spans="1:5" x14ac:dyDescent="0.2">
      <c r="A390" s="9">
        <v>41830.208333333336</v>
      </c>
      <c r="D390">
        <v>1</v>
      </c>
      <c r="E390">
        <v>1</v>
      </c>
    </row>
    <row r="391" spans="1:5" x14ac:dyDescent="0.2">
      <c r="A391" s="9">
        <v>41834.208333333336</v>
      </c>
      <c r="D391">
        <v>1</v>
      </c>
      <c r="E391">
        <v>1</v>
      </c>
    </row>
    <row r="392" spans="1:5" x14ac:dyDescent="0.2">
      <c r="A392" s="9">
        <v>41836.208333333336</v>
      </c>
      <c r="D392">
        <v>1</v>
      </c>
      <c r="E392">
        <v>1</v>
      </c>
    </row>
    <row r="393" spans="1:5" x14ac:dyDescent="0.2">
      <c r="A393" s="9">
        <v>41839.208333333336</v>
      </c>
      <c r="C393">
        <v>1</v>
      </c>
      <c r="E393">
        <v>1</v>
      </c>
    </row>
    <row r="394" spans="1:5" x14ac:dyDescent="0.2">
      <c r="A394" s="9">
        <v>41844.208333333336</v>
      </c>
      <c r="D394">
        <v>2</v>
      </c>
      <c r="E394">
        <v>2</v>
      </c>
    </row>
    <row r="395" spans="1:5" x14ac:dyDescent="0.2">
      <c r="A395" s="9">
        <v>41845.208333333336</v>
      </c>
      <c r="D395">
        <v>1</v>
      </c>
      <c r="E395">
        <v>1</v>
      </c>
    </row>
    <row r="396" spans="1:5" x14ac:dyDescent="0.2">
      <c r="A396" s="9">
        <v>41848.208333333336</v>
      </c>
      <c r="D396">
        <v>1</v>
      </c>
      <c r="E396">
        <v>1</v>
      </c>
    </row>
    <row r="397" spans="1:5" x14ac:dyDescent="0.2">
      <c r="A397" s="9">
        <v>41855.208333333336</v>
      </c>
      <c r="D397">
        <v>1</v>
      </c>
      <c r="E397">
        <v>1</v>
      </c>
    </row>
    <row r="398" spans="1:5" x14ac:dyDescent="0.2">
      <c r="A398" s="9">
        <v>41859.208333333336</v>
      </c>
      <c r="C398">
        <v>1</v>
      </c>
      <c r="E398">
        <v>1</v>
      </c>
    </row>
    <row r="399" spans="1:5" x14ac:dyDescent="0.2">
      <c r="A399" s="9">
        <v>41870.208333333336</v>
      </c>
      <c r="D399">
        <v>2</v>
      </c>
      <c r="E399">
        <v>2</v>
      </c>
    </row>
    <row r="400" spans="1:5" x14ac:dyDescent="0.2">
      <c r="A400" s="9">
        <v>41875.208333333336</v>
      </c>
      <c r="D400">
        <v>1</v>
      </c>
      <c r="E400">
        <v>1</v>
      </c>
    </row>
    <row r="401" spans="1:5" x14ac:dyDescent="0.2">
      <c r="A401" s="9">
        <v>41889.208333333336</v>
      </c>
      <c r="D401">
        <v>1</v>
      </c>
      <c r="E401">
        <v>1</v>
      </c>
    </row>
    <row r="402" spans="1:5" x14ac:dyDescent="0.2">
      <c r="A402" s="9">
        <v>41892.208333333336</v>
      </c>
      <c r="D402">
        <v>2</v>
      </c>
      <c r="E402">
        <v>2</v>
      </c>
    </row>
    <row r="403" spans="1:5" x14ac:dyDescent="0.2">
      <c r="A403" s="9">
        <v>41895.208333333336</v>
      </c>
      <c r="D403">
        <v>1</v>
      </c>
      <c r="E403">
        <v>1</v>
      </c>
    </row>
    <row r="404" spans="1:5" x14ac:dyDescent="0.2">
      <c r="A404" s="9">
        <v>41897.208333333336</v>
      </c>
      <c r="D404">
        <v>1</v>
      </c>
      <c r="E404">
        <v>1</v>
      </c>
    </row>
    <row r="405" spans="1:5" x14ac:dyDescent="0.2">
      <c r="A405" s="9">
        <v>41901.208333333336</v>
      </c>
      <c r="C405">
        <v>1</v>
      </c>
      <c r="E405">
        <v>1</v>
      </c>
    </row>
    <row r="406" spans="1:5" x14ac:dyDescent="0.2">
      <c r="A406" s="9">
        <v>41906.208333333336</v>
      </c>
      <c r="D406">
        <v>2</v>
      </c>
      <c r="E406">
        <v>2</v>
      </c>
    </row>
    <row r="407" spans="1:5" x14ac:dyDescent="0.2">
      <c r="A407" s="9">
        <v>41907.208333333336</v>
      </c>
      <c r="D407">
        <v>1</v>
      </c>
      <c r="E407">
        <v>1</v>
      </c>
    </row>
    <row r="408" spans="1:5" x14ac:dyDescent="0.2">
      <c r="A408" s="9">
        <v>41908.208333333336</v>
      </c>
      <c r="C408">
        <v>1</v>
      </c>
      <c r="E408">
        <v>1</v>
      </c>
    </row>
    <row r="409" spans="1:5" x14ac:dyDescent="0.2">
      <c r="A409" s="9">
        <v>41913.208333333336</v>
      </c>
      <c r="C409">
        <v>1</v>
      </c>
      <c r="E409">
        <v>1</v>
      </c>
    </row>
    <row r="410" spans="1:5" x14ac:dyDescent="0.2">
      <c r="A410" s="9">
        <v>41914.208333333336</v>
      </c>
      <c r="D410">
        <v>1</v>
      </c>
      <c r="E410">
        <v>1</v>
      </c>
    </row>
    <row r="411" spans="1:5" x14ac:dyDescent="0.2">
      <c r="A411" s="9">
        <v>41917.208333333336</v>
      </c>
      <c r="D411">
        <v>2</v>
      </c>
      <c r="E411">
        <v>2</v>
      </c>
    </row>
    <row r="412" spans="1:5" x14ac:dyDescent="0.2">
      <c r="A412" s="9">
        <v>41920.208333333336</v>
      </c>
      <c r="D412">
        <v>1</v>
      </c>
      <c r="E412">
        <v>1</v>
      </c>
    </row>
    <row r="413" spans="1:5" x14ac:dyDescent="0.2">
      <c r="A413" s="9">
        <v>41929.208333333336</v>
      </c>
      <c r="C413">
        <v>1</v>
      </c>
      <c r="E413">
        <v>1</v>
      </c>
    </row>
    <row r="414" spans="1:5" x14ac:dyDescent="0.2">
      <c r="A414" s="9">
        <v>41930.208333333336</v>
      </c>
      <c r="C414">
        <v>1</v>
      </c>
      <c r="E414">
        <v>1</v>
      </c>
    </row>
    <row r="415" spans="1:5" x14ac:dyDescent="0.2">
      <c r="A415" s="9">
        <v>41934.208333333336</v>
      </c>
      <c r="D415">
        <v>1</v>
      </c>
      <c r="E415">
        <v>1</v>
      </c>
    </row>
    <row r="416" spans="1:5" x14ac:dyDescent="0.2">
      <c r="A416" s="9">
        <v>41936.208333333336</v>
      </c>
      <c r="D416">
        <v>1</v>
      </c>
      <c r="E416">
        <v>1</v>
      </c>
    </row>
    <row r="417" spans="1:5" x14ac:dyDescent="0.2">
      <c r="A417" s="9">
        <v>41949.25</v>
      </c>
      <c r="C417">
        <v>1</v>
      </c>
      <c r="E417">
        <v>1</v>
      </c>
    </row>
    <row r="418" spans="1:5" x14ac:dyDescent="0.2">
      <c r="A418" s="9">
        <v>41950.25</v>
      </c>
      <c r="C418">
        <v>1</v>
      </c>
      <c r="E418">
        <v>1</v>
      </c>
    </row>
    <row r="419" spans="1:5" x14ac:dyDescent="0.2">
      <c r="A419" s="9">
        <v>41958.25</v>
      </c>
      <c r="C419">
        <v>2</v>
      </c>
      <c r="E419">
        <v>2</v>
      </c>
    </row>
    <row r="420" spans="1:5" x14ac:dyDescent="0.2">
      <c r="A420" s="9">
        <v>41959.25</v>
      </c>
      <c r="C420">
        <v>1</v>
      </c>
      <c r="E420">
        <v>1</v>
      </c>
    </row>
    <row r="421" spans="1:5" x14ac:dyDescent="0.2">
      <c r="A421" s="9">
        <v>41968.25</v>
      </c>
      <c r="D421">
        <v>1</v>
      </c>
      <c r="E421">
        <v>1</v>
      </c>
    </row>
    <row r="422" spans="1:5" x14ac:dyDescent="0.2">
      <c r="A422" s="9">
        <v>41970.25</v>
      </c>
      <c r="C422">
        <v>1</v>
      </c>
      <c r="E422">
        <v>1</v>
      </c>
    </row>
    <row r="423" spans="1:5" x14ac:dyDescent="0.2">
      <c r="A423" s="9">
        <v>41975.25</v>
      </c>
      <c r="C423">
        <v>1</v>
      </c>
      <c r="E423">
        <v>1</v>
      </c>
    </row>
    <row r="424" spans="1:5" x14ac:dyDescent="0.2">
      <c r="A424" s="9">
        <v>41985.25</v>
      </c>
      <c r="B424">
        <v>1</v>
      </c>
      <c r="E424">
        <v>1</v>
      </c>
    </row>
    <row r="425" spans="1:5" x14ac:dyDescent="0.2">
      <c r="A425" s="9">
        <v>41988.25</v>
      </c>
      <c r="D425">
        <v>1</v>
      </c>
      <c r="E425">
        <v>1</v>
      </c>
    </row>
    <row r="426" spans="1:5" x14ac:dyDescent="0.2">
      <c r="A426" s="9">
        <v>41989.25</v>
      </c>
      <c r="D426">
        <v>1</v>
      </c>
      <c r="E426">
        <v>1</v>
      </c>
    </row>
    <row r="427" spans="1:5" x14ac:dyDescent="0.2">
      <c r="A427" s="9">
        <v>41991.25</v>
      </c>
      <c r="C427">
        <v>1</v>
      </c>
      <c r="E427">
        <v>1</v>
      </c>
    </row>
    <row r="428" spans="1:5" x14ac:dyDescent="0.2">
      <c r="A428" s="9">
        <v>41993.25</v>
      </c>
      <c r="C428">
        <v>1</v>
      </c>
      <c r="D428">
        <v>1</v>
      </c>
      <c r="E428">
        <v>2</v>
      </c>
    </row>
    <row r="429" spans="1:5" x14ac:dyDescent="0.2">
      <c r="A429" s="9">
        <v>41994.25</v>
      </c>
      <c r="C429">
        <v>1</v>
      </c>
      <c r="E429">
        <v>1</v>
      </c>
    </row>
    <row r="430" spans="1:5" x14ac:dyDescent="0.2">
      <c r="A430" s="9">
        <v>42001.25</v>
      </c>
      <c r="C430">
        <v>1</v>
      </c>
      <c r="E430">
        <v>1</v>
      </c>
    </row>
    <row r="431" spans="1:5" x14ac:dyDescent="0.2">
      <c r="A431" s="9">
        <v>42004.25</v>
      </c>
      <c r="D431">
        <v>1</v>
      </c>
      <c r="E431">
        <v>1</v>
      </c>
    </row>
    <row r="432" spans="1:5" x14ac:dyDescent="0.2">
      <c r="A432" s="9">
        <v>42005.25</v>
      </c>
      <c r="C432">
        <v>1</v>
      </c>
      <c r="E432">
        <v>1</v>
      </c>
    </row>
    <row r="433" spans="1:5" x14ac:dyDescent="0.2">
      <c r="A433" s="9">
        <v>42006.25</v>
      </c>
      <c r="D433">
        <v>1</v>
      </c>
      <c r="E433">
        <v>1</v>
      </c>
    </row>
    <row r="434" spans="1:5" x14ac:dyDescent="0.2">
      <c r="A434" s="9">
        <v>42012.25</v>
      </c>
      <c r="D434">
        <v>2</v>
      </c>
      <c r="E434">
        <v>2</v>
      </c>
    </row>
    <row r="435" spans="1:5" x14ac:dyDescent="0.2">
      <c r="A435" s="9">
        <v>42014.25</v>
      </c>
      <c r="D435">
        <v>1</v>
      </c>
      <c r="E435">
        <v>1</v>
      </c>
    </row>
    <row r="436" spans="1:5" x14ac:dyDescent="0.2">
      <c r="A436" s="9">
        <v>42024.25</v>
      </c>
      <c r="D436">
        <v>1</v>
      </c>
      <c r="E436">
        <v>1</v>
      </c>
    </row>
    <row r="437" spans="1:5" x14ac:dyDescent="0.2">
      <c r="A437" s="9">
        <v>42025.25</v>
      </c>
      <c r="D437">
        <v>1</v>
      </c>
      <c r="E437">
        <v>1</v>
      </c>
    </row>
    <row r="438" spans="1:5" x14ac:dyDescent="0.2">
      <c r="A438" s="9">
        <v>42026.25</v>
      </c>
      <c r="B438">
        <v>1</v>
      </c>
      <c r="E438">
        <v>1</v>
      </c>
    </row>
    <row r="439" spans="1:5" x14ac:dyDescent="0.2">
      <c r="A439" s="9">
        <v>42027.25</v>
      </c>
      <c r="C439">
        <v>1</v>
      </c>
      <c r="E439">
        <v>1</v>
      </c>
    </row>
    <row r="440" spans="1:5" x14ac:dyDescent="0.2">
      <c r="A440" s="9">
        <v>42029.25</v>
      </c>
      <c r="D440">
        <v>2</v>
      </c>
      <c r="E440">
        <v>2</v>
      </c>
    </row>
    <row r="441" spans="1:5" x14ac:dyDescent="0.2">
      <c r="A441" s="9">
        <v>42038.25</v>
      </c>
      <c r="B441">
        <v>1</v>
      </c>
      <c r="E441">
        <v>1</v>
      </c>
    </row>
    <row r="442" spans="1:5" x14ac:dyDescent="0.2">
      <c r="A442" s="9">
        <v>42043.25</v>
      </c>
      <c r="C442">
        <v>1</v>
      </c>
      <c r="E442">
        <v>1</v>
      </c>
    </row>
    <row r="443" spans="1:5" x14ac:dyDescent="0.2">
      <c r="A443" s="9">
        <v>42046.25</v>
      </c>
      <c r="D443">
        <v>1</v>
      </c>
      <c r="E443">
        <v>1</v>
      </c>
    </row>
    <row r="444" spans="1:5" x14ac:dyDescent="0.2">
      <c r="A444" s="9">
        <v>42047.25</v>
      </c>
      <c r="C444">
        <v>1</v>
      </c>
      <c r="E444">
        <v>1</v>
      </c>
    </row>
    <row r="445" spans="1:5" x14ac:dyDescent="0.2">
      <c r="A445" s="9">
        <v>42055.25</v>
      </c>
      <c r="B445">
        <v>1</v>
      </c>
      <c r="E445">
        <v>1</v>
      </c>
    </row>
    <row r="446" spans="1:5" x14ac:dyDescent="0.2">
      <c r="A446" s="9">
        <v>42056.25</v>
      </c>
      <c r="D446">
        <v>1</v>
      </c>
      <c r="E446">
        <v>1</v>
      </c>
    </row>
    <row r="447" spans="1:5" x14ac:dyDescent="0.2">
      <c r="A447" s="9">
        <v>42060.25</v>
      </c>
      <c r="D447">
        <v>1</v>
      </c>
      <c r="E447">
        <v>1</v>
      </c>
    </row>
    <row r="448" spans="1:5" x14ac:dyDescent="0.2">
      <c r="A448" s="9">
        <v>42061.25</v>
      </c>
      <c r="D448">
        <v>1</v>
      </c>
      <c r="E448">
        <v>1</v>
      </c>
    </row>
    <row r="449" spans="1:5" x14ac:dyDescent="0.2">
      <c r="A449" s="9">
        <v>42063.25</v>
      </c>
      <c r="C449">
        <v>1</v>
      </c>
      <c r="E449">
        <v>1</v>
      </c>
    </row>
    <row r="450" spans="1:5" x14ac:dyDescent="0.2">
      <c r="A450" s="9">
        <v>42072.208333333336</v>
      </c>
      <c r="D450">
        <v>1</v>
      </c>
      <c r="E450">
        <v>1</v>
      </c>
    </row>
    <row r="451" spans="1:5" x14ac:dyDescent="0.2">
      <c r="A451" s="9">
        <v>42078.208333333336</v>
      </c>
      <c r="C451">
        <v>1</v>
      </c>
      <c r="D451">
        <v>1</v>
      </c>
      <c r="E451">
        <v>2</v>
      </c>
    </row>
    <row r="452" spans="1:5" x14ac:dyDescent="0.2">
      <c r="A452" s="9">
        <v>42102.208333333336</v>
      </c>
      <c r="C452">
        <v>1</v>
      </c>
      <c r="E452">
        <v>1</v>
      </c>
    </row>
    <row r="453" spans="1:5" x14ac:dyDescent="0.2">
      <c r="A453" s="9">
        <v>42110.208333333336</v>
      </c>
      <c r="D453">
        <v>1</v>
      </c>
      <c r="E453">
        <v>1</v>
      </c>
    </row>
    <row r="454" spans="1:5" x14ac:dyDescent="0.2">
      <c r="A454" s="9">
        <v>42111.208333333336</v>
      </c>
      <c r="D454">
        <v>1</v>
      </c>
      <c r="E454">
        <v>1</v>
      </c>
    </row>
    <row r="455" spans="1:5" x14ac:dyDescent="0.2">
      <c r="A455" s="9">
        <v>42112.208333333336</v>
      </c>
      <c r="D455">
        <v>1</v>
      </c>
      <c r="E455">
        <v>1</v>
      </c>
    </row>
    <row r="456" spans="1:5" x14ac:dyDescent="0.2">
      <c r="A456" s="9">
        <v>42114.208333333336</v>
      </c>
      <c r="C456">
        <v>1</v>
      </c>
      <c r="E456">
        <v>1</v>
      </c>
    </row>
    <row r="457" spans="1:5" x14ac:dyDescent="0.2">
      <c r="A457" s="9">
        <v>42115.208333333336</v>
      </c>
      <c r="C457">
        <v>1</v>
      </c>
      <c r="E457">
        <v>1</v>
      </c>
    </row>
    <row r="458" spans="1:5" x14ac:dyDescent="0.2">
      <c r="A458" s="9">
        <v>42122.208333333336</v>
      </c>
      <c r="D458">
        <v>1</v>
      </c>
      <c r="E458">
        <v>1</v>
      </c>
    </row>
    <row r="459" spans="1:5" x14ac:dyDescent="0.2">
      <c r="A459" s="9">
        <v>42128.208333333336</v>
      </c>
      <c r="D459">
        <v>1</v>
      </c>
      <c r="E459">
        <v>1</v>
      </c>
    </row>
    <row r="460" spans="1:5" x14ac:dyDescent="0.2">
      <c r="A460" s="9">
        <v>42135.208333333336</v>
      </c>
      <c r="D460">
        <v>1</v>
      </c>
      <c r="E460">
        <v>1</v>
      </c>
    </row>
    <row r="461" spans="1:5" x14ac:dyDescent="0.2">
      <c r="A461" s="9">
        <v>42139.208333333336</v>
      </c>
      <c r="D461">
        <v>1</v>
      </c>
      <c r="E461">
        <v>1</v>
      </c>
    </row>
    <row r="462" spans="1:5" x14ac:dyDescent="0.2">
      <c r="A462" s="9">
        <v>42142.208333333336</v>
      </c>
      <c r="C462">
        <v>1</v>
      </c>
      <c r="D462">
        <v>1</v>
      </c>
      <c r="E462">
        <v>2</v>
      </c>
    </row>
    <row r="463" spans="1:5" x14ac:dyDescent="0.2">
      <c r="A463" s="9">
        <v>42144.208333333336</v>
      </c>
      <c r="C463">
        <v>1</v>
      </c>
      <c r="E463">
        <v>1</v>
      </c>
    </row>
    <row r="464" spans="1:5" x14ac:dyDescent="0.2">
      <c r="A464" s="9">
        <v>42147.208333333336</v>
      </c>
      <c r="D464">
        <v>1</v>
      </c>
      <c r="E464">
        <v>1</v>
      </c>
    </row>
    <row r="465" spans="1:5" x14ac:dyDescent="0.2">
      <c r="A465" s="9">
        <v>42160.208333333336</v>
      </c>
      <c r="D465">
        <v>2</v>
      </c>
      <c r="E465">
        <v>2</v>
      </c>
    </row>
    <row r="466" spans="1:5" x14ac:dyDescent="0.2">
      <c r="A466" s="9">
        <v>42163.208333333336</v>
      </c>
      <c r="D466">
        <v>1</v>
      </c>
      <c r="E466">
        <v>1</v>
      </c>
    </row>
    <row r="467" spans="1:5" x14ac:dyDescent="0.2">
      <c r="A467" s="9">
        <v>42164.208333333336</v>
      </c>
      <c r="C467">
        <v>1</v>
      </c>
      <c r="E467">
        <v>1</v>
      </c>
    </row>
    <row r="468" spans="1:5" x14ac:dyDescent="0.2">
      <c r="A468" s="9">
        <v>42165.208333333336</v>
      </c>
      <c r="C468">
        <v>2</v>
      </c>
      <c r="E468">
        <v>2</v>
      </c>
    </row>
    <row r="469" spans="1:5" x14ac:dyDescent="0.2">
      <c r="A469" s="9">
        <v>42167.208333333336</v>
      </c>
      <c r="C469">
        <v>1</v>
      </c>
      <c r="D469">
        <v>1</v>
      </c>
      <c r="E469">
        <v>2</v>
      </c>
    </row>
    <row r="470" spans="1:5" x14ac:dyDescent="0.2">
      <c r="A470" s="9">
        <v>42170.208333333336</v>
      </c>
      <c r="D470">
        <v>1</v>
      </c>
      <c r="E470">
        <v>1</v>
      </c>
    </row>
    <row r="471" spans="1:5" x14ac:dyDescent="0.2">
      <c r="A471" s="9">
        <v>42172.208333333336</v>
      </c>
      <c r="D471">
        <v>1</v>
      </c>
      <c r="E471">
        <v>1</v>
      </c>
    </row>
    <row r="472" spans="1:5" x14ac:dyDescent="0.2">
      <c r="A472" s="9">
        <v>42174.208333333336</v>
      </c>
      <c r="C472">
        <v>1</v>
      </c>
      <c r="E472">
        <v>1</v>
      </c>
    </row>
    <row r="473" spans="1:5" x14ac:dyDescent="0.2">
      <c r="A473" s="9">
        <v>42176.208333333336</v>
      </c>
      <c r="D473">
        <v>1</v>
      </c>
      <c r="E473">
        <v>1</v>
      </c>
    </row>
    <row r="474" spans="1:5" x14ac:dyDescent="0.2">
      <c r="A474" s="9">
        <v>42180.208333333336</v>
      </c>
      <c r="D474">
        <v>2</v>
      </c>
      <c r="E474">
        <v>2</v>
      </c>
    </row>
    <row r="475" spans="1:5" x14ac:dyDescent="0.2">
      <c r="A475" s="9">
        <v>42186.208333333336</v>
      </c>
      <c r="D475">
        <v>2</v>
      </c>
      <c r="E475">
        <v>2</v>
      </c>
    </row>
    <row r="476" spans="1:5" x14ac:dyDescent="0.2">
      <c r="A476" s="9">
        <v>42190.208333333336</v>
      </c>
      <c r="C476">
        <v>1</v>
      </c>
      <c r="E476">
        <v>1</v>
      </c>
    </row>
    <row r="477" spans="1:5" x14ac:dyDescent="0.2">
      <c r="A477" s="9">
        <v>42192.208333333336</v>
      </c>
      <c r="C477">
        <v>1</v>
      </c>
      <c r="E477">
        <v>1</v>
      </c>
    </row>
    <row r="478" spans="1:5" x14ac:dyDescent="0.2">
      <c r="A478" s="9">
        <v>42194.208333333336</v>
      </c>
      <c r="C478">
        <v>2</v>
      </c>
      <c r="E478">
        <v>2</v>
      </c>
    </row>
    <row r="479" spans="1:5" x14ac:dyDescent="0.2">
      <c r="A479" s="9">
        <v>42201.208333333336</v>
      </c>
      <c r="D479">
        <v>1</v>
      </c>
      <c r="E479">
        <v>1</v>
      </c>
    </row>
    <row r="480" spans="1:5" x14ac:dyDescent="0.2">
      <c r="A480" s="9">
        <v>42202.208333333336</v>
      </c>
      <c r="C480">
        <v>1</v>
      </c>
      <c r="E480">
        <v>1</v>
      </c>
    </row>
    <row r="481" spans="1:5" x14ac:dyDescent="0.2">
      <c r="A481" s="9">
        <v>42209.208333333336</v>
      </c>
      <c r="D481">
        <v>1</v>
      </c>
      <c r="E481">
        <v>1</v>
      </c>
    </row>
    <row r="482" spans="1:5" x14ac:dyDescent="0.2">
      <c r="A482" s="9">
        <v>42212.208333333336</v>
      </c>
      <c r="C482">
        <v>1</v>
      </c>
      <c r="E482">
        <v>1</v>
      </c>
    </row>
    <row r="483" spans="1:5" x14ac:dyDescent="0.2">
      <c r="A483" s="9">
        <v>42213.208333333336</v>
      </c>
      <c r="D483">
        <v>1</v>
      </c>
      <c r="E483">
        <v>1</v>
      </c>
    </row>
    <row r="484" spans="1:5" x14ac:dyDescent="0.2">
      <c r="A484" s="9">
        <v>42219.208333333336</v>
      </c>
      <c r="D484">
        <v>1</v>
      </c>
      <c r="E484">
        <v>1</v>
      </c>
    </row>
    <row r="485" spans="1:5" x14ac:dyDescent="0.2">
      <c r="A485" s="9">
        <v>42229.208333333336</v>
      </c>
      <c r="D485">
        <v>1</v>
      </c>
      <c r="E485">
        <v>1</v>
      </c>
    </row>
    <row r="486" spans="1:5" x14ac:dyDescent="0.2">
      <c r="A486" s="9">
        <v>42230.208333333336</v>
      </c>
      <c r="C486">
        <v>1</v>
      </c>
      <c r="E486">
        <v>1</v>
      </c>
    </row>
    <row r="487" spans="1:5" x14ac:dyDescent="0.2">
      <c r="A487" s="9">
        <v>42237.208333333336</v>
      </c>
      <c r="C487">
        <v>1</v>
      </c>
      <c r="E487">
        <v>1</v>
      </c>
    </row>
    <row r="488" spans="1:5" x14ac:dyDescent="0.2">
      <c r="A488" s="9">
        <v>42239.208333333336</v>
      </c>
      <c r="C488">
        <v>1</v>
      </c>
      <c r="E488">
        <v>1</v>
      </c>
    </row>
    <row r="489" spans="1:5" x14ac:dyDescent="0.2">
      <c r="A489" s="9">
        <v>42240.208333333336</v>
      </c>
      <c r="C489">
        <v>1</v>
      </c>
      <c r="D489">
        <v>2</v>
      </c>
      <c r="E489">
        <v>3</v>
      </c>
    </row>
    <row r="490" spans="1:5" x14ac:dyDescent="0.2">
      <c r="A490" s="9">
        <v>42244.208333333336</v>
      </c>
      <c r="C490">
        <v>1</v>
      </c>
      <c r="E490">
        <v>1</v>
      </c>
    </row>
    <row r="491" spans="1:5" x14ac:dyDescent="0.2">
      <c r="A491" s="9">
        <v>42245.208333333336</v>
      </c>
      <c r="C491">
        <v>1</v>
      </c>
      <c r="E491">
        <v>1</v>
      </c>
    </row>
    <row r="492" spans="1:5" x14ac:dyDescent="0.2">
      <c r="A492" s="9">
        <v>42246.208333333336</v>
      </c>
      <c r="B492">
        <v>1</v>
      </c>
      <c r="E492">
        <v>1</v>
      </c>
    </row>
    <row r="493" spans="1:5" x14ac:dyDescent="0.2">
      <c r="A493" s="9">
        <v>42250.208333333336</v>
      </c>
      <c r="D493">
        <v>1</v>
      </c>
      <c r="E493">
        <v>1</v>
      </c>
    </row>
    <row r="494" spans="1:5" x14ac:dyDescent="0.2">
      <c r="A494" s="9">
        <v>42260.208333333336</v>
      </c>
      <c r="D494">
        <v>1</v>
      </c>
      <c r="E494">
        <v>1</v>
      </c>
    </row>
    <row r="495" spans="1:5" x14ac:dyDescent="0.2">
      <c r="A495" s="9">
        <v>42261.208333333336</v>
      </c>
      <c r="D495">
        <v>1</v>
      </c>
      <c r="E495">
        <v>1</v>
      </c>
    </row>
    <row r="496" spans="1:5" x14ac:dyDescent="0.2">
      <c r="A496" s="9">
        <v>42265.208333333336</v>
      </c>
      <c r="C496">
        <v>1</v>
      </c>
      <c r="E496">
        <v>1</v>
      </c>
    </row>
    <row r="497" spans="1:5" x14ac:dyDescent="0.2">
      <c r="A497" s="9">
        <v>42268.208333333336</v>
      </c>
      <c r="D497">
        <v>1</v>
      </c>
      <c r="E497">
        <v>1</v>
      </c>
    </row>
    <row r="498" spans="1:5" x14ac:dyDescent="0.2">
      <c r="A498" s="9">
        <v>42270.208333333336</v>
      </c>
      <c r="C498">
        <v>1</v>
      </c>
      <c r="E498">
        <v>1</v>
      </c>
    </row>
    <row r="499" spans="1:5" x14ac:dyDescent="0.2">
      <c r="A499" s="9">
        <v>42275.208333333336</v>
      </c>
      <c r="B499">
        <v>1</v>
      </c>
      <c r="E499">
        <v>1</v>
      </c>
    </row>
    <row r="500" spans="1:5" x14ac:dyDescent="0.2">
      <c r="A500" s="9">
        <v>42279.208333333336</v>
      </c>
      <c r="D500">
        <v>1</v>
      </c>
      <c r="E500">
        <v>1</v>
      </c>
    </row>
    <row r="501" spans="1:5" x14ac:dyDescent="0.2">
      <c r="A501" s="9">
        <v>42280.208333333336</v>
      </c>
      <c r="C501">
        <v>1</v>
      </c>
      <c r="D501">
        <v>1</v>
      </c>
      <c r="E501">
        <v>2</v>
      </c>
    </row>
    <row r="502" spans="1:5" x14ac:dyDescent="0.2">
      <c r="A502" s="9">
        <v>42282.208333333336</v>
      </c>
      <c r="D502">
        <v>1</v>
      </c>
      <c r="E502">
        <v>1</v>
      </c>
    </row>
    <row r="503" spans="1:5" x14ac:dyDescent="0.2">
      <c r="A503" s="9">
        <v>42283.208333333336</v>
      </c>
      <c r="C503">
        <v>1</v>
      </c>
      <c r="E503">
        <v>1</v>
      </c>
    </row>
    <row r="504" spans="1:5" x14ac:dyDescent="0.2">
      <c r="A504" s="9">
        <v>42293.208333333336</v>
      </c>
      <c r="C504">
        <v>1</v>
      </c>
      <c r="E504">
        <v>1</v>
      </c>
    </row>
    <row r="505" spans="1:5" x14ac:dyDescent="0.2">
      <c r="A505" s="9">
        <v>42298.208333333336</v>
      </c>
      <c r="C505">
        <v>1</v>
      </c>
      <c r="E505">
        <v>1</v>
      </c>
    </row>
    <row r="506" spans="1:5" x14ac:dyDescent="0.2">
      <c r="A506" s="9">
        <v>42299.208333333336</v>
      </c>
      <c r="D506">
        <v>1</v>
      </c>
      <c r="E506">
        <v>1</v>
      </c>
    </row>
    <row r="507" spans="1:5" x14ac:dyDescent="0.2">
      <c r="A507" s="9">
        <v>42307.208333333336</v>
      </c>
      <c r="C507">
        <v>1</v>
      </c>
      <c r="E507">
        <v>1</v>
      </c>
    </row>
    <row r="508" spans="1:5" x14ac:dyDescent="0.2">
      <c r="A508" s="9">
        <v>42315.25</v>
      </c>
      <c r="C508">
        <v>2</v>
      </c>
      <c r="E508">
        <v>2</v>
      </c>
    </row>
    <row r="509" spans="1:5" x14ac:dyDescent="0.2">
      <c r="A509" s="9">
        <v>42322.25</v>
      </c>
      <c r="D509">
        <v>1</v>
      </c>
      <c r="E509">
        <v>1</v>
      </c>
    </row>
    <row r="510" spans="1:5" x14ac:dyDescent="0.2">
      <c r="A510" s="9">
        <v>42331.25</v>
      </c>
      <c r="D510">
        <v>1</v>
      </c>
      <c r="E510">
        <v>1</v>
      </c>
    </row>
    <row r="511" spans="1:5" x14ac:dyDescent="0.2">
      <c r="A511" s="9">
        <v>42332.25</v>
      </c>
      <c r="C511">
        <v>1</v>
      </c>
      <c r="E511">
        <v>1</v>
      </c>
    </row>
    <row r="512" spans="1:5" x14ac:dyDescent="0.2">
      <c r="A512" s="9">
        <v>42334.25</v>
      </c>
      <c r="B512">
        <v>1</v>
      </c>
      <c r="E512">
        <v>1</v>
      </c>
    </row>
    <row r="513" spans="1:5" x14ac:dyDescent="0.2">
      <c r="A513" s="9">
        <v>42336.25</v>
      </c>
      <c r="C513">
        <v>1</v>
      </c>
      <c r="E513">
        <v>1</v>
      </c>
    </row>
    <row r="514" spans="1:5" x14ac:dyDescent="0.2">
      <c r="A514" s="9">
        <v>42337.25</v>
      </c>
      <c r="D514">
        <v>1</v>
      </c>
      <c r="E514">
        <v>1</v>
      </c>
    </row>
    <row r="515" spans="1:5" x14ac:dyDescent="0.2">
      <c r="A515" s="9">
        <v>42346.25</v>
      </c>
      <c r="D515">
        <v>1</v>
      </c>
      <c r="E515">
        <v>1</v>
      </c>
    </row>
    <row r="516" spans="1:5" x14ac:dyDescent="0.2">
      <c r="A516" s="9">
        <v>42358.25</v>
      </c>
      <c r="C516">
        <v>1</v>
      </c>
      <c r="E516">
        <v>1</v>
      </c>
    </row>
    <row r="517" spans="1:5" x14ac:dyDescent="0.2">
      <c r="A517" s="9">
        <v>42360.25</v>
      </c>
      <c r="C517">
        <v>1</v>
      </c>
      <c r="E517">
        <v>1</v>
      </c>
    </row>
    <row r="518" spans="1:5" x14ac:dyDescent="0.2">
      <c r="A518" s="9">
        <v>42362.25</v>
      </c>
      <c r="B518">
        <v>1</v>
      </c>
      <c r="E518">
        <v>1</v>
      </c>
    </row>
    <row r="519" spans="1:5" x14ac:dyDescent="0.2">
      <c r="A519" s="9">
        <v>42364.25</v>
      </c>
      <c r="C519">
        <v>1</v>
      </c>
      <c r="D519">
        <v>1</v>
      </c>
      <c r="E519">
        <v>2</v>
      </c>
    </row>
    <row r="520" spans="1:5" x14ac:dyDescent="0.2">
      <c r="A520" s="9">
        <v>42372.25</v>
      </c>
      <c r="D520">
        <v>1</v>
      </c>
      <c r="E520">
        <v>1</v>
      </c>
    </row>
    <row r="521" spans="1:5" x14ac:dyDescent="0.2">
      <c r="A521" s="9">
        <v>42374.25</v>
      </c>
      <c r="D521">
        <v>1</v>
      </c>
      <c r="E521">
        <v>1</v>
      </c>
    </row>
    <row r="522" spans="1:5" x14ac:dyDescent="0.2">
      <c r="A522" s="9">
        <v>42376.25</v>
      </c>
      <c r="C522">
        <v>1</v>
      </c>
      <c r="E522">
        <v>1</v>
      </c>
    </row>
    <row r="523" spans="1:5" x14ac:dyDescent="0.2">
      <c r="A523" s="9">
        <v>42377.25</v>
      </c>
      <c r="D523">
        <v>1</v>
      </c>
      <c r="E523">
        <v>1</v>
      </c>
    </row>
    <row r="524" spans="1:5" x14ac:dyDescent="0.2">
      <c r="A524" s="9">
        <v>42378.25</v>
      </c>
      <c r="C524">
        <v>1</v>
      </c>
      <c r="E524">
        <v>1</v>
      </c>
    </row>
    <row r="525" spans="1:5" x14ac:dyDescent="0.2">
      <c r="A525" s="9">
        <v>42387.25</v>
      </c>
      <c r="C525">
        <v>1</v>
      </c>
      <c r="E525">
        <v>1</v>
      </c>
    </row>
    <row r="526" spans="1:5" x14ac:dyDescent="0.2">
      <c r="A526" s="9">
        <v>42391.25</v>
      </c>
      <c r="C526">
        <v>1</v>
      </c>
      <c r="E526">
        <v>1</v>
      </c>
    </row>
    <row r="527" spans="1:5" x14ac:dyDescent="0.2">
      <c r="A527" s="9">
        <v>42393.25</v>
      </c>
      <c r="C527">
        <v>2</v>
      </c>
      <c r="E527">
        <v>2</v>
      </c>
    </row>
    <row r="528" spans="1:5" x14ac:dyDescent="0.2">
      <c r="A528" s="9">
        <v>42399.25</v>
      </c>
      <c r="C528">
        <v>1</v>
      </c>
      <c r="D528">
        <v>1</v>
      </c>
      <c r="E528">
        <v>2</v>
      </c>
    </row>
    <row r="529" spans="1:5" x14ac:dyDescent="0.2">
      <c r="A529" s="9">
        <v>42403.25</v>
      </c>
      <c r="D529">
        <v>1</v>
      </c>
      <c r="E529">
        <v>1</v>
      </c>
    </row>
    <row r="530" spans="1:5" x14ac:dyDescent="0.2">
      <c r="A530" s="9">
        <v>42405.25</v>
      </c>
      <c r="C530">
        <v>1</v>
      </c>
      <c r="E530">
        <v>1</v>
      </c>
    </row>
    <row r="531" spans="1:5" x14ac:dyDescent="0.2">
      <c r="A531" s="9">
        <v>42408.25</v>
      </c>
      <c r="C531">
        <v>1</v>
      </c>
      <c r="E531">
        <v>1</v>
      </c>
    </row>
    <row r="532" spans="1:5" x14ac:dyDescent="0.2">
      <c r="A532" s="9">
        <v>42419.25</v>
      </c>
      <c r="D532">
        <v>1</v>
      </c>
      <c r="E532">
        <v>1</v>
      </c>
    </row>
    <row r="533" spans="1:5" x14ac:dyDescent="0.2">
      <c r="A533" s="9">
        <v>42422.25</v>
      </c>
      <c r="D533">
        <v>1</v>
      </c>
      <c r="E533">
        <v>1</v>
      </c>
    </row>
    <row r="534" spans="1:5" x14ac:dyDescent="0.2">
      <c r="A534" s="9">
        <v>42424.25</v>
      </c>
      <c r="C534">
        <v>1</v>
      </c>
      <c r="D534">
        <v>1</v>
      </c>
      <c r="E534">
        <v>2</v>
      </c>
    </row>
    <row r="535" spans="1:5" x14ac:dyDescent="0.2">
      <c r="A535" s="9">
        <v>42425.25</v>
      </c>
      <c r="C535">
        <v>1</v>
      </c>
      <c r="D535">
        <v>1</v>
      </c>
      <c r="E535">
        <v>2</v>
      </c>
    </row>
    <row r="536" spans="1:5" x14ac:dyDescent="0.2">
      <c r="A536" s="9">
        <v>42426.25</v>
      </c>
      <c r="D536">
        <v>1</v>
      </c>
      <c r="E536">
        <v>1</v>
      </c>
    </row>
    <row r="537" spans="1:5" x14ac:dyDescent="0.2">
      <c r="A537" s="9">
        <v>42431.25</v>
      </c>
      <c r="D537">
        <v>1</v>
      </c>
      <c r="E537">
        <v>1</v>
      </c>
    </row>
    <row r="538" spans="1:5" x14ac:dyDescent="0.2">
      <c r="A538" s="9">
        <v>42432.25</v>
      </c>
      <c r="C538">
        <v>2</v>
      </c>
      <c r="E538">
        <v>2</v>
      </c>
    </row>
    <row r="539" spans="1:5" x14ac:dyDescent="0.2">
      <c r="A539" s="9">
        <v>42433.25</v>
      </c>
      <c r="B539">
        <v>1</v>
      </c>
      <c r="E539">
        <v>1</v>
      </c>
    </row>
    <row r="540" spans="1:5" x14ac:dyDescent="0.2">
      <c r="A540" s="9">
        <v>42434.25</v>
      </c>
      <c r="C540">
        <v>1</v>
      </c>
      <c r="E540">
        <v>1</v>
      </c>
    </row>
    <row r="541" spans="1:5" x14ac:dyDescent="0.2">
      <c r="A541" s="9">
        <v>42435.25</v>
      </c>
      <c r="D541">
        <v>1</v>
      </c>
      <c r="E541">
        <v>1</v>
      </c>
    </row>
    <row r="542" spans="1:5" x14ac:dyDescent="0.2">
      <c r="A542" s="9">
        <v>42436.25</v>
      </c>
      <c r="D542">
        <v>1</v>
      </c>
      <c r="E542">
        <v>1</v>
      </c>
    </row>
    <row r="543" spans="1:5" x14ac:dyDescent="0.2">
      <c r="A543" s="9">
        <v>42444.208333333336</v>
      </c>
      <c r="C543">
        <v>1</v>
      </c>
      <c r="E543">
        <v>1</v>
      </c>
    </row>
    <row r="544" spans="1:5" x14ac:dyDescent="0.2">
      <c r="A544" s="9">
        <v>42445.208333333336</v>
      </c>
      <c r="C544">
        <v>1</v>
      </c>
      <c r="E544">
        <v>1</v>
      </c>
    </row>
    <row r="545" spans="1:5" x14ac:dyDescent="0.2">
      <c r="A545" s="9">
        <v>42446.208333333336</v>
      </c>
      <c r="D545">
        <v>1</v>
      </c>
      <c r="E545">
        <v>1</v>
      </c>
    </row>
    <row r="546" spans="1:5" x14ac:dyDescent="0.2">
      <c r="A546" s="9">
        <v>42448.208333333336</v>
      </c>
      <c r="D546">
        <v>1</v>
      </c>
      <c r="E546">
        <v>1</v>
      </c>
    </row>
    <row r="547" spans="1:5" x14ac:dyDescent="0.2">
      <c r="A547" s="9">
        <v>42456.208333333336</v>
      </c>
      <c r="D547">
        <v>1</v>
      </c>
      <c r="E547">
        <v>1</v>
      </c>
    </row>
    <row r="548" spans="1:5" x14ac:dyDescent="0.2">
      <c r="A548" s="9">
        <v>42459.208333333336</v>
      </c>
      <c r="D548">
        <v>1</v>
      </c>
      <c r="E548">
        <v>1</v>
      </c>
    </row>
    <row r="549" spans="1:5" x14ac:dyDescent="0.2">
      <c r="A549" s="9">
        <v>42461.208333333336</v>
      </c>
      <c r="D549">
        <v>1</v>
      </c>
      <c r="E549">
        <v>1</v>
      </c>
    </row>
    <row r="550" spans="1:5" x14ac:dyDescent="0.2">
      <c r="A550" s="9">
        <v>42468.208333333336</v>
      </c>
      <c r="D550">
        <v>1</v>
      </c>
      <c r="E550">
        <v>1</v>
      </c>
    </row>
    <row r="551" spans="1:5" x14ac:dyDescent="0.2">
      <c r="A551" s="9">
        <v>42475.208333333336</v>
      </c>
      <c r="C551">
        <v>1</v>
      </c>
      <c r="E551">
        <v>1</v>
      </c>
    </row>
    <row r="552" spans="1:5" x14ac:dyDescent="0.2">
      <c r="A552" s="9">
        <v>42489.208333333336</v>
      </c>
      <c r="D552">
        <v>1</v>
      </c>
      <c r="E552">
        <v>1</v>
      </c>
    </row>
    <row r="553" spans="1:5" x14ac:dyDescent="0.2">
      <c r="A553" s="9">
        <v>42502.208333333336</v>
      </c>
      <c r="C553">
        <v>2</v>
      </c>
      <c r="E553">
        <v>2</v>
      </c>
    </row>
    <row r="554" spans="1:5" x14ac:dyDescent="0.2">
      <c r="A554" s="9">
        <v>42507.208333333336</v>
      </c>
      <c r="C554">
        <v>1</v>
      </c>
      <c r="E554">
        <v>1</v>
      </c>
    </row>
    <row r="555" spans="1:5" x14ac:dyDescent="0.2">
      <c r="A555" s="9">
        <v>42513.208333333336</v>
      </c>
      <c r="D555">
        <v>1</v>
      </c>
      <c r="E555">
        <v>1</v>
      </c>
    </row>
    <row r="556" spans="1:5" x14ac:dyDescent="0.2">
      <c r="A556" s="9">
        <v>42515.208333333336</v>
      </c>
      <c r="C556">
        <v>1</v>
      </c>
      <c r="E556">
        <v>1</v>
      </c>
    </row>
    <row r="557" spans="1:5" x14ac:dyDescent="0.2">
      <c r="A557" s="9">
        <v>42517.208333333336</v>
      </c>
      <c r="C557">
        <v>1</v>
      </c>
      <c r="E557">
        <v>1</v>
      </c>
    </row>
    <row r="558" spans="1:5" x14ac:dyDescent="0.2">
      <c r="A558" s="9">
        <v>42520.208333333336</v>
      </c>
      <c r="C558">
        <v>1</v>
      </c>
      <c r="E558">
        <v>1</v>
      </c>
    </row>
    <row r="559" spans="1:5" x14ac:dyDescent="0.2">
      <c r="A559" s="9">
        <v>42532.208333333336</v>
      </c>
      <c r="D559">
        <v>1</v>
      </c>
      <c r="E559">
        <v>1</v>
      </c>
    </row>
    <row r="560" spans="1:5" x14ac:dyDescent="0.2">
      <c r="A560" s="9">
        <v>42534.208333333336</v>
      </c>
      <c r="D560">
        <v>1</v>
      </c>
      <c r="E560">
        <v>1</v>
      </c>
    </row>
    <row r="561" spans="1:5" x14ac:dyDescent="0.2">
      <c r="A561" s="9">
        <v>42541.208333333336</v>
      </c>
      <c r="D561">
        <v>1</v>
      </c>
      <c r="E561">
        <v>1</v>
      </c>
    </row>
    <row r="562" spans="1:5" x14ac:dyDescent="0.2">
      <c r="A562" s="9">
        <v>42548.208333333336</v>
      </c>
      <c r="C562">
        <v>1</v>
      </c>
      <c r="E562">
        <v>1</v>
      </c>
    </row>
    <row r="563" spans="1:5" x14ac:dyDescent="0.2">
      <c r="A563" s="9">
        <v>42550.208333333336</v>
      </c>
      <c r="B563">
        <v>1</v>
      </c>
      <c r="E563">
        <v>1</v>
      </c>
    </row>
    <row r="564" spans="1:5" x14ac:dyDescent="0.2">
      <c r="A564" s="9">
        <v>42555.208333333336</v>
      </c>
      <c r="D564">
        <v>1</v>
      </c>
      <c r="E564">
        <v>1</v>
      </c>
    </row>
    <row r="565" spans="1:5" x14ac:dyDescent="0.2">
      <c r="A565" s="9">
        <v>42557.208333333336</v>
      </c>
      <c r="C565">
        <v>1</v>
      </c>
      <c r="E565">
        <v>1</v>
      </c>
    </row>
    <row r="566" spans="1:5" x14ac:dyDescent="0.2">
      <c r="A566" s="9">
        <v>42559.208333333336</v>
      </c>
      <c r="D566">
        <v>2</v>
      </c>
      <c r="E566">
        <v>2</v>
      </c>
    </row>
    <row r="567" spans="1:5" x14ac:dyDescent="0.2">
      <c r="A567" s="9">
        <v>42561.208333333336</v>
      </c>
      <c r="C567">
        <v>1</v>
      </c>
      <c r="E567">
        <v>1</v>
      </c>
    </row>
    <row r="568" spans="1:5" x14ac:dyDescent="0.2">
      <c r="A568" s="9">
        <v>42573.208333333336</v>
      </c>
      <c r="D568">
        <v>1</v>
      </c>
      <c r="E568">
        <v>1</v>
      </c>
    </row>
    <row r="569" spans="1:5" x14ac:dyDescent="0.2">
      <c r="A569" s="9">
        <v>42576.208333333336</v>
      </c>
      <c r="D569">
        <v>1</v>
      </c>
      <c r="E569">
        <v>1</v>
      </c>
    </row>
    <row r="570" spans="1:5" x14ac:dyDescent="0.2">
      <c r="A570" s="9">
        <v>42577.208333333336</v>
      </c>
      <c r="C570">
        <v>1</v>
      </c>
      <c r="E570">
        <v>1</v>
      </c>
    </row>
    <row r="571" spans="1:5" x14ac:dyDescent="0.2">
      <c r="A571" s="9">
        <v>42579.208333333336</v>
      </c>
      <c r="C571">
        <v>1</v>
      </c>
      <c r="E571">
        <v>1</v>
      </c>
    </row>
    <row r="572" spans="1:5" x14ac:dyDescent="0.2">
      <c r="A572" s="9">
        <v>42584.208333333336</v>
      </c>
      <c r="D572">
        <v>1</v>
      </c>
      <c r="E572">
        <v>1</v>
      </c>
    </row>
    <row r="573" spans="1:5" x14ac:dyDescent="0.2">
      <c r="A573" s="9">
        <v>42587.208333333336</v>
      </c>
      <c r="D573">
        <v>1</v>
      </c>
      <c r="E573">
        <v>1</v>
      </c>
    </row>
    <row r="574" spans="1:5" x14ac:dyDescent="0.2">
      <c r="A574" s="9">
        <v>42588.208333333336</v>
      </c>
      <c r="C574">
        <v>1</v>
      </c>
      <c r="E574">
        <v>1</v>
      </c>
    </row>
    <row r="575" spans="1:5" x14ac:dyDescent="0.2">
      <c r="A575" s="9">
        <v>42589.208333333336</v>
      </c>
      <c r="D575">
        <v>1</v>
      </c>
      <c r="E575">
        <v>1</v>
      </c>
    </row>
    <row r="576" spans="1:5" x14ac:dyDescent="0.2">
      <c r="A576" s="9">
        <v>42591.208333333336</v>
      </c>
      <c r="B576">
        <v>1</v>
      </c>
      <c r="E576">
        <v>1</v>
      </c>
    </row>
    <row r="577" spans="1:5" x14ac:dyDescent="0.2">
      <c r="A577" s="9">
        <v>42596.208333333336</v>
      </c>
      <c r="C577">
        <v>1</v>
      </c>
      <c r="E577">
        <v>1</v>
      </c>
    </row>
    <row r="578" spans="1:5" x14ac:dyDescent="0.2">
      <c r="A578" s="9">
        <v>42601.208333333336</v>
      </c>
      <c r="D578">
        <v>1</v>
      </c>
      <c r="E578">
        <v>1</v>
      </c>
    </row>
    <row r="579" spans="1:5" x14ac:dyDescent="0.2">
      <c r="A579" s="9">
        <v>42604.208333333336</v>
      </c>
      <c r="D579">
        <v>1</v>
      </c>
      <c r="E579">
        <v>1</v>
      </c>
    </row>
    <row r="580" spans="1:5" x14ac:dyDescent="0.2">
      <c r="A580" s="9">
        <v>42605.208333333336</v>
      </c>
      <c r="D580">
        <v>1</v>
      </c>
      <c r="E580">
        <v>1</v>
      </c>
    </row>
    <row r="581" spans="1:5" x14ac:dyDescent="0.2">
      <c r="A581" s="9">
        <v>42613.208333333336</v>
      </c>
      <c r="C581">
        <v>1</v>
      </c>
      <c r="D581">
        <v>1</v>
      </c>
      <c r="E581">
        <v>2</v>
      </c>
    </row>
    <row r="582" spans="1:5" x14ac:dyDescent="0.2">
      <c r="A582" s="9">
        <v>42616.208333333336</v>
      </c>
      <c r="C582">
        <v>2</v>
      </c>
      <c r="E582">
        <v>2</v>
      </c>
    </row>
    <row r="583" spans="1:5" x14ac:dyDescent="0.2">
      <c r="A583" s="9">
        <v>42623.208333333336</v>
      </c>
      <c r="D583">
        <v>1</v>
      </c>
      <c r="E583">
        <v>1</v>
      </c>
    </row>
    <row r="584" spans="1:5" x14ac:dyDescent="0.2">
      <c r="A584" s="9">
        <v>42626.208333333336</v>
      </c>
      <c r="D584">
        <v>1</v>
      </c>
      <c r="E584">
        <v>1</v>
      </c>
    </row>
    <row r="585" spans="1:5" x14ac:dyDescent="0.2">
      <c r="A585" s="9">
        <v>42657.208333333336</v>
      </c>
      <c r="C585">
        <v>1</v>
      </c>
      <c r="E585">
        <v>1</v>
      </c>
    </row>
    <row r="586" spans="1:5" x14ac:dyDescent="0.2">
      <c r="A586" s="9">
        <v>42675.208333333336</v>
      </c>
      <c r="C586">
        <v>1</v>
      </c>
      <c r="E586">
        <v>1</v>
      </c>
    </row>
    <row r="587" spans="1:5" x14ac:dyDescent="0.2">
      <c r="A587" s="9">
        <v>42676.208333333336</v>
      </c>
      <c r="C587">
        <v>1</v>
      </c>
      <c r="E587">
        <v>1</v>
      </c>
    </row>
    <row r="588" spans="1:5" x14ac:dyDescent="0.2">
      <c r="A588" s="9">
        <v>42680.208333333336</v>
      </c>
      <c r="D588">
        <v>1</v>
      </c>
      <c r="E588">
        <v>1</v>
      </c>
    </row>
    <row r="589" spans="1:5" x14ac:dyDescent="0.2">
      <c r="A589" s="9">
        <v>42685.25</v>
      </c>
      <c r="D589">
        <v>1</v>
      </c>
      <c r="E589">
        <v>1</v>
      </c>
    </row>
    <row r="590" spans="1:5" x14ac:dyDescent="0.2">
      <c r="A590" s="9">
        <v>42686.25</v>
      </c>
      <c r="C590">
        <v>1</v>
      </c>
      <c r="D590">
        <v>1</v>
      </c>
      <c r="E590">
        <v>2</v>
      </c>
    </row>
    <row r="591" spans="1:5" x14ac:dyDescent="0.2">
      <c r="A591" s="9">
        <v>42688.25</v>
      </c>
      <c r="C591">
        <v>1</v>
      </c>
      <c r="E591">
        <v>1</v>
      </c>
    </row>
    <row r="592" spans="1:5" x14ac:dyDescent="0.2">
      <c r="A592" s="9">
        <v>42697.25</v>
      </c>
      <c r="B592">
        <v>1</v>
      </c>
      <c r="E592">
        <v>1</v>
      </c>
    </row>
    <row r="593" spans="1:5" x14ac:dyDescent="0.2">
      <c r="A593" s="9">
        <v>42700.25</v>
      </c>
      <c r="C593">
        <v>1</v>
      </c>
      <c r="E593">
        <v>1</v>
      </c>
    </row>
    <row r="594" spans="1:5" x14ac:dyDescent="0.2">
      <c r="A594" s="9">
        <v>42701.25</v>
      </c>
      <c r="D594">
        <v>2</v>
      </c>
      <c r="E594">
        <v>2</v>
      </c>
    </row>
    <row r="595" spans="1:5" x14ac:dyDescent="0.2">
      <c r="A595" s="9">
        <v>42705.25</v>
      </c>
      <c r="B595">
        <v>1</v>
      </c>
      <c r="C595">
        <v>1</v>
      </c>
      <c r="E595">
        <v>2</v>
      </c>
    </row>
    <row r="596" spans="1:5" x14ac:dyDescent="0.2">
      <c r="A596" s="9">
        <v>42712.25</v>
      </c>
      <c r="D596">
        <v>1</v>
      </c>
      <c r="E596">
        <v>1</v>
      </c>
    </row>
    <row r="597" spans="1:5" x14ac:dyDescent="0.2">
      <c r="A597" s="9">
        <v>42715.25</v>
      </c>
      <c r="C597">
        <v>1</v>
      </c>
      <c r="E597">
        <v>1</v>
      </c>
    </row>
    <row r="598" spans="1:5" x14ac:dyDescent="0.2">
      <c r="A598" s="9">
        <v>42716.25</v>
      </c>
      <c r="D598">
        <v>1</v>
      </c>
      <c r="E598">
        <v>1</v>
      </c>
    </row>
    <row r="599" spans="1:5" x14ac:dyDescent="0.2">
      <c r="A599" s="9">
        <v>42723.25</v>
      </c>
      <c r="D599">
        <v>1</v>
      </c>
      <c r="E599">
        <v>1</v>
      </c>
    </row>
    <row r="600" spans="1:5" x14ac:dyDescent="0.2">
      <c r="A600" s="9">
        <v>42724.25</v>
      </c>
      <c r="C600">
        <v>1</v>
      </c>
      <c r="E600">
        <v>1</v>
      </c>
    </row>
    <row r="601" spans="1:5" x14ac:dyDescent="0.2">
      <c r="A601" s="9">
        <v>42726.25</v>
      </c>
      <c r="D601">
        <v>1</v>
      </c>
      <c r="E601">
        <v>1</v>
      </c>
    </row>
    <row r="602" spans="1:5" x14ac:dyDescent="0.2">
      <c r="A602" s="9">
        <v>42730.25</v>
      </c>
      <c r="D602">
        <v>1</v>
      </c>
      <c r="E602">
        <v>1</v>
      </c>
    </row>
    <row r="603" spans="1:5" x14ac:dyDescent="0.2">
      <c r="A603" s="9">
        <v>42733.25</v>
      </c>
      <c r="D603">
        <v>1</v>
      </c>
      <c r="E603">
        <v>1</v>
      </c>
    </row>
    <row r="604" spans="1:5" x14ac:dyDescent="0.2">
      <c r="A604" s="9">
        <v>42746.25</v>
      </c>
      <c r="D604">
        <v>1</v>
      </c>
      <c r="E604">
        <v>1</v>
      </c>
    </row>
    <row r="605" spans="1:5" x14ac:dyDescent="0.2">
      <c r="A605" s="9">
        <v>42752.25</v>
      </c>
      <c r="D605">
        <v>1</v>
      </c>
      <c r="E605">
        <v>1</v>
      </c>
    </row>
    <row r="606" spans="1:5" x14ac:dyDescent="0.2">
      <c r="A606" s="9">
        <v>42763.25</v>
      </c>
      <c r="D606">
        <v>1</v>
      </c>
      <c r="E606">
        <v>1</v>
      </c>
    </row>
    <row r="607" spans="1:5" x14ac:dyDescent="0.2">
      <c r="A607" s="9">
        <v>42769.25</v>
      </c>
      <c r="C607">
        <v>1</v>
      </c>
      <c r="E607">
        <v>1</v>
      </c>
    </row>
    <row r="608" spans="1:5" x14ac:dyDescent="0.2">
      <c r="A608" s="9">
        <v>42776.25</v>
      </c>
      <c r="C608">
        <v>1</v>
      </c>
      <c r="D608">
        <v>1</v>
      </c>
      <c r="E608">
        <v>2</v>
      </c>
    </row>
    <row r="609" spans="1:5" x14ac:dyDescent="0.2">
      <c r="A609" s="9">
        <v>42779.25</v>
      </c>
      <c r="C609">
        <v>1</v>
      </c>
      <c r="E609">
        <v>1</v>
      </c>
    </row>
    <row r="610" spans="1:5" x14ac:dyDescent="0.2">
      <c r="A610" s="9">
        <v>42782.25</v>
      </c>
      <c r="C610">
        <v>1</v>
      </c>
      <c r="E610">
        <v>1</v>
      </c>
    </row>
    <row r="611" spans="1:5" x14ac:dyDescent="0.2">
      <c r="A611" s="9">
        <v>42783.25</v>
      </c>
      <c r="D611">
        <v>1</v>
      </c>
      <c r="E611">
        <v>1</v>
      </c>
    </row>
    <row r="612" spans="1:5" x14ac:dyDescent="0.2">
      <c r="A612" s="9">
        <v>42786.25</v>
      </c>
      <c r="D612">
        <v>1</v>
      </c>
      <c r="E612">
        <v>1</v>
      </c>
    </row>
    <row r="613" spans="1:5" x14ac:dyDescent="0.2">
      <c r="A613" s="9">
        <v>42787.25</v>
      </c>
      <c r="D613">
        <v>1</v>
      </c>
      <c r="E613">
        <v>1</v>
      </c>
    </row>
    <row r="614" spans="1:5" x14ac:dyDescent="0.2">
      <c r="A614" s="9">
        <v>42788.25</v>
      </c>
      <c r="D614">
        <v>1</v>
      </c>
      <c r="E614">
        <v>1</v>
      </c>
    </row>
    <row r="615" spans="1:5" x14ac:dyDescent="0.2">
      <c r="A615" s="9">
        <v>42794.25</v>
      </c>
      <c r="D615">
        <v>1</v>
      </c>
      <c r="E615">
        <v>1</v>
      </c>
    </row>
    <row r="616" spans="1:5" x14ac:dyDescent="0.2">
      <c r="A616" s="9">
        <v>42795.25</v>
      </c>
      <c r="D616">
        <v>1</v>
      </c>
      <c r="E616">
        <v>1</v>
      </c>
    </row>
    <row r="617" spans="1:5" x14ac:dyDescent="0.2">
      <c r="A617" s="9">
        <v>42796.25</v>
      </c>
      <c r="D617">
        <v>1</v>
      </c>
      <c r="E617">
        <v>1</v>
      </c>
    </row>
    <row r="618" spans="1:5" x14ac:dyDescent="0.2">
      <c r="A618" s="9">
        <v>42797.25</v>
      </c>
      <c r="C618">
        <v>1</v>
      </c>
      <c r="E618">
        <v>1</v>
      </c>
    </row>
    <row r="619" spans="1:5" x14ac:dyDescent="0.2">
      <c r="A619" s="9">
        <v>42806.25</v>
      </c>
      <c r="D619">
        <v>1</v>
      </c>
      <c r="E619">
        <v>1</v>
      </c>
    </row>
    <row r="620" spans="1:5" x14ac:dyDescent="0.2">
      <c r="A620" s="9">
        <v>42816.208333333336</v>
      </c>
      <c r="C620">
        <v>1</v>
      </c>
      <c r="E620">
        <v>1</v>
      </c>
    </row>
    <row r="621" spans="1:5" x14ac:dyDescent="0.2">
      <c r="A621" s="9">
        <v>42817.208333333336</v>
      </c>
      <c r="D621">
        <v>1</v>
      </c>
      <c r="E621">
        <v>1</v>
      </c>
    </row>
    <row r="622" spans="1:5" x14ac:dyDescent="0.2">
      <c r="A622" s="9">
        <v>42819.208333333336</v>
      </c>
      <c r="B622">
        <v>1</v>
      </c>
      <c r="E622">
        <v>1</v>
      </c>
    </row>
    <row r="623" spans="1:5" x14ac:dyDescent="0.2">
      <c r="A623" s="9">
        <v>42836.208333333336</v>
      </c>
      <c r="D623">
        <v>1</v>
      </c>
      <c r="E623">
        <v>1</v>
      </c>
    </row>
    <row r="624" spans="1:5" x14ac:dyDescent="0.2">
      <c r="A624" s="9">
        <v>42838.208333333336</v>
      </c>
      <c r="D624">
        <v>1</v>
      </c>
      <c r="E624">
        <v>1</v>
      </c>
    </row>
    <row r="625" spans="1:5" x14ac:dyDescent="0.2">
      <c r="A625" s="9">
        <v>42840.208333333336</v>
      </c>
      <c r="D625">
        <v>1</v>
      </c>
      <c r="E625">
        <v>1</v>
      </c>
    </row>
    <row r="626" spans="1:5" x14ac:dyDescent="0.2">
      <c r="A626" s="9">
        <v>42843.208333333336</v>
      </c>
      <c r="C626">
        <v>1</v>
      </c>
      <c r="E626">
        <v>1</v>
      </c>
    </row>
    <row r="627" spans="1:5" x14ac:dyDescent="0.2">
      <c r="A627" s="9">
        <v>42845.208333333336</v>
      </c>
      <c r="D627">
        <v>1</v>
      </c>
      <c r="E627">
        <v>1</v>
      </c>
    </row>
    <row r="628" spans="1:5" x14ac:dyDescent="0.2">
      <c r="A628" s="9">
        <v>42852.208333333336</v>
      </c>
      <c r="D628">
        <v>1</v>
      </c>
      <c r="E628">
        <v>1</v>
      </c>
    </row>
    <row r="629" spans="1:5" x14ac:dyDescent="0.2">
      <c r="A629" s="9">
        <v>42853.208333333336</v>
      </c>
      <c r="C629">
        <v>1</v>
      </c>
      <c r="E629">
        <v>1</v>
      </c>
    </row>
    <row r="630" spans="1:5" x14ac:dyDescent="0.2">
      <c r="A630" s="9">
        <v>42858.208333333336</v>
      </c>
      <c r="D630">
        <v>1</v>
      </c>
      <c r="E630">
        <v>1</v>
      </c>
    </row>
    <row r="631" spans="1:5" x14ac:dyDescent="0.2">
      <c r="A631" s="9">
        <v>42860.208333333336</v>
      </c>
      <c r="D631">
        <v>1</v>
      </c>
      <c r="E631">
        <v>1</v>
      </c>
    </row>
    <row r="632" spans="1:5" x14ac:dyDescent="0.2">
      <c r="A632" s="9">
        <v>42865.208333333336</v>
      </c>
      <c r="D632">
        <v>1</v>
      </c>
      <c r="E632">
        <v>1</v>
      </c>
    </row>
    <row r="633" spans="1:5" x14ac:dyDescent="0.2">
      <c r="A633" s="9">
        <v>42868.208333333336</v>
      </c>
      <c r="D633">
        <v>1</v>
      </c>
      <c r="E633">
        <v>1</v>
      </c>
    </row>
    <row r="634" spans="1:5" x14ac:dyDescent="0.2">
      <c r="A634" s="9">
        <v>42869.208333333336</v>
      </c>
      <c r="C634">
        <v>1</v>
      </c>
      <c r="E634">
        <v>1</v>
      </c>
    </row>
    <row r="635" spans="1:5" x14ac:dyDescent="0.2">
      <c r="A635" s="9">
        <v>42876.208333333336</v>
      </c>
      <c r="C635">
        <v>1</v>
      </c>
      <c r="E635">
        <v>1</v>
      </c>
    </row>
    <row r="636" spans="1:5" x14ac:dyDescent="0.2">
      <c r="A636" s="9">
        <v>42877.208333333336</v>
      </c>
      <c r="D636">
        <v>1</v>
      </c>
      <c r="E636">
        <v>1</v>
      </c>
    </row>
    <row r="637" spans="1:5" x14ac:dyDescent="0.2">
      <c r="A637" s="9">
        <v>42878.208333333336</v>
      </c>
      <c r="D637">
        <v>1</v>
      </c>
      <c r="E637">
        <v>1</v>
      </c>
    </row>
    <row r="638" spans="1:5" x14ac:dyDescent="0.2">
      <c r="A638" s="9">
        <v>42884.208333333336</v>
      </c>
      <c r="D638">
        <v>1</v>
      </c>
      <c r="E638">
        <v>1</v>
      </c>
    </row>
    <row r="639" spans="1:5" x14ac:dyDescent="0.2">
      <c r="A639" s="9">
        <v>42887.208333333336</v>
      </c>
      <c r="D639">
        <v>1</v>
      </c>
      <c r="E639">
        <v>1</v>
      </c>
    </row>
    <row r="640" spans="1:5" x14ac:dyDescent="0.2">
      <c r="A640" s="9">
        <v>42898.208333333336</v>
      </c>
      <c r="D640">
        <v>1</v>
      </c>
      <c r="E640">
        <v>1</v>
      </c>
    </row>
    <row r="641" spans="1:5" x14ac:dyDescent="0.2">
      <c r="A641" s="9">
        <v>42901.208333333336</v>
      </c>
      <c r="D641">
        <v>1</v>
      </c>
      <c r="E641">
        <v>1</v>
      </c>
    </row>
    <row r="642" spans="1:5" x14ac:dyDescent="0.2">
      <c r="A642" s="9">
        <v>42909.208333333336</v>
      </c>
      <c r="D642">
        <v>1</v>
      </c>
      <c r="E642">
        <v>1</v>
      </c>
    </row>
    <row r="643" spans="1:5" x14ac:dyDescent="0.2">
      <c r="A643" s="9">
        <v>42911.208333333336</v>
      </c>
      <c r="D643">
        <v>1</v>
      </c>
      <c r="E643">
        <v>1</v>
      </c>
    </row>
    <row r="644" spans="1:5" x14ac:dyDescent="0.2">
      <c r="A644" s="9">
        <v>42912.208333333336</v>
      </c>
      <c r="D644">
        <v>1</v>
      </c>
      <c r="E644">
        <v>1</v>
      </c>
    </row>
    <row r="645" spans="1:5" x14ac:dyDescent="0.2">
      <c r="A645" s="9">
        <v>42915.208333333336</v>
      </c>
      <c r="C645">
        <v>1</v>
      </c>
      <c r="E645">
        <v>1</v>
      </c>
    </row>
    <row r="646" spans="1:5" x14ac:dyDescent="0.2">
      <c r="A646" s="9">
        <v>42916.208333333336</v>
      </c>
      <c r="D646">
        <v>1</v>
      </c>
      <c r="E646">
        <v>1</v>
      </c>
    </row>
    <row r="647" spans="1:5" x14ac:dyDescent="0.2">
      <c r="A647" s="9">
        <v>42922.208333333336</v>
      </c>
      <c r="B647">
        <v>1</v>
      </c>
      <c r="E647">
        <v>1</v>
      </c>
    </row>
    <row r="648" spans="1:5" x14ac:dyDescent="0.2">
      <c r="A648" s="9">
        <v>42930.208333333336</v>
      </c>
      <c r="C648">
        <v>2</v>
      </c>
      <c r="E648">
        <v>2</v>
      </c>
    </row>
    <row r="649" spans="1:5" x14ac:dyDescent="0.2">
      <c r="A649" s="9">
        <v>42933.208333333336</v>
      </c>
      <c r="D649">
        <v>1</v>
      </c>
      <c r="E649">
        <v>1</v>
      </c>
    </row>
    <row r="650" spans="1:5" x14ac:dyDescent="0.2">
      <c r="A650" s="9">
        <v>42935.208333333336</v>
      </c>
      <c r="D650">
        <v>1</v>
      </c>
      <c r="E650">
        <v>1</v>
      </c>
    </row>
    <row r="651" spans="1:5" x14ac:dyDescent="0.2">
      <c r="A651" s="9">
        <v>42938.208333333336</v>
      </c>
      <c r="D651">
        <v>1</v>
      </c>
      <c r="E651">
        <v>1</v>
      </c>
    </row>
    <row r="652" spans="1:5" x14ac:dyDescent="0.2">
      <c r="A652" s="9">
        <v>42939.208333333336</v>
      </c>
      <c r="B652">
        <v>1</v>
      </c>
      <c r="E652">
        <v>1</v>
      </c>
    </row>
    <row r="653" spans="1:5" x14ac:dyDescent="0.2">
      <c r="A653" s="9">
        <v>42941.208333333336</v>
      </c>
      <c r="D653">
        <v>2</v>
      </c>
      <c r="E653">
        <v>2</v>
      </c>
    </row>
    <row r="654" spans="1:5" x14ac:dyDescent="0.2">
      <c r="A654" s="9">
        <v>42943.208333333336</v>
      </c>
      <c r="D654">
        <v>1</v>
      </c>
      <c r="E654">
        <v>1</v>
      </c>
    </row>
    <row r="655" spans="1:5" x14ac:dyDescent="0.2">
      <c r="A655" s="9">
        <v>42945.208333333336</v>
      </c>
      <c r="D655">
        <v>1</v>
      </c>
      <c r="E655">
        <v>1</v>
      </c>
    </row>
    <row r="656" spans="1:5" x14ac:dyDescent="0.2">
      <c r="A656" s="9">
        <v>42948.208333333336</v>
      </c>
      <c r="D656">
        <v>1</v>
      </c>
      <c r="E656">
        <v>1</v>
      </c>
    </row>
    <row r="657" spans="1:5" x14ac:dyDescent="0.2">
      <c r="A657" s="9">
        <v>42949.208333333336</v>
      </c>
      <c r="B657">
        <v>1</v>
      </c>
      <c r="E657">
        <v>1</v>
      </c>
    </row>
    <row r="658" spans="1:5" x14ac:dyDescent="0.2">
      <c r="A658" s="9">
        <v>42950.208333333336</v>
      </c>
      <c r="C658">
        <v>1</v>
      </c>
      <c r="E658">
        <v>1</v>
      </c>
    </row>
    <row r="659" spans="1:5" x14ac:dyDescent="0.2">
      <c r="A659" s="9">
        <v>42964.208333333336</v>
      </c>
      <c r="D659">
        <v>1</v>
      </c>
      <c r="E659">
        <v>1</v>
      </c>
    </row>
    <row r="660" spans="1:5" x14ac:dyDescent="0.2">
      <c r="A660" s="9">
        <v>42969.208333333336</v>
      </c>
      <c r="D660">
        <v>1</v>
      </c>
      <c r="E660">
        <v>1</v>
      </c>
    </row>
    <row r="661" spans="1:5" x14ac:dyDescent="0.2">
      <c r="A661" s="9">
        <v>42971.208333333336</v>
      </c>
      <c r="C661">
        <v>1</v>
      </c>
      <c r="E661">
        <v>1</v>
      </c>
    </row>
    <row r="662" spans="1:5" x14ac:dyDescent="0.2">
      <c r="A662" s="9">
        <v>42973.208333333336</v>
      </c>
      <c r="D662">
        <v>1</v>
      </c>
      <c r="E662">
        <v>1</v>
      </c>
    </row>
    <row r="663" spans="1:5" x14ac:dyDescent="0.2">
      <c r="A663" s="9">
        <v>42976.208333333336</v>
      </c>
      <c r="D663">
        <v>2</v>
      </c>
      <c r="E663">
        <v>2</v>
      </c>
    </row>
    <row r="664" spans="1:5" x14ac:dyDescent="0.2">
      <c r="A664" s="9">
        <v>42977.208333333336</v>
      </c>
      <c r="C664">
        <v>1</v>
      </c>
      <c r="E664">
        <v>1</v>
      </c>
    </row>
    <row r="665" spans="1:5" x14ac:dyDescent="0.2">
      <c r="A665" s="9">
        <v>42979.208333333336</v>
      </c>
      <c r="D665">
        <v>1</v>
      </c>
      <c r="E665">
        <v>1</v>
      </c>
    </row>
    <row r="666" spans="1:5" x14ac:dyDescent="0.2">
      <c r="A666" s="9">
        <v>42980.208333333336</v>
      </c>
      <c r="D666">
        <v>1</v>
      </c>
      <c r="E666">
        <v>1</v>
      </c>
    </row>
    <row r="667" spans="1:5" x14ac:dyDescent="0.2">
      <c r="A667" s="9">
        <v>42990.208333333336</v>
      </c>
      <c r="D667">
        <v>1</v>
      </c>
      <c r="E667">
        <v>1</v>
      </c>
    </row>
    <row r="668" spans="1:5" x14ac:dyDescent="0.2">
      <c r="A668" s="9">
        <v>42991.208333333336</v>
      </c>
      <c r="C668">
        <v>1</v>
      </c>
      <c r="E668">
        <v>1</v>
      </c>
    </row>
    <row r="669" spans="1:5" x14ac:dyDescent="0.2">
      <c r="A669" s="9">
        <v>42995.208333333336</v>
      </c>
      <c r="D669">
        <v>1</v>
      </c>
      <c r="E669">
        <v>1</v>
      </c>
    </row>
    <row r="670" spans="1:5" x14ac:dyDescent="0.2">
      <c r="A670" s="9">
        <v>42999.208333333336</v>
      </c>
      <c r="C670">
        <v>1</v>
      </c>
      <c r="E670">
        <v>1</v>
      </c>
    </row>
    <row r="671" spans="1:5" x14ac:dyDescent="0.2">
      <c r="A671" s="9">
        <v>43000.208333333336</v>
      </c>
      <c r="D671">
        <v>1</v>
      </c>
      <c r="E671">
        <v>1</v>
      </c>
    </row>
    <row r="672" spans="1:5" x14ac:dyDescent="0.2">
      <c r="A672" s="9">
        <v>43012.208333333336</v>
      </c>
      <c r="C672">
        <v>1</v>
      </c>
      <c r="E672">
        <v>1</v>
      </c>
    </row>
    <row r="673" spans="1:5" x14ac:dyDescent="0.2">
      <c r="A673" s="9">
        <v>43015.208333333336</v>
      </c>
      <c r="D673">
        <v>1</v>
      </c>
      <c r="E673">
        <v>1</v>
      </c>
    </row>
    <row r="674" spans="1:5" x14ac:dyDescent="0.2">
      <c r="A674" s="9">
        <v>43016.208333333336</v>
      </c>
      <c r="D674">
        <v>1</v>
      </c>
      <c r="E674">
        <v>1</v>
      </c>
    </row>
    <row r="675" spans="1:5" x14ac:dyDescent="0.2">
      <c r="A675" s="9">
        <v>43022.208333333336</v>
      </c>
      <c r="C675">
        <v>1</v>
      </c>
      <c r="E675">
        <v>1</v>
      </c>
    </row>
    <row r="676" spans="1:5" x14ac:dyDescent="0.2">
      <c r="A676" s="9">
        <v>43024.208333333336</v>
      </c>
      <c r="C676">
        <v>1</v>
      </c>
      <c r="E676">
        <v>1</v>
      </c>
    </row>
    <row r="677" spans="1:5" x14ac:dyDescent="0.2">
      <c r="A677" s="9">
        <v>43025.208333333336</v>
      </c>
      <c r="C677">
        <v>1</v>
      </c>
      <c r="E677">
        <v>1</v>
      </c>
    </row>
    <row r="678" spans="1:5" x14ac:dyDescent="0.2">
      <c r="A678" s="9">
        <v>43028.208333333336</v>
      </c>
      <c r="D678">
        <v>1</v>
      </c>
      <c r="E678">
        <v>1</v>
      </c>
    </row>
    <row r="679" spans="1:5" x14ac:dyDescent="0.2">
      <c r="A679" s="9">
        <v>43040.208333333336</v>
      </c>
      <c r="C679">
        <v>1</v>
      </c>
      <c r="D679">
        <v>1</v>
      </c>
      <c r="E679">
        <v>2</v>
      </c>
    </row>
    <row r="680" spans="1:5" x14ac:dyDescent="0.2">
      <c r="A680" s="9">
        <v>43045.25</v>
      </c>
      <c r="C680">
        <v>1</v>
      </c>
      <c r="D680">
        <v>1</v>
      </c>
      <c r="E680">
        <v>2</v>
      </c>
    </row>
    <row r="681" spans="1:5" x14ac:dyDescent="0.2">
      <c r="A681" s="9">
        <v>43048.25</v>
      </c>
      <c r="D681">
        <v>1</v>
      </c>
      <c r="E681">
        <v>1</v>
      </c>
    </row>
    <row r="682" spans="1:5" x14ac:dyDescent="0.2">
      <c r="A682" s="9">
        <v>43053.25</v>
      </c>
      <c r="D682">
        <v>1</v>
      </c>
      <c r="E682">
        <v>1</v>
      </c>
    </row>
    <row r="683" spans="1:5" x14ac:dyDescent="0.2">
      <c r="A683" s="9">
        <v>43056.25</v>
      </c>
      <c r="C683">
        <v>1</v>
      </c>
      <c r="E683">
        <v>1</v>
      </c>
    </row>
    <row r="684" spans="1:5" x14ac:dyDescent="0.2">
      <c r="A684" s="9">
        <v>43060.25</v>
      </c>
      <c r="D684">
        <v>1</v>
      </c>
      <c r="E684">
        <v>1</v>
      </c>
    </row>
    <row r="685" spans="1:5" x14ac:dyDescent="0.2">
      <c r="A685" s="9">
        <v>43062.25</v>
      </c>
      <c r="D685">
        <v>2</v>
      </c>
      <c r="E685">
        <v>2</v>
      </c>
    </row>
    <row r="686" spans="1:5" x14ac:dyDescent="0.2">
      <c r="A686" s="9">
        <v>43066.25</v>
      </c>
      <c r="C686">
        <v>1</v>
      </c>
      <c r="E686">
        <v>1</v>
      </c>
    </row>
    <row r="687" spans="1:5" x14ac:dyDescent="0.2">
      <c r="A687" s="9">
        <v>43067.25</v>
      </c>
      <c r="D687">
        <v>1</v>
      </c>
      <c r="E687">
        <v>1</v>
      </c>
    </row>
    <row r="688" spans="1:5" x14ac:dyDescent="0.2">
      <c r="A688" s="9">
        <v>43068.25</v>
      </c>
      <c r="D688">
        <v>1</v>
      </c>
      <c r="E688">
        <v>1</v>
      </c>
    </row>
    <row r="689" spans="1:5" x14ac:dyDescent="0.2">
      <c r="A689" s="9">
        <v>43077.25</v>
      </c>
      <c r="D689">
        <v>1</v>
      </c>
      <c r="E689">
        <v>1</v>
      </c>
    </row>
    <row r="690" spans="1:5" x14ac:dyDescent="0.2">
      <c r="A690" s="9">
        <v>43083.25</v>
      </c>
      <c r="D690">
        <v>1</v>
      </c>
      <c r="E690">
        <v>1</v>
      </c>
    </row>
    <row r="691" spans="1:5" x14ac:dyDescent="0.2">
      <c r="A691" s="9">
        <v>43088.25</v>
      </c>
      <c r="B691">
        <v>1</v>
      </c>
      <c r="E691">
        <v>1</v>
      </c>
    </row>
    <row r="692" spans="1:5" x14ac:dyDescent="0.2">
      <c r="A692" s="9">
        <v>43091.25</v>
      </c>
      <c r="D692">
        <v>1</v>
      </c>
      <c r="E692">
        <v>1</v>
      </c>
    </row>
    <row r="693" spans="1:5" x14ac:dyDescent="0.2">
      <c r="A693" s="9">
        <v>43094.25</v>
      </c>
      <c r="D693">
        <v>1</v>
      </c>
      <c r="E693">
        <v>1</v>
      </c>
    </row>
    <row r="694" spans="1:5" x14ac:dyDescent="0.2">
      <c r="A694" s="9">
        <v>43096.25</v>
      </c>
      <c r="C694">
        <v>1</v>
      </c>
      <c r="D694">
        <v>1</v>
      </c>
      <c r="E694">
        <v>2</v>
      </c>
    </row>
    <row r="695" spans="1:5" x14ac:dyDescent="0.2">
      <c r="A695" s="9">
        <v>43097.25</v>
      </c>
      <c r="C695">
        <v>1</v>
      </c>
      <c r="E695">
        <v>1</v>
      </c>
    </row>
    <row r="696" spans="1:5" x14ac:dyDescent="0.2">
      <c r="A696" s="9">
        <v>43102.25</v>
      </c>
      <c r="D696">
        <v>1</v>
      </c>
      <c r="E696">
        <v>1</v>
      </c>
    </row>
    <row r="697" spans="1:5" x14ac:dyDescent="0.2">
      <c r="A697" s="9">
        <v>43103.25</v>
      </c>
      <c r="C697">
        <v>1</v>
      </c>
      <c r="E697">
        <v>1</v>
      </c>
    </row>
    <row r="698" spans="1:5" x14ac:dyDescent="0.2">
      <c r="A698" s="9">
        <v>43107.25</v>
      </c>
      <c r="D698">
        <v>1</v>
      </c>
      <c r="E698">
        <v>1</v>
      </c>
    </row>
    <row r="699" spans="1:5" x14ac:dyDescent="0.2">
      <c r="A699" s="9">
        <v>43110.25</v>
      </c>
      <c r="C699">
        <v>1</v>
      </c>
      <c r="D699">
        <v>1</v>
      </c>
      <c r="E699">
        <v>2</v>
      </c>
    </row>
    <row r="700" spans="1:5" x14ac:dyDescent="0.2">
      <c r="A700" s="9">
        <v>43112.25</v>
      </c>
      <c r="D700">
        <v>1</v>
      </c>
      <c r="E700">
        <v>1</v>
      </c>
    </row>
    <row r="701" spans="1:5" x14ac:dyDescent="0.2">
      <c r="A701" s="9">
        <v>43122.25</v>
      </c>
      <c r="C701">
        <v>1</v>
      </c>
      <c r="E701">
        <v>1</v>
      </c>
    </row>
    <row r="702" spans="1:5" x14ac:dyDescent="0.2">
      <c r="A702" s="9">
        <v>43125.25</v>
      </c>
      <c r="D702">
        <v>1</v>
      </c>
      <c r="E702">
        <v>1</v>
      </c>
    </row>
    <row r="703" spans="1:5" x14ac:dyDescent="0.2">
      <c r="A703" s="9">
        <v>43127.25</v>
      </c>
      <c r="D703">
        <v>1</v>
      </c>
      <c r="E703">
        <v>1</v>
      </c>
    </row>
    <row r="704" spans="1:5" x14ac:dyDescent="0.2">
      <c r="A704" s="9">
        <v>43134.25</v>
      </c>
      <c r="C704">
        <v>1</v>
      </c>
      <c r="E704">
        <v>1</v>
      </c>
    </row>
    <row r="705" spans="1:5" x14ac:dyDescent="0.2">
      <c r="A705" s="9">
        <v>43136.25</v>
      </c>
      <c r="C705">
        <v>1</v>
      </c>
      <c r="E705">
        <v>1</v>
      </c>
    </row>
    <row r="706" spans="1:5" x14ac:dyDescent="0.2">
      <c r="A706" s="9">
        <v>43138.25</v>
      </c>
      <c r="C706">
        <v>1</v>
      </c>
      <c r="E706">
        <v>1</v>
      </c>
    </row>
    <row r="707" spans="1:5" x14ac:dyDescent="0.2">
      <c r="A707" s="9">
        <v>43141.25</v>
      </c>
      <c r="D707">
        <v>1</v>
      </c>
      <c r="E707">
        <v>1</v>
      </c>
    </row>
    <row r="708" spans="1:5" x14ac:dyDescent="0.2">
      <c r="A708" s="9">
        <v>43142.25</v>
      </c>
      <c r="D708">
        <v>1</v>
      </c>
      <c r="E708">
        <v>1</v>
      </c>
    </row>
    <row r="709" spans="1:5" x14ac:dyDescent="0.2">
      <c r="A709" s="9">
        <v>43152.25</v>
      </c>
      <c r="B709">
        <v>1</v>
      </c>
      <c r="E709">
        <v>1</v>
      </c>
    </row>
    <row r="710" spans="1:5" x14ac:dyDescent="0.2">
      <c r="A710" s="9">
        <v>43154.25</v>
      </c>
      <c r="C710">
        <v>1</v>
      </c>
      <c r="E710">
        <v>1</v>
      </c>
    </row>
    <row r="711" spans="1:5" x14ac:dyDescent="0.2">
      <c r="A711" s="9">
        <v>43156.25</v>
      </c>
      <c r="D711">
        <v>1</v>
      </c>
      <c r="E711">
        <v>1</v>
      </c>
    </row>
    <row r="712" spans="1:5" x14ac:dyDescent="0.2">
      <c r="A712" s="9">
        <v>43163.25</v>
      </c>
      <c r="D712">
        <v>1</v>
      </c>
      <c r="E712">
        <v>1</v>
      </c>
    </row>
    <row r="713" spans="1:5" x14ac:dyDescent="0.2">
      <c r="A713" s="9">
        <v>43164.25</v>
      </c>
      <c r="D713">
        <v>1</v>
      </c>
      <c r="E713">
        <v>1</v>
      </c>
    </row>
    <row r="714" spans="1:5" x14ac:dyDescent="0.2">
      <c r="A714" s="9">
        <v>43168.25</v>
      </c>
      <c r="C714">
        <v>1</v>
      </c>
      <c r="E714">
        <v>1</v>
      </c>
    </row>
    <row r="715" spans="1:5" x14ac:dyDescent="0.2">
      <c r="A715" s="9">
        <v>43170.25</v>
      </c>
      <c r="C715">
        <v>1</v>
      </c>
      <c r="E715">
        <v>1</v>
      </c>
    </row>
    <row r="716" spans="1:5" x14ac:dyDescent="0.2">
      <c r="A716" s="9">
        <v>43180.208333333336</v>
      </c>
      <c r="C716">
        <v>1</v>
      </c>
      <c r="E716">
        <v>1</v>
      </c>
    </row>
    <row r="717" spans="1:5" x14ac:dyDescent="0.2">
      <c r="A717" s="9">
        <v>43186.208333333336</v>
      </c>
      <c r="D717">
        <v>2</v>
      </c>
      <c r="E717">
        <v>2</v>
      </c>
    </row>
    <row r="718" spans="1:5" x14ac:dyDescent="0.2">
      <c r="A718" s="9">
        <v>43190.208333333336</v>
      </c>
      <c r="D718">
        <v>1</v>
      </c>
      <c r="E718">
        <v>1</v>
      </c>
    </row>
    <row r="719" spans="1:5" x14ac:dyDescent="0.2">
      <c r="A719" s="9">
        <v>43193.208333333336</v>
      </c>
      <c r="D719">
        <v>1</v>
      </c>
      <c r="E719">
        <v>1</v>
      </c>
    </row>
    <row r="720" spans="1:5" x14ac:dyDescent="0.2">
      <c r="A720" s="9">
        <v>43194.208333333336</v>
      </c>
      <c r="B720">
        <v>1</v>
      </c>
      <c r="E720">
        <v>1</v>
      </c>
    </row>
    <row r="721" spans="1:5" x14ac:dyDescent="0.2">
      <c r="A721" s="9">
        <v>43198.208333333336</v>
      </c>
      <c r="C721">
        <v>1</v>
      </c>
      <c r="E721">
        <v>1</v>
      </c>
    </row>
    <row r="722" spans="1:5" x14ac:dyDescent="0.2">
      <c r="A722" s="9">
        <v>43199.208333333336</v>
      </c>
      <c r="C722">
        <v>1</v>
      </c>
      <c r="E722">
        <v>1</v>
      </c>
    </row>
    <row r="723" spans="1:5" x14ac:dyDescent="0.2">
      <c r="A723" s="9">
        <v>43205.208333333336</v>
      </c>
      <c r="C723">
        <v>1</v>
      </c>
      <c r="E723">
        <v>1</v>
      </c>
    </row>
    <row r="724" spans="1:5" x14ac:dyDescent="0.2">
      <c r="A724" s="9">
        <v>43206.208333333336</v>
      </c>
      <c r="D724">
        <v>2</v>
      </c>
      <c r="E724">
        <v>2</v>
      </c>
    </row>
    <row r="725" spans="1:5" x14ac:dyDescent="0.2">
      <c r="A725" s="9">
        <v>43208.208333333336</v>
      </c>
      <c r="C725">
        <v>1</v>
      </c>
      <c r="E725">
        <v>1</v>
      </c>
    </row>
    <row r="726" spans="1:5" x14ac:dyDescent="0.2">
      <c r="A726" s="9">
        <v>43211.208333333336</v>
      </c>
      <c r="C726">
        <v>1</v>
      </c>
      <c r="E726">
        <v>1</v>
      </c>
    </row>
    <row r="727" spans="1:5" x14ac:dyDescent="0.2">
      <c r="A727" s="9">
        <v>43213.208333333336</v>
      </c>
      <c r="D727">
        <v>1</v>
      </c>
      <c r="E727">
        <v>1</v>
      </c>
    </row>
    <row r="728" spans="1:5" x14ac:dyDescent="0.2">
      <c r="A728" s="9">
        <v>43225.208333333336</v>
      </c>
      <c r="D728">
        <v>1</v>
      </c>
      <c r="E728">
        <v>1</v>
      </c>
    </row>
    <row r="729" spans="1:5" x14ac:dyDescent="0.2">
      <c r="A729" s="9">
        <v>43227.208333333336</v>
      </c>
      <c r="D729">
        <v>1</v>
      </c>
      <c r="E729">
        <v>1</v>
      </c>
    </row>
    <row r="730" spans="1:5" x14ac:dyDescent="0.2">
      <c r="A730" s="9">
        <v>43228.208333333336</v>
      </c>
      <c r="D730">
        <v>1</v>
      </c>
      <c r="E730">
        <v>1</v>
      </c>
    </row>
    <row r="731" spans="1:5" x14ac:dyDescent="0.2">
      <c r="A731" s="9">
        <v>43233.208333333336</v>
      </c>
      <c r="C731">
        <v>1</v>
      </c>
      <c r="E731">
        <v>1</v>
      </c>
    </row>
    <row r="732" spans="1:5" x14ac:dyDescent="0.2">
      <c r="A732" s="9">
        <v>43234.208333333336</v>
      </c>
      <c r="D732">
        <v>1</v>
      </c>
      <c r="E732">
        <v>1</v>
      </c>
    </row>
    <row r="733" spans="1:5" x14ac:dyDescent="0.2">
      <c r="A733" s="9">
        <v>43235.208333333336</v>
      </c>
      <c r="D733">
        <v>1</v>
      </c>
      <c r="E733">
        <v>1</v>
      </c>
    </row>
    <row r="734" spans="1:5" x14ac:dyDescent="0.2">
      <c r="A734" s="9">
        <v>43241.208333333336</v>
      </c>
      <c r="C734">
        <v>1</v>
      </c>
      <c r="E734">
        <v>1</v>
      </c>
    </row>
    <row r="735" spans="1:5" x14ac:dyDescent="0.2">
      <c r="A735" s="9">
        <v>43251.208333333336</v>
      </c>
      <c r="D735">
        <v>1</v>
      </c>
      <c r="E735">
        <v>1</v>
      </c>
    </row>
    <row r="736" spans="1:5" x14ac:dyDescent="0.2">
      <c r="A736" s="9">
        <v>43255.208333333336</v>
      </c>
      <c r="C736">
        <v>1</v>
      </c>
      <c r="D736">
        <v>1</v>
      </c>
      <c r="E736">
        <v>2</v>
      </c>
    </row>
    <row r="737" spans="1:5" x14ac:dyDescent="0.2">
      <c r="A737" s="9">
        <v>43259.208333333336</v>
      </c>
      <c r="D737">
        <v>1</v>
      </c>
      <c r="E737">
        <v>1</v>
      </c>
    </row>
    <row r="738" spans="1:5" x14ac:dyDescent="0.2">
      <c r="A738" s="9">
        <v>43263.208333333336</v>
      </c>
      <c r="D738">
        <v>1</v>
      </c>
      <c r="E738">
        <v>1</v>
      </c>
    </row>
    <row r="739" spans="1:5" x14ac:dyDescent="0.2">
      <c r="A739" s="9">
        <v>43266.208333333336</v>
      </c>
      <c r="D739">
        <v>1</v>
      </c>
      <c r="E739">
        <v>1</v>
      </c>
    </row>
    <row r="740" spans="1:5" x14ac:dyDescent="0.2">
      <c r="A740" s="9">
        <v>43267.208333333336</v>
      </c>
      <c r="C740">
        <v>2</v>
      </c>
      <c r="E740">
        <v>2</v>
      </c>
    </row>
    <row r="741" spans="1:5" x14ac:dyDescent="0.2">
      <c r="A741" s="9">
        <v>43273.208333333336</v>
      </c>
      <c r="D741">
        <v>1</v>
      </c>
      <c r="E741">
        <v>1</v>
      </c>
    </row>
    <row r="742" spans="1:5" x14ac:dyDescent="0.2">
      <c r="A742" s="9">
        <v>43277.208333333336</v>
      </c>
      <c r="D742">
        <v>1</v>
      </c>
      <c r="E742">
        <v>1</v>
      </c>
    </row>
    <row r="743" spans="1:5" x14ac:dyDescent="0.2">
      <c r="A743" s="9">
        <v>43283.208333333336</v>
      </c>
      <c r="C743">
        <v>1</v>
      </c>
      <c r="E743">
        <v>1</v>
      </c>
    </row>
    <row r="744" spans="1:5" x14ac:dyDescent="0.2">
      <c r="A744" s="9">
        <v>43295.208333333336</v>
      </c>
      <c r="D744">
        <v>1</v>
      </c>
      <c r="E744">
        <v>1</v>
      </c>
    </row>
    <row r="745" spans="1:5" x14ac:dyDescent="0.2">
      <c r="A745" s="9">
        <v>43296.208333333336</v>
      </c>
      <c r="D745">
        <v>1</v>
      </c>
      <c r="E745">
        <v>1</v>
      </c>
    </row>
    <row r="746" spans="1:5" x14ac:dyDescent="0.2">
      <c r="A746" s="9">
        <v>43298.208333333336</v>
      </c>
      <c r="D746">
        <v>1</v>
      </c>
      <c r="E746">
        <v>1</v>
      </c>
    </row>
    <row r="747" spans="1:5" x14ac:dyDescent="0.2">
      <c r="A747" s="9">
        <v>43301.208333333336</v>
      </c>
      <c r="D747">
        <v>1</v>
      </c>
      <c r="E747">
        <v>1</v>
      </c>
    </row>
    <row r="748" spans="1:5" x14ac:dyDescent="0.2">
      <c r="A748" s="9">
        <v>43302.208333333336</v>
      </c>
      <c r="D748">
        <v>1</v>
      </c>
      <c r="E748">
        <v>1</v>
      </c>
    </row>
    <row r="749" spans="1:5" x14ac:dyDescent="0.2">
      <c r="A749" s="9">
        <v>43310.208333333336</v>
      </c>
      <c r="D749">
        <v>3</v>
      </c>
      <c r="E749">
        <v>3</v>
      </c>
    </row>
    <row r="750" spans="1:5" x14ac:dyDescent="0.2">
      <c r="A750" s="9">
        <v>43311.208333333336</v>
      </c>
      <c r="D750">
        <v>1</v>
      </c>
      <c r="E750">
        <v>1</v>
      </c>
    </row>
    <row r="751" spans="1:5" x14ac:dyDescent="0.2">
      <c r="A751" s="9">
        <v>43312.208333333336</v>
      </c>
      <c r="B751">
        <v>1</v>
      </c>
      <c r="E751">
        <v>1</v>
      </c>
    </row>
    <row r="752" spans="1:5" x14ac:dyDescent="0.2">
      <c r="A752" s="9">
        <v>43322.208333333336</v>
      </c>
      <c r="C752">
        <v>2</v>
      </c>
      <c r="D752">
        <v>1</v>
      </c>
      <c r="E752">
        <v>3</v>
      </c>
    </row>
    <row r="753" spans="1:5" x14ac:dyDescent="0.2">
      <c r="A753" s="9">
        <v>43329.208333333336</v>
      </c>
      <c r="C753">
        <v>1</v>
      </c>
      <c r="E753">
        <v>1</v>
      </c>
    </row>
    <row r="754" spans="1:5" x14ac:dyDescent="0.2">
      <c r="A754" s="9">
        <v>43338.208333333336</v>
      </c>
      <c r="C754">
        <v>1</v>
      </c>
      <c r="E754">
        <v>1</v>
      </c>
    </row>
    <row r="755" spans="1:5" x14ac:dyDescent="0.2">
      <c r="A755" s="9">
        <v>43340.208333333336</v>
      </c>
      <c r="C755">
        <v>1</v>
      </c>
      <c r="D755">
        <v>1</v>
      </c>
      <c r="E755">
        <v>2</v>
      </c>
    </row>
    <row r="756" spans="1:5" x14ac:dyDescent="0.2">
      <c r="A756" s="9">
        <v>43342.208333333336</v>
      </c>
      <c r="D756">
        <v>1</v>
      </c>
      <c r="E756">
        <v>1</v>
      </c>
    </row>
    <row r="757" spans="1:5" x14ac:dyDescent="0.2">
      <c r="A757" s="9">
        <v>43345.208333333336</v>
      </c>
      <c r="C757">
        <v>1</v>
      </c>
      <c r="E757">
        <v>1</v>
      </c>
    </row>
    <row r="758" spans="1:5" x14ac:dyDescent="0.2">
      <c r="A758" s="9">
        <v>43346.208333333336</v>
      </c>
      <c r="D758">
        <v>2</v>
      </c>
      <c r="E758">
        <v>2</v>
      </c>
    </row>
    <row r="759" spans="1:5" x14ac:dyDescent="0.2">
      <c r="A759" s="9">
        <v>43351.208333333336</v>
      </c>
      <c r="B759">
        <v>1</v>
      </c>
      <c r="E759">
        <v>1</v>
      </c>
    </row>
    <row r="760" spans="1:5" x14ac:dyDescent="0.2">
      <c r="A760" s="9">
        <v>43354.208333333336</v>
      </c>
      <c r="C760">
        <v>1</v>
      </c>
      <c r="E760">
        <v>1</v>
      </c>
    </row>
    <row r="761" spans="1:5" x14ac:dyDescent="0.2">
      <c r="A761" s="9">
        <v>43359.208333333336</v>
      </c>
      <c r="D761">
        <v>1</v>
      </c>
      <c r="E761">
        <v>1</v>
      </c>
    </row>
    <row r="762" spans="1:5" x14ac:dyDescent="0.2">
      <c r="A762" s="9">
        <v>43360.208333333336</v>
      </c>
      <c r="D762">
        <v>1</v>
      </c>
      <c r="E762">
        <v>1</v>
      </c>
    </row>
    <row r="763" spans="1:5" x14ac:dyDescent="0.2">
      <c r="A763" s="9">
        <v>43362.208333333336</v>
      </c>
      <c r="C763">
        <v>1</v>
      </c>
      <c r="D763">
        <v>1</v>
      </c>
      <c r="E763">
        <v>2</v>
      </c>
    </row>
    <row r="764" spans="1:5" x14ac:dyDescent="0.2">
      <c r="A764" s="9">
        <v>43369.208333333336</v>
      </c>
      <c r="C764">
        <v>1</v>
      </c>
      <c r="E764">
        <v>1</v>
      </c>
    </row>
    <row r="765" spans="1:5" x14ac:dyDescent="0.2">
      <c r="A765" s="9">
        <v>43370.208333333336</v>
      </c>
      <c r="D765">
        <v>1</v>
      </c>
      <c r="E765">
        <v>1</v>
      </c>
    </row>
    <row r="766" spans="1:5" x14ac:dyDescent="0.2">
      <c r="A766" s="9">
        <v>43378.208333333336</v>
      </c>
      <c r="D766">
        <v>1</v>
      </c>
      <c r="E766">
        <v>1</v>
      </c>
    </row>
    <row r="767" spans="1:5" x14ac:dyDescent="0.2">
      <c r="A767" s="9">
        <v>43382.208333333336</v>
      </c>
      <c r="D767">
        <v>1</v>
      </c>
      <c r="E767">
        <v>1</v>
      </c>
    </row>
    <row r="768" spans="1:5" x14ac:dyDescent="0.2">
      <c r="A768" s="9">
        <v>43390.208333333336</v>
      </c>
      <c r="D768">
        <v>1</v>
      </c>
      <c r="E768">
        <v>1</v>
      </c>
    </row>
    <row r="769" spans="1:5" x14ac:dyDescent="0.2">
      <c r="A769" s="9">
        <v>43394.208333333336</v>
      </c>
      <c r="C769">
        <v>1</v>
      </c>
      <c r="E769">
        <v>1</v>
      </c>
    </row>
    <row r="770" spans="1:5" x14ac:dyDescent="0.2">
      <c r="A770" s="9">
        <v>43399.208333333336</v>
      </c>
      <c r="D770">
        <v>1</v>
      </c>
      <c r="E770">
        <v>1</v>
      </c>
    </row>
    <row r="771" spans="1:5" x14ac:dyDescent="0.2">
      <c r="A771" s="9">
        <v>43407.208333333336</v>
      </c>
      <c r="C771">
        <v>1</v>
      </c>
      <c r="E771">
        <v>1</v>
      </c>
    </row>
    <row r="772" spans="1:5" x14ac:dyDescent="0.2">
      <c r="A772" s="9">
        <v>43408.208333333336</v>
      </c>
      <c r="D772">
        <v>1</v>
      </c>
      <c r="E772">
        <v>1</v>
      </c>
    </row>
    <row r="773" spans="1:5" x14ac:dyDescent="0.2">
      <c r="A773" s="9">
        <v>43417.25</v>
      </c>
      <c r="D773">
        <v>1</v>
      </c>
      <c r="E773">
        <v>1</v>
      </c>
    </row>
    <row r="774" spans="1:5" x14ac:dyDescent="0.2">
      <c r="A774" s="9">
        <v>43424.25</v>
      </c>
      <c r="D774">
        <v>1</v>
      </c>
      <c r="E774">
        <v>1</v>
      </c>
    </row>
    <row r="775" spans="1:5" x14ac:dyDescent="0.2">
      <c r="A775" s="9">
        <v>43434.25</v>
      </c>
      <c r="D775">
        <v>1</v>
      </c>
      <c r="E775">
        <v>1</v>
      </c>
    </row>
    <row r="776" spans="1:5" x14ac:dyDescent="0.2">
      <c r="A776" s="9">
        <v>43442.25</v>
      </c>
      <c r="D776">
        <v>2</v>
      </c>
      <c r="E776">
        <v>2</v>
      </c>
    </row>
    <row r="777" spans="1:5" x14ac:dyDescent="0.2">
      <c r="A777" s="9">
        <v>43443.25</v>
      </c>
      <c r="C777">
        <v>1</v>
      </c>
      <c r="D777">
        <v>1</v>
      </c>
      <c r="E777">
        <v>2</v>
      </c>
    </row>
    <row r="778" spans="1:5" x14ac:dyDescent="0.2">
      <c r="A778" s="9">
        <v>43450.25</v>
      </c>
      <c r="C778">
        <v>1</v>
      </c>
      <c r="E778">
        <v>1</v>
      </c>
    </row>
    <row r="779" spans="1:5" x14ac:dyDescent="0.2">
      <c r="A779" s="9">
        <v>43451.25</v>
      </c>
      <c r="D779">
        <v>1</v>
      </c>
      <c r="E779">
        <v>1</v>
      </c>
    </row>
    <row r="780" spans="1:5" x14ac:dyDescent="0.2">
      <c r="A780" s="9">
        <v>43452.25</v>
      </c>
      <c r="C780">
        <v>1</v>
      </c>
      <c r="E780">
        <v>1</v>
      </c>
    </row>
    <row r="781" spans="1:5" x14ac:dyDescent="0.2">
      <c r="A781" s="9">
        <v>43464.25</v>
      </c>
      <c r="D781">
        <v>1</v>
      </c>
      <c r="E781">
        <v>1</v>
      </c>
    </row>
    <row r="782" spans="1:5" x14ac:dyDescent="0.2">
      <c r="A782" s="9">
        <v>43471.25</v>
      </c>
      <c r="D782">
        <v>1</v>
      </c>
      <c r="E782">
        <v>1</v>
      </c>
    </row>
    <row r="783" spans="1:5" x14ac:dyDescent="0.2">
      <c r="A783" s="9">
        <v>43475.25</v>
      </c>
      <c r="D783">
        <v>1</v>
      </c>
      <c r="E783">
        <v>1</v>
      </c>
    </row>
    <row r="784" spans="1:5" x14ac:dyDescent="0.2">
      <c r="A784" s="9">
        <v>43476.25</v>
      </c>
      <c r="C784">
        <v>1</v>
      </c>
      <c r="E784">
        <v>1</v>
      </c>
    </row>
    <row r="785" spans="1:5" x14ac:dyDescent="0.2">
      <c r="A785" s="9">
        <v>43481.25</v>
      </c>
      <c r="D785">
        <v>1</v>
      </c>
      <c r="E785">
        <v>1</v>
      </c>
    </row>
    <row r="786" spans="1:5" x14ac:dyDescent="0.2">
      <c r="A786" s="9">
        <v>43482.25</v>
      </c>
      <c r="D786">
        <v>1</v>
      </c>
      <c r="E786">
        <v>1</v>
      </c>
    </row>
    <row r="787" spans="1:5" x14ac:dyDescent="0.2">
      <c r="A787" s="9">
        <v>43484.25</v>
      </c>
      <c r="B787">
        <v>1</v>
      </c>
      <c r="C787">
        <v>1</v>
      </c>
      <c r="D787">
        <v>1</v>
      </c>
      <c r="E787">
        <v>3</v>
      </c>
    </row>
    <row r="788" spans="1:5" x14ac:dyDescent="0.2">
      <c r="A788" s="9">
        <v>43485.25</v>
      </c>
      <c r="C788">
        <v>1</v>
      </c>
      <c r="D788">
        <v>1</v>
      </c>
      <c r="E788">
        <v>2</v>
      </c>
    </row>
    <row r="789" spans="1:5" x14ac:dyDescent="0.2">
      <c r="A789" s="9">
        <v>43486.25</v>
      </c>
      <c r="D789">
        <v>1</v>
      </c>
      <c r="E789">
        <v>1</v>
      </c>
    </row>
    <row r="790" spans="1:5" x14ac:dyDescent="0.2">
      <c r="A790" s="9">
        <v>43491.25</v>
      </c>
      <c r="B790">
        <v>1</v>
      </c>
      <c r="E790">
        <v>1</v>
      </c>
    </row>
    <row r="791" spans="1:5" x14ac:dyDescent="0.2">
      <c r="A791" s="9">
        <v>43492.25</v>
      </c>
      <c r="D791">
        <v>1</v>
      </c>
      <c r="E791">
        <v>1</v>
      </c>
    </row>
    <row r="792" spans="1:5" x14ac:dyDescent="0.2">
      <c r="A792" s="9">
        <v>43493.25</v>
      </c>
      <c r="C792">
        <v>1</v>
      </c>
      <c r="E792">
        <v>1</v>
      </c>
    </row>
    <row r="793" spans="1:5" x14ac:dyDescent="0.2">
      <c r="A793" s="9">
        <v>43496.25</v>
      </c>
      <c r="D793">
        <v>1</v>
      </c>
      <c r="E793">
        <v>1</v>
      </c>
    </row>
    <row r="794" spans="1:5" x14ac:dyDescent="0.2">
      <c r="A794" s="9">
        <v>43503.25</v>
      </c>
      <c r="D794">
        <v>1</v>
      </c>
      <c r="E794">
        <v>1</v>
      </c>
    </row>
    <row r="795" spans="1:5" x14ac:dyDescent="0.2">
      <c r="A795" s="9">
        <v>43505.25</v>
      </c>
      <c r="D795">
        <v>1</v>
      </c>
      <c r="E795">
        <v>1</v>
      </c>
    </row>
    <row r="796" spans="1:5" x14ac:dyDescent="0.2">
      <c r="A796" s="9">
        <v>43509.25</v>
      </c>
      <c r="C796">
        <v>1</v>
      </c>
      <c r="D796">
        <v>1</v>
      </c>
      <c r="E796">
        <v>2</v>
      </c>
    </row>
    <row r="797" spans="1:5" x14ac:dyDescent="0.2">
      <c r="A797" s="9">
        <v>43510.25</v>
      </c>
      <c r="D797">
        <v>1</v>
      </c>
      <c r="E797">
        <v>1</v>
      </c>
    </row>
    <row r="798" spans="1:5" x14ac:dyDescent="0.2">
      <c r="A798" s="9">
        <v>43515.25</v>
      </c>
      <c r="D798">
        <v>1</v>
      </c>
      <c r="E798">
        <v>1</v>
      </c>
    </row>
    <row r="799" spans="1:5" x14ac:dyDescent="0.2">
      <c r="A799" s="9">
        <v>43518.25</v>
      </c>
      <c r="C799">
        <v>1</v>
      </c>
      <c r="E799">
        <v>1</v>
      </c>
    </row>
    <row r="800" spans="1:5" x14ac:dyDescent="0.2">
      <c r="A800" s="9">
        <v>43528.25</v>
      </c>
      <c r="C800">
        <v>1</v>
      </c>
      <c r="E800">
        <v>1</v>
      </c>
    </row>
    <row r="801" spans="1:5" x14ac:dyDescent="0.2">
      <c r="A801" s="9">
        <v>43530.25</v>
      </c>
      <c r="D801">
        <v>2</v>
      </c>
      <c r="E801">
        <v>2</v>
      </c>
    </row>
    <row r="802" spans="1:5" x14ac:dyDescent="0.2">
      <c r="A802" s="9">
        <v>43535.208333333336</v>
      </c>
      <c r="C802">
        <v>1</v>
      </c>
      <c r="E802">
        <v>1</v>
      </c>
    </row>
    <row r="803" spans="1:5" x14ac:dyDescent="0.2">
      <c r="A803" s="9">
        <v>43536.208333333336</v>
      </c>
      <c r="C803">
        <v>2</v>
      </c>
      <c r="D803">
        <v>1</v>
      </c>
      <c r="E803">
        <v>3</v>
      </c>
    </row>
    <row r="804" spans="1:5" x14ac:dyDescent="0.2">
      <c r="A804" s="9">
        <v>43541.208333333336</v>
      </c>
      <c r="D804">
        <v>1</v>
      </c>
      <c r="E804">
        <v>1</v>
      </c>
    </row>
    <row r="805" spans="1:5" x14ac:dyDescent="0.2">
      <c r="A805" s="9">
        <v>43550.208333333336</v>
      </c>
      <c r="D805">
        <v>1</v>
      </c>
      <c r="E805">
        <v>1</v>
      </c>
    </row>
    <row r="806" spans="1:5" x14ac:dyDescent="0.2">
      <c r="A806" s="9">
        <v>43551.208333333336</v>
      </c>
      <c r="D806">
        <v>1</v>
      </c>
      <c r="E806">
        <v>1</v>
      </c>
    </row>
    <row r="807" spans="1:5" x14ac:dyDescent="0.2">
      <c r="A807" s="9">
        <v>43553.208333333336</v>
      </c>
      <c r="D807">
        <v>1</v>
      </c>
      <c r="E807">
        <v>1</v>
      </c>
    </row>
    <row r="808" spans="1:5" x14ac:dyDescent="0.2">
      <c r="A808" s="9">
        <v>43561.208333333336</v>
      </c>
      <c r="D808">
        <v>1</v>
      </c>
      <c r="E808">
        <v>1</v>
      </c>
    </row>
    <row r="809" spans="1:5" x14ac:dyDescent="0.2">
      <c r="A809" s="9">
        <v>43562.208333333336</v>
      </c>
      <c r="D809">
        <v>1</v>
      </c>
      <c r="E809">
        <v>1</v>
      </c>
    </row>
    <row r="810" spans="1:5" x14ac:dyDescent="0.2">
      <c r="A810" s="9">
        <v>43564.208333333336</v>
      </c>
      <c r="D810">
        <v>1</v>
      </c>
      <c r="E810">
        <v>1</v>
      </c>
    </row>
    <row r="811" spans="1:5" x14ac:dyDescent="0.2">
      <c r="A811" s="9">
        <v>43569.208333333336</v>
      </c>
      <c r="C811">
        <v>1</v>
      </c>
      <c r="E811">
        <v>1</v>
      </c>
    </row>
    <row r="812" spans="1:5" x14ac:dyDescent="0.2">
      <c r="A812" s="9">
        <v>43570.208333333336</v>
      </c>
      <c r="D812">
        <v>1</v>
      </c>
      <c r="E812">
        <v>1</v>
      </c>
    </row>
    <row r="813" spans="1:5" x14ac:dyDescent="0.2">
      <c r="A813" s="9">
        <v>43571.208333333336</v>
      </c>
      <c r="C813">
        <v>1</v>
      </c>
      <c r="D813">
        <v>1</v>
      </c>
      <c r="E813">
        <v>2</v>
      </c>
    </row>
    <row r="814" spans="1:5" x14ac:dyDescent="0.2">
      <c r="A814" s="9">
        <v>43573.208333333336</v>
      </c>
      <c r="D814">
        <v>1</v>
      </c>
      <c r="E814">
        <v>1</v>
      </c>
    </row>
    <row r="815" spans="1:5" x14ac:dyDescent="0.2">
      <c r="A815" s="9">
        <v>43574.208333333336</v>
      </c>
      <c r="D815">
        <v>1</v>
      </c>
      <c r="E815">
        <v>1</v>
      </c>
    </row>
    <row r="816" spans="1:5" x14ac:dyDescent="0.2">
      <c r="A816" s="9">
        <v>43575.208333333336</v>
      </c>
      <c r="D816">
        <v>1</v>
      </c>
      <c r="E816">
        <v>1</v>
      </c>
    </row>
    <row r="817" spans="1:5" x14ac:dyDescent="0.2">
      <c r="A817" s="9">
        <v>43582.208333333336</v>
      </c>
      <c r="D817">
        <v>2</v>
      </c>
      <c r="E817">
        <v>2</v>
      </c>
    </row>
    <row r="818" spans="1:5" x14ac:dyDescent="0.2">
      <c r="A818" s="9">
        <v>43583.208333333336</v>
      </c>
      <c r="C818">
        <v>2</v>
      </c>
      <c r="E818">
        <v>2</v>
      </c>
    </row>
    <row r="819" spans="1:5" x14ac:dyDescent="0.2">
      <c r="A819" s="9">
        <v>43586.208333333336</v>
      </c>
      <c r="B819">
        <v>1</v>
      </c>
      <c r="E819">
        <v>1</v>
      </c>
    </row>
    <row r="820" spans="1:5" x14ac:dyDescent="0.2">
      <c r="A820" s="9">
        <v>43588.208333333336</v>
      </c>
      <c r="D820">
        <v>1</v>
      </c>
      <c r="E820">
        <v>1</v>
      </c>
    </row>
    <row r="821" spans="1:5" x14ac:dyDescent="0.2">
      <c r="A821" s="9">
        <v>43589.208333333336</v>
      </c>
      <c r="D821">
        <v>1</v>
      </c>
      <c r="E821">
        <v>1</v>
      </c>
    </row>
    <row r="822" spans="1:5" x14ac:dyDescent="0.2">
      <c r="A822" s="9">
        <v>43597.208333333336</v>
      </c>
      <c r="C822">
        <v>1</v>
      </c>
      <c r="E822">
        <v>1</v>
      </c>
    </row>
    <row r="823" spans="1:5" x14ac:dyDescent="0.2">
      <c r="A823" s="9">
        <v>43598.208333333336</v>
      </c>
      <c r="D823">
        <v>1</v>
      </c>
      <c r="E823">
        <v>1</v>
      </c>
    </row>
    <row r="824" spans="1:5" x14ac:dyDescent="0.2">
      <c r="A824" s="9">
        <v>43609.208333333336</v>
      </c>
      <c r="D824">
        <v>1</v>
      </c>
      <c r="E824">
        <v>1</v>
      </c>
    </row>
    <row r="825" spans="1:5" x14ac:dyDescent="0.2">
      <c r="A825" s="9">
        <v>43624.208333333336</v>
      </c>
      <c r="C825">
        <v>1</v>
      </c>
      <c r="E825">
        <v>1</v>
      </c>
    </row>
    <row r="826" spans="1:5" x14ac:dyDescent="0.2">
      <c r="A826" s="9">
        <v>43626.208333333336</v>
      </c>
      <c r="C826">
        <v>1</v>
      </c>
      <c r="E826">
        <v>1</v>
      </c>
    </row>
    <row r="827" spans="1:5" x14ac:dyDescent="0.2">
      <c r="A827" s="9">
        <v>43631.208333333336</v>
      </c>
      <c r="D827">
        <v>1</v>
      </c>
      <c r="E827">
        <v>1</v>
      </c>
    </row>
    <row r="828" spans="1:5" x14ac:dyDescent="0.2">
      <c r="A828" s="9">
        <v>43633.208333333336</v>
      </c>
      <c r="D828">
        <v>1</v>
      </c>
      <c r="E828">
        <v>1</v>
      </c>
    </row>
    <row r="829" spans="1:5" x14ac:dyDescent="0.2">
      <c r="A829" s="9">
        <v>43640.208333333336</v>
      </c>
      <c r="D829">
        <v>1</v>
      </c>
      <c r="E829">
        <v>1</v>
      </c>
    </row>
    <row r="830" spans="1:5" x14ac:dyDescent="0.2">
      <c r="A830" s="9">
        <v>43641.208333333336</v>
      </c>
      <c r="C830">
        <v>2</v>
      </c>
      <c r="E830">
        <v>2</v>
      </c>
    </row>
    <row r="831" spans="1:5" x14ac:dyDescent="0.2">
      <c r="A831" s="9">
        <v>43645.208333333336</v>
      </c>
      <c r="D831">
        <v>1</v>
      </c>
      <c r="E831">
        <v>1</v>
      </c>
    </row>
    <row r="832" spans="1:5" x14ac:dyDescent="0.2">
      <c r="A832" s="9">
        <v>43647.208333333336</v>
      </c>
      <c r="C832">
        <v>1</v>
      </c>
      <c r="E832">
        <v>1</v>
      </c>
    </row>
    <row r="833" spans="1:5" x14ac:dyDescent="0.2">
      <c r="A833" s="9">
        <v>43650.208333333336</v>
      </c>
      <c r="C833">
        <v>1</v>
      </c>
      <c r="D833">
        <v>1</v>
      </c>
      <c r="E833">
        <v>2</v>
      </c>
    </row>
    <row r="834" spans="1:5" x14ac:dyDescent="0.2">
      <c r="A834" s="9">
        <v>43651.208333333336</v>
      </c>
      <c r="D834">
        <v>1</v>
      </c>
      <c r="E834">
        <v>1</v>
      </c>
    </row>
    <row r="835" spans="1:5" x14ac:dyDescent="0.2">
      <c r="A835" s="9">
        <v>43655.208333333336</v>
      </c>
      <c r="C835">
        <v>1</v>
      </c>
      <c r="E835">
        <v>1</v>
      </c>
    </row>
    <row r="836" spans="1:5" x14ac:dyDescent="0.2">
      <c r="A836" s="9">
        <v>43656.208333333336</v>
      </c>
      <c r="D836">
        <v>1</v>
      </c>
      <c r="E836">
        <v>1</v>
      </c>
    </row>
    <row r="837" spans="1:5" x14ac:dyDescent="0.2">
      <c r="A837" s="9">
        <v>43667.208333333336</v>
      </c>
      <c r="D837">
        <v>1</v>
      </c>
      <c r="E837">
        <v>1</v>
      </c>
    </row>
    <row r="838" spans="1:5" x14ac:dyDescent="0.2">
      <c r="A838" s="9">
        <v>43668.208333333336</v>
      </c>
      <c r="C838">
        <v>1</v>
      </c>
      <c r="E838">
        <v>1</v>
      </c>
    </row>
    <row r="839" spans="1:5" x14ac:dyDescent="0.2">
      <c r="A839" s="9">
        <v>43671.208333333336</v>
      </c>
      <c r="C839">
        <v>1</v>
      </c>
      <c r="E839">
        <v>1</v>
      </c>
    </row>
    <row r="840" spans="1:5" x14ac:dyDescent="0.2">
      <c r="A840" s="9">
        <v>43678.208333333336</v>
      </c>
      <c r="C840">
        <v>1</v>
      </c>
      <c r="E840">
        <v>1</v>
      </c>
    </row>
    <row r="841" spans="1:5" x14ac:dyDescent="0.2">
      <c r="A841" s="9">
        <v>43681.208333333336</v>
      </c>
      <c r="D841">
        <v>1</v>
      </c>
      <c r="E841">
        <v>1</v>
      </c>
    </row>
    <row r="842" spans="1:5" x14ac:dyDescent="0.2">
      <c r="A842" s="9">
        <v>43688.208333333336</v>
      </c>
      <c r="C842">
        <v>1</v>
      </c>
      <c r="E842">
        <v>1</v>
      </c>
    </row>
    <row r="843" spans="1:5" x14ac:dyDescent="0.2">
      <c r="A843" s="9">
        <v>43705.208333333336</v>
      </c>
      <c r="C843">
        <v>1</v>
      </c>
      <c r="E843">
        <v>1</v>
      </c>
    </row>
    <row r="844" spans="1:5" x14ac:dyDescent="0.2">
      <c r="A844" s="9">
        <v>43716.208333333336</v>
      </c>
      <c r="D844">
        <v>2</v>
      </c>
      <c r="E844">
        <v>2</v>
      </c>
    </row>
    <row r="845" spans="1:5" x14ac:dyDescent="0.2">
      <c r="A845" s="9">
        <v>43717.208333333336</v>
      </c>
      <c r="D845">
        <v>1</v>
      </c>
      <c r="E845">
        <v>1</v>
      </c>
    </row>
    <row r="846" spans="1:5" x14ac:dyDescent="0.2">
      <c r="A846" s="9">
        <v>43719.208333333336</v>
      </c>
      <c r="D846">
        <v>1</v>
      </c>
      <c r="E846">
        <v>1</v>
      </c>
    </row>
    <row r="847" spans="1:5" x14ac:dyDescent="0.2">
      <c r="A847" s="9">
        <v>43737.208333333336</v>
      </c>
      <c r="C847">
        <v>1</v>
      </c>
      <c r="E847">
        <v>1</v>
      </c>
    </row>
    <row r="848" spans="1:5" x14ac:dyDescent="0.2">
      <c r="A848" s="9">
        <v>43743.208333333336</v>
      </c>
      <c r="B848">
        <v>1</v>
      </c>
      <c r="E848">
        <v>1</v>
      </c>
    </row>
    <row r="849" spans="1:5" x14ac:dyDescent="0.2">
      <c r="A849" s="9">
        <v>43744.208333333336</v>
      </c>
      <c r="D849">
        <v>1</v>
      </c>
      <c r="E849">
        <v>1</v>
      </c>
    </row>
    <row r="850" spans="1:5" x14ac:dyDescent="0.2">
      <c r="A850" s="9">
        <v>43751.208333333336</v>
      </c>
      <c r="D850">
        <v>1</v>
      </c>
      <c r="E850">
        <v>1</v>
      </c>
    </row>
    <row r="851" spans="1:5" x14ac:dyDescent="0.2">
      <c r="A851" s="9">
        <v>43752.208333333336</v>
      </c>
      <c r="D851">
        <v>1</v>
      </c>
      <c r="E851">
        <v>1</v>
      </c>
    </row>
    <row r="852" spans="1:5" x14ac:dyDescent="0.2">
      <c r="A852" s="9">
        <v>43753.208333333336</v>
      </c>
      <c r="D852">
        <v>1</v>
      </c>
      <c r="E852">
        <v>1</v>
      </c>
    </row>
    <row r="853" spans="1:5" x14ac:dyDescent="0.2">
      <c r="A853" s="9">
        <v>43756.208333333336</v>
      </c>
      <c r="D853">
        <v>1</v>
      </c>
      <c r="E853">
        <v>1</v>
      </c>
    </row>
    <row r="854" spans="1:5" x14ac:dyDescent="0.2">
      <c r="A854" s="9">
        <v>43758.208333333336</v>
      </c>
      <c r="D854">
        <v>1</v>
      </c>
      <c r="E854">
        <v>1</v>
      </c>
    </row>
    <row r="855" spans="1:5" x14ac:dyDescent="0.2">
      <c r="A855" s="9">
        <v>43760.208333333336</v>
      </c>
      <c r="C855">
        <v>2</v>
      </c>
      <c r="E855">
        <v>2</v>
      </c>
    </row>
    <row r="856" spans="1:5" x14ac:dyDescent="0.2">
      <c r="A856" s="9">
        <v>43765.208333333336</v>
      </c>
      <c r="D856">
        <v>1</v>
      </c>
      <c r="E856">
        <v>1</v>
      </c>
    </row>
    <row r="857" spans="1:5" x14ac:dyDescent="0.2">
      <c r="A857" s="9">
        <v>43769.208333333336</v>
      </c>
      <c r="D857">
        <v>1</v>
      </c>
      <c r="E857">
        <v>1</v>
      </c>
    </row>
    <row r="858" spans="1:5" x14ac:dyDescent="0.2">
      <c r="A858" s="9">
        <v>43780.25</v>
      </c>
      <c r="D858">
        <v>1</v>
      </c>
      <c r="E858">
        <v>1</v>
      </c>
    </row>
    <row r="859" spans="1:5" x14ac:dyDescent="0.2">
      <c r="A859" s="9">
        <v>43784.25</v>
      </c>
      <c r="D859">
        <v>1</v>
      </c>
      <c r="E859">
        <v>1</v>
      </c>
    </row>
    <row r="860" spans="1:5" x14ac:dyDescent="0.2">
      <c r="A860" s="9">
        <v>43786.25</v>
      </c>
      <c r="D860">
        <v>2</v>
      </c>
      <c r="E860">
        <v>2</v>
      </c>
    </row>
    <row r="861" spans="1:5" x14ac:dyDescent="0.2">
      <c r="A861" s="9">
        <v>43787.25</v>
      </c>
      <c r="D861">
        <v>1</v>
      </c>
      <c r="E861">
        <v>1</v>
      </c>
    </row>
    <row r="862" spans="1:5" x14ac:dyDescent="0.2">
      <c r="A862" s="9">
        <v>43788.25</v>
      </c>
      <c r="C862">
        <v>1</v>
      </c>
      <c r="E862">
        <v>1</v>
      </c>
    </row>
    <row r="863" spans="1:5" x14ac:dyDescent="0.2">
      <c r="A863" s="9">
        <v>43799.25</v>
      </c>
      <c r="D863">
        <v>1</v>
      </c>
      <c r="E863">
        <v>1</v>
      </c>
    </row>
    <row r="864" spans="1:5" x14ac:dyDescent="0.2">
      <c r="A864" s="9">
        <v>43805.25</v>
      </c>
      <c r="D864">
        <v>1</v>
      </c>
      <c r="E864">
        <v>1</v>
      </c>
    </row>
    <row r="865" spans="1:5" x14ac:dyDescent="0.2">
      <c r="A865" s="9">
        <v>43806.25</v>
      </c>
      <c r="D865">
        <v>1</v>
      </c>
      <c r="E865">
        <v>1</v>
      </c>
    </row>
    <row r="866" spans="1:5" x14ac:dyDescent="0.2">
      <c r="A866" s="9">
        <v>43809.25</v>
      </c>
      <c r="C866">
        <v>1</v>
      </c>
      <c r="E866">
        <v>1</v>
      </c>
    </row>
    <row r="867" spans="1:5" x14ac:dyDescent="0.2">
      <c r="A867" s="9">
        <v>43811.25</v>
      </c>
      <c r="C867">
        <v>1</v>
      </c>
      <c r="E867">
        <v>1</v>
      </c>
    </row>
    <row r="868" spans="1:5" x14ac:dyDescent="0.2">
      <c r="A868" s="9">
        <v>43813.25</v>
      </c>
      <c r="C868">
        <v>1</v>
      </c>
      <c r="E868">
        <v>1</v>
      </c>
    </row>
    <row r="869" spans="1:5" x14ac:dyDescent="0.2">
      <c r="A869" s="9">
        <v>43814.25</v>
      </c>
      <c r="D869">
        <v>1</v>
      </c>
      <c r="E869">
        <v>1</v>
      </c>
    </row>
    <row r="870" spans="1:5" x14ac:dyDescent="0.2">
      <c r="A870" s="9">
        <v>43815.25</v>
      </c>
      <c r="C870">
        <v>1</v>
      </c>
      <c r="E870">
        <v>1</v>
      </c>
    </row>
    <row r="871" spans="1:5" x14ac:dyDescent="0.2">
      <c r="A871" s="9">
        <v>43821.25</v>
      </c>
      <c r="D871">
        <v>1</v>
      </c>
      <c r="E871">
        <v>1</v>
      </c>
    </row>
    <row r="872" spans="1:5" x14ac:dyDescent="0.2">
      <c r="A872" s="9">
        <v>43824.25</v>
      </c>
      <c r="C872">
        <v>1</v>
      </c>
      <c r="E872">
        <v>1</v>
      </c>
    </row>
    <row r="873" spans="1:5" x14ac:dyDescent="0.2">
      <c r="A873" s="9">
        <v>43830.25</v>
      </c>
      <c r="D873">
        <v>1</v>
      </c>
      <c r="E873">
        <v>1</v>
      </c>
    </row>
    <row r="874" spans="1:5" x14ac:dyDescent="0.2">
      <c r="A874" s="9">
        <v>43845.25</v>
      </c>
      <c r="C874">
        <v>1</v>
      </c>
      <c r="E874">
        <v>1</v>
      </c>
    </row>
    <row r="875" spans="1:5" x14ac:dyDescent="0.2">
      <c r="A875" s="9">
        <v>43857.25</v>
      </c>
      <c r="C875">
        <v>1</v>
      </c>
      <c r="E875">
        <v>1</v>
      </c>
    </row>
    <row r="876" spans="1:5" x14ac:dyDescent="0.2">
      <c r="A876" s="9" t="s">
        <v>2034</v>
      </c>
      <c r="B876">
        <v>57</v>
      </c>
      <c r="C876">
        <v>364</v>
      </c>
      <c r="D876">
        <v>565</v>
      </c>
      <c r="E876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5C60-4799-0049-9A37-FCB126E85E98}">
  <dimension ref="A1:H13"/>
  <sheetViews>
    <sheetView workbookViewId="0">
      <selection activeCell="K15" sqref="K15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11" t="s">
        <v>2073</v>
      </c>
      <c r="B1" s="11" t="s">
        <v>2074</v>
      </c>
      <c r="C1" s="11" t="s">
        <v>2075</v>
      </c>
      <c r="D1" s="11" t="s">
        <v>2076</v>
      </c>
      <c r="E1" s="11" t="s">
        <v>2077</v>
      </c>
      <c r="F1" s="11" t="s">
        <v>2078</v>
      </c>
      <c r="G1" s="11" t="s">
        <v>2079</v>
      </c>
      <c r="H1" s="11" t="s">
        <v>2080</v>
      </c>
    </row>
    <row r="2" spans="1:8" x14ac:dyDescent="0.2">
      <c r="A2" s="7" t="s">
        <v>2081</v>
      </c>
      <c r="B2" s="10">
        <f>COUNTIFS(goal,"&lt;1000",outcome,"successful")</f>
        <v>30</v>
      </c>
      <c r="C2" s="10">
        <f>COUNTIFS(goal,"&lt;1000",outcome,"failed")</f>
        <v>20</v>
      </c>
      <c r="D2" s="10">
        <f>COUNTIFS(goal,"&lt;1000",outcome,"canceled")</f>
        <v>1</v>
      </c>
      <c r="E2" s="10">
        <f>SUM(B2:D2)</f>
        <v>51</v>
      </c>
      <c r="F2" s="12">
        <f>B2/$E2</f>
        <v>0.58823529411764708</v>
      </c>
      <c r="G2" s="12">
        <f t="shared" ref="G2:H2" si="0">C2/$E2</f>
        <v>0.39215686274509803</v>
      </c>
      <c r="H2" s="12">
        <f t="shared" si="0"/>
        <v>1.9607843137254902E-2</v>
      </c>
    </row>
    <row r="3" spans="1:8" x14ac:dyDescent="0.2">
      <c r="A3" t="s">
        <v>2082</v>
      </c>
      <c r="B3" s="10">
        <f>COUNTIFS(goal,"&gt;=1000",goal,"&lt;5000",outcome,"successful")</f>
        <v>191</v>
      </c>
      <c r="C3" s="10">
        <f>COUNTIFS(goal,"&gt;=1000",goal,"&lt;5000",outcome,"failed")</f>
        <v>38</v>
      </c>
      <c r="D3" s="10">
        <f>COUNTIFS(goal,"&gt;=1000",goal,"&lt;5000",outcome,"canceled")</f>
        <v>2</v>
      </c>
      <c r="E3" s="10">
        <f t="shared" ref="E3:E13" si="1">SUM(B3:D3)</f>
        <v>231</v>
      </c>
      <c r="F3" s="12">
        <f t="shared" ref="F3:F13" si="2">B3/$E3</f>
        <v>0.82683982683982682</v>
      </c>
      <c r="G3" s="12">
        <f t="shared" ref="G3:G13" si="3">C3/$E3</f>
        <v>0.16450216450216451</v>
      </c>
      <c r="H3" s="12">
        <f t="shared" ref="H3:H13" si="4">D3/$E3</f>
        <v>8.658008658008658E-3</v>
      </c>
    </row>
    <row r="4" spans="1:8" x14ac:dyDescent="0.2">
      <c r="A4" t="s">
        <v>2083</v>
      </c>
      <c r="B4" s="10">
        <f>COUNTIFS(goal,"&gt;=5000",goal,"&lt;9999",outcome,"successful")</f>
        <v>164</v>
      </c>
      <c r="C4" s="10">
        <f>COUNTIFS(goal,"&gt;=5000",goal,"&lt;9999",outcome,"failed")</f>
        <v>126</v>
      </c>
      <c r="D4" s="10">
        <f>COUNTIFS(goal,"&gt;=5000",goal,"&lt;9999",outcome,"canceled")</f>
        <v>25</v>
      </c>
      <c r="E4" s="10">
        <f t="shared" si="1"/>
        <v>315</v>
      </c>
      <c r="F4" s="12">
        <f t="shared" si="2"/>
        <v>0.52063492063492067</v>
      </c>
      <c r="G4" s="12">
        <f t="shared" si="3"/>
        <v>0.4</v>
      </c>
      <c r="H4" s="12">
        <f t="shared" si="4"/>
        <v>7.9365079365079361E-2</v>
      </c>
    </row>
    <row r="5" spans="1:8" x14ac:dyDescent="0.2">
      <c r="A5" t="s">
        <v>2084</v>
      </c>
      <c r="B5" s="10">
        <f>COUNTIFS(goal,"&gt;=10000",goal,"&lt;14999",outcome,"successful")</f>
        <v>4</v>
      </c>
      <c r="C5" s="10">
        <f>COUNTIFS(goal,"&gt;=10000",goal,"&lt;14999",outcome,"failed")</f>
        <v>5</v>
      </c>
      <c r="D5" s="10">
        <f>COUNTIFS(goal,"&gt;=10000",goal,"&lt;14999",outcome,"canceled")</f>
        <v>0</v>
      </c>
      <c r="E5" s="10">
        <f t="shared" si="1"/>
        <v>9</v>
      </c>
      <c r="F5" s="12">
        <f t="shared" si="2"/>
        <v>0.44444444444444442</v>
      </c>
      <c r="G5" s="12">
        <f t="shared" si="3"/>
        <v>0.55555555555555558</v>
      </c>
      <c r="H5" s="12">
        <f t="shared" si="4"/>
        <v>0</v>
      </c>
    </row>
    <row r="6" spans="1:8" x14ac:dyDescent="0.2">
      <c r="A6" t="s">
        <v>2085</v>
      </c>
      <c r="B6" s="10">
        <f>COUNTIFS(goal,"&gt;=15000",goal,"&lt;19999",outcome,"successful")</f>
        <v>10</v>
      </c>
      <c r="C6" s="10">
        <f>COUNTIFS(goal,"&gt;=15000",goal,"&lt;19999",outcome,"failed")</f>
        <v>0</v>
      </c>
      <c r="D6" s="10">
        <f>COUNTIFS(goal,"&gt;=15000",goal,"&lt;19999",outcome,"canceled")</f>
        <v>0</v>
      </c>
      <c r="E6" s="10">
        <f t="shared" si="1"/>
        <v>10</v>
      </c>
      <c r="F6" s="12">
        <f t="shared" si="2"/>
        <v>1</v>
      </c>
      <c r="G6" s="12">
        <f t="shared" si="3"/>
        <v>0</v>
      </c>
      <c r="H6" s="12">
        <f t="shared" si="4"/>
        <v>0</v>
      </c>
    </row>
    <row r="7" spans="1:8" x14ac:dyDescent="0.2">
      <c r="A7" t="s">
        <v>2086</v>
      </c>
      <c r="B7" s="10">
        <f>COUNTIFS(goal,"&gt;=20000",goal,"&lt;24999",outcome,"successful")</f>
        <v>7</v>
      </c>
      <c r="C7" s="10">
        <f>COUNTIFS(goal,"&gt;=20000",goal,"&lt;24999",outcome,"failed")</f>
        <v>0</v>
      </c>
      <c r="D7" s="10">
        <f>COUNTIFS(goal,"&gt;=20000",goal,"&lt;24999",outcome,"canceled")</f>
        <v>0</v>
      </c>
      <c r="E7" s="10">
        <f t="shared" si="1"/>
        <v>7</v>
      </c>
      <c r="F7" s="12">
        <f t="shared" si="2"/>
        <v>1</v>
      </c>
      <c r="G7" s="12">
        <f t="shared" si="3"/>
        <v>0</v>
      </c>
      <c r="H7" s="12">
        <f t="shared" si="4"/>
        <v>0</v>
      </c>
    </row>
    <row r="8" spans="1:8" x14ac:dyDescent="0.2">
      <c r="A8" t="s">
        <v>2087</v>
      </c>
      <c r="B8" s="10">
        <f>COUNTIFS(goal,"&gt;=25000",goal,"&lt;29999",outcome,"successful")</f>
        <v>11</v>
      </c>
      <c r="C8" s="10">
        <f>COUNTIFS(goal,"&gt;=25000",goal,"&lt;29999",outcome,"failed")</f>
        <v>3</v>
      </c>
      <c r="D8" s="10">
        <f>COUNTIFS(goal,"&gt;=25000",goal,"&lt;29999",outcome,"canceled")</f>
        <v>0</v>
      </c>
      <c r="E8" s="10">
        <f t="shared" si="1"/>
        <v>14</v>
      </c>
      <c r="F8" s="12">
        <f t="shared" si="2"/>
        <v>0.7857142857142857</v>
      </c>
      <c r="G8" s="12">
        <f t="shared" si="3"/>
        <v>0.21428571428571427</v>
      </c>
      <c r="H8" s="12">
        <f t="shared" si="4"/>
        <v>0</v>
      </c>
    </row>
    <row r="9" spans="1:8" x14ac:dyDescent="0.2">
      <c r="A9" t="s">
        <v>2088</v>
      </c>
      <c r="B9" s="10">
        <f>COUNTIFS(goal,"&gt;=30000",goal,"&lt;34999",outcome,"successful")</f>
        <v>7</v>
      </c>
      <c r="C9" s="10">
        <f>COUNTIFS(goal,"&gt;=30000",goal,"&lt;34999",outcome,"failed")</f>
        <v>0</v>
      </c>
      <c r="D9" s="10">
        <f>COUNTIFS(goal,"&gt;=30000",goal,"&lt;34999",outcome,"canceled")</f>
        <v>0</v>
      </c>
      <c r="E9" s="10">
        <f t="shared" si="1"/>
        <v>7</v>
      </c>
      <c r="F9" s="12">
        <f t="shared" si="2"/>
        <v>1</v>
      </c>
      <c r="G9" s="12">
        <f t="shared" si="3"/>
        <v>0</v>
      </c>
      <c r="H9" s="12">
        <f t="shared" si="4"/>
        <v>0</v>
      </c>
    </row>
    <row r="10" spans="1:8" x14ac:dyDescent="0.2">
      <c r="A10" t="s">
        <v>2089</v>
      </c>
      <c r="B10" s="10">
        <f>COUNTIFS(goal,"&gt;=35000",goal,"&lt;39999",outcome,"successful")</f>
        <v>8</v>
      </c>
      <c r="C10" s="10">
        <f>COUNTIFS(goal,"&gt;=35000",goal,"&lt;39999",outcome,"failed")</f>
        <v>3</v>
      </c>
      <c r="D10" s="10">
        <f>COUNTIFS(goal,"&gt;=35000",goal,"&lt;39999",outcome,"canceled")</f>
        <v>1</v>
      </c>
      <c r="E10" s="10">
        <f t="shared" si="1"/>
        <v>12</v>
      </c>
      <c r="F10" s="12">
        <f t="shared" si="2"/>
        <v>0.66666666666666663</v>
      </c>
      <c r="G10" s="12">
        <f t="shared" si="3"/>
        <v>0.25</v>
      </c>
      <c r="H10" s="12">
        <f t="shared" si="4"/>
        <v>8.3333333333333329E-2</v>
      </c>
    </row>
    <row r="11" spans="1:8" x14ac:dyDescent="0.2">
      <c r="A11" t="s">
        <v>2090</v>
      </c>
      <c r="B11" s="10">
        <f>COUNTIFS(goal,"&gt;=40000",goal,"&lt;44999",outcome,"successful")</f>
        <v>11</v>
      </c>
      <c r="C11" s="10">
        <f>COUNTIFS(goal,"&gt;=40000",goal,"&lt;44999",outcome,"failed")</f>
        <v>3</v>
      </c>
      <c r="D11" s="10">
        <f>COUNTIFS(goal,"&gt;=40000",goal,"&lt;44999",outcome,"canceled")</f>
        <v>0</v>
      </c>
      <c r="E11" s="10">
        <f t="shared" si="1"/>
        <v>14</v>
      </c>
      <c r="F11" s="12">
        <f t="shared" si="2"/>
        <v>0.7857142857142857</v>
      </c>
      <c r="G11" s="12">
        <f t="shared" si="3"/>
        <v>0.21428571428571427</v>
      </c>
      <c r="H11" s="12">
        <f t="shared" si="4"/>
        <v>0</v>
      </c>
    </row>
    <row r="12" spans="1:8" x14ac:dyDescent="0.2">
      <c r="A12" t="s">
        <v>2091</v>
      </c>
      <c r="B12" s="10">
        <f>COUNTIFS(goal,"&gt;=45000",goal,"&lt;49999",outcome,"successful")</f>
        <v>8</v>
      </c>
      <c r="C12" s="10">
        <f>COUNTIFS(goal,"&gt;=45000",goal,"&lt;49999",outcome,"failed")</f>
        <v>3</v>
      </c>
      <c r="D12" s="10">
        <f>COUNTIFS(goal,"&gt;=45000",goal,"&lt;49999",outcome,"canceled")</f>
        <v>0</v>
      </c>
      <c r="E12" s="10">
        <f t="shared" si="1"/>
        <v>11</v>
      </c>
      <c r="F12" s="12">
        <f t="shared" si="2"/>
        <v>0.72727272727272729</v>
      </c>
      <c r="G12" s="12">
        <f t="shared" si="3"/>
        <v>0.27272727272727271</v>
      </c>
      <c r="H12" s="12">
        <f t="shared" si="4"/>
        <v>0</v>
      </c>
    </row>
    <row r="13" spans="1:8" x14ac:dyDescent="0.2">
      <c r="A13" t="s">
        <v>2092</v>
      </c>
      <c r="B13" s="10">
        <f>COUNTIFS(goal,"&gt;=50000",outcome,"successful")</f>
        <v>114</v>
      </c>
      <c r="C13" s="10">
        <f>COUNTIFS(goal,"&gt;=50000",outcome,"failed")</f>
        <v>163</v>
      </c>
      <c r="D13" s="10">
        <f>COUNTIFS(goal,"&gt;=50000",outcome,"canceled")</f>
        <v>28</v>
      </c>
      <c r="E13" s="10">
        <f t="shared" si="1"/>
        <v>305</v>
      </c>
      <c r="F13" s="12">
        <f t="shared" si="2"/>
        <v>0.3737704918032787</v>
      </c>
      <c r="G13" s="12">
        <f t="shared" si="3"/>
        <v>0.53442622950819674</v>
      </c>
      <c r="H13" s="12">
        <f t="shared" si="4"/>
        <v>9.1803278688524587E-2</v>
      </c>
    </row>
  </sheetData>
  <pageMargins left="0.7" right="0.7" top="0.75" bottom="0.75" header="0.3" footer="0.3"/>
  <ignoredErrors>
    <ignoredError sqref="C3 C4:C13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1D07-3F1D-B349-8FD2-A1DA8319BD1E}">
  <dimension ref="A1:N566"/>
  <sheetViews>
    <sheetView tabSelected="1" zoomScale="90" zoomScaleNormal="90" workbookViewId="0">
      <selection activeCell="L37" sqref="L37"/>
    </sheetView>
  </sheetViews>
  <sheetFormatPr baseColWidth="10" defaultRowHeight="16" x14ac:dyDescent="0.2"/>
  <cols>
    <col min="1" max="1" width="9.6640625" bestFit="1" customWidth="1"/>
    <col min="2" max="2" width="15.5" bestFit="1" customWidth="1"/>
    <col min="3" max="3" width="7.1640625" bestFit="1" customWidth="1"/>
    <col min="4" max="4" width="10.83203125" bestFit="1" customWidth="1"/>
    <col min="5" max="5" width="13.5" bestFit="1" customWidth="1"/>
    <col min="6" max="6" width="10.83203125" bestFit="1" customWidth="1"/>
    <col min="7" max="7" width="8.83203125" bestFit="1" customWidth="1"/>
    <col min="8" max="8" width="5.83203125" bestFit="1" customWidth="1"/>
    <col min="9" max="9" width="7.5" bestFit="1" customWidth="1"/>
    <col min="10" max="10" width="5.1640625" bestFit="1" customWidth="1"/>
    <col min="11" max="11" width="5.33203125" bestFit="1" customWidth="1"/>
    <col min="12" max="12" width="10.1640625" bestFit="1" customWidth="1"/>
    <col min="13" max="13" width="17" bestFit="1" customWidth="1"/>
    <col min="14" max="14" width="20.1640625" bestFit="1" customWidth="1"/>
    <col min="15" max="16" width="3.33203125" customWidth="1"/>
    <col min="17" max="92" width="3.1640625" bestFit="1" customWidth="1"/>
    <col min="93" max="360" width="4.1640625" bestFit="1" customWidth="1"/>
    <col min="361" max="590" width="5.1640625" bestFit="1" customWidth="1"/>
  </cols>
  <sheetData>
    <row r="1" spans="1:14" x14ac:dyDescent="0.2">
      <c r="A1" t="s">
        <v>4</v>
      </c>
      <c r="B1" t="s">
        <v>5</v>
      </c>
      <c r="D1" t="s">
        <v>4</v>
      </c>
      <c r="E1" t="s">
        <v>5</v>
      </c>
      <c r="G1" t="s">
        <v>4</v>
      </c>
      <c r="H1" t="s">
        <v>2093</v>
      </c>
      <c r="I1" t="s">
        <v>2094</v>
      </c>
      <c r="J1" t="s">
        <v>2095</v>
      </c>
      <c r="K1" t="s">
        <v>2096</v>
      </c>
      <c r="L1" t="s">
        <v>2097</v>
      </c>
      <c r="M1" t="s">
        <v>2098</v>
      </c>
      <c r="N1" t="s">
        <v>2099</v>
      </c>
    </row>
    <row r="2" spans="1:14" x14ac:dyDescent="0.2">
      <c r="A2" t="s">
        <v>20</v>
      </c>
      <c r="B2">
        <v>158</v>
      </c>
      <c r="D2" t="s">
        <v>14</v>
      </c>
      <c r="E2">
        <v>0</v>
      </c>
      <c r="G2" t="s">
        <v>20</v>
      </c>
      <c r="H2">
        <f>AVERAGE(successful)</f>
        <v>851.14690265486729</v>
      </c>
      <c r="I2">
        <f>MEDIAN(successful)</f>
        <v>201</v>
      </c>
      <c r="J2">
        <f>MIN(successful)</f>
        <v>16</v>
      </c>
      <c r="K2">
        <f>MAX(successful)</f>
        <v>7295</v>
      </c>
      <c r="L2">
        <f>_xlfn.VAR.P(successful)</f>
        <v>1603373.7324019109</v>
      </c>
      <c r="M2">
        <f>_xlfn.STDEV.P(successful)</f>
        <v>1266.2439466397898</v>
      </c>
      <c r="N2" t="s">
        <v>2093</v>
      </c>
    </row>
    <row r="3" spans="1:14" x14ac:dyDescent="0.2">
      <c r="A3" t="s">
        <v>20</v>
      </c>
      <c r="B3">
        <v>1425</v>
      </c>
      <c r="D3" t="s">
        <v>14</v>
      </c>
      <c r="E3">
        <v>24</v>
      </c>
      <c r="G3" t="s">
        <v>14</v>
      </c>
      <c r="H3">
        <f>AVERAGE(failed)</f>
        <v>585.61538461538464</v>
      </c>
      <c r="I3">
        <f>MEDIAN(failed)</f>
        <v>114.5</v>
      </c>
      <c r="J3">
        <f>MIN(failed)</f>
        <v>0</v>
      </c>
      <c r="K3">
        <f>MAX(failed)</f>
        <v>6080</v>
      </c>
      <c r="L3">
        <f>_xlfn.VAR.P(failed)</f>
        <v>921574.68174133555</v>
      </c>
      <c r="M3">
        <f>_xlfn.STDEV.P(failed)</f>
        <v>959.98681331637863</v>
      </c>
      <c r="N3" t="s">
        <v>2093</v>
      </c>
    </row>
    <row r="4" spans="1:14" x14ac:dyDescent="0.2">
      <c r="A4" t="s">
        <v>20</v>
      </c>
      <c r="B4">
        <v>174</v>
      </c>
      <c r="D4" t="s">
        <v>14</v>
      </c>
      <c r="E4">
        <v>53</v>
      </c>
    </row>
    <row r="5" spans="1:14" x14ac:dyDescent="0.2">
      <c r="A5" t="s">
        <v>20</v>
      </c>
      <c r="B5">
        <v>227</v>
      </c>
      <c r="D5" t="s">
        <v>14</v>
      </c>
      <c r="E5">
        <v>18</v>
      </c>
    </row>
    <row r="6" spans="1:14" x14ac:dyDescent="0.2">
      <c r="A6" t="s">
        <v>20</v>
      </c>
      <c r="B6">
        <v>220</v>
      </c>
      <c r="D6" t="s">
        <v>14</v>
      </c>
      <c r="E6">
        <v>44</v>
      </c>
    </row>
    <row r="7" spans="1:14" x14ac:dyDescent="0.2">
      <c r="A7" t="s">
        <v>20</v>
      </c>
      <c r="B7">
        <v>98</v>
      </c>
      <c r="D7" t="s">
        <v>14</v>
      </c>
      <c r="E7">
        <v>27</v>
      </c>
    </row>
    <row r="8" spans="1:14" x14ac:dyDescent="0.2">
      <c r="A8" t="s">
        <v>20</v>
      </c>
      <c r="B8">
        <v>100</v>
      </c>
      <c r="D8" t="s">
        <v>14</v>
      </c>
      <c r="E8">
        <v>55</v>
      </c>
    </row>
    <row r="9" spans="1:14" x14ac:dyDescent="0.2">
      <c r="A9" t="s">
        <v>20</v>
      </c>
      <c r="B9">
        <v>1249</v>
      </c>
      <c r="D9" t="s">
        <v>14</v>
      </c>
      <c r="E9">
        <v>200</v>
      </c>
    </row>
    <row r="10" spans="1:14" x14ac:dyDescent="0.2">
      <c r="A10" t="s">
        <v>20</v>
      </c>
      <c r="B10">
        <v>1396</v>
      </c>
      <c r="D10" t="s">
        <v>14</v>
      </c>
      <c r="E10">
        <v>452</v>
      </c>
    </row>
    <row r="11" spans="1:14" x14ac:dyDescent="0.2">
      <c r="A11" t="s">
        <v>20</v>
      </c>
      <c r="B11">
        <v>890</v>
      </c>
      <c r="D11" t="s">
        <v>14</v>
      </c>
      <c r="E11">
        <v>674</v>
      </c>
    </row>
    <row r="12" spans="1:14" x14ac:dyDescent="0.2">
      <c r="A12" t="s">
        <v>20</v>
      </c>
      <c r="B12">
        <v>142</v>
      </c>
      <c r="D12" t="s">
        <v>14</v>
      </c>
      <c r="E12">
        <v>558</v>
      </c>
    </row>
    <row r="13" spans="1:14" x14ac:dyDescent="0.2">
      <c r="A13" t="s">
        <v>20</v>
      </c>
      <c r="B13">
        <v>2673</v>
      </c>
      <c r="D13" t="s">
        <v>14</v>
      </c>
      <c r="E13">
        <v>15</v>
      </c>
    </row>
    <row r="14" spans="1:14" x14ac:dyDescent="0.2">
      <c r="A14" t="s">
        <v>20</v>
      </c>
      <c r="B14">
        <v>163</v>
      </c>
      <c r="D14" t="s">
        <v>14</v>
      </c>
      <c r="E14">
        <v>2307</v>
      </c>
    </row>
    <row r="15" spans="1:14" x14ac:dyDescent="0.2">
      <c r="A15" t="s">
        <v>20</v>
      </c>
      <c r="B15">
        <v>2220</v>
      </c>
      <c r="D15" t="s">
        <v>14</v>
      </c>
      <c r="E15">
        <v>88</v>
      </c>
    </row>
    <row r="16" spans="1:14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2:A566">
    <cfRule type="containsText" dxfId="7" priority="5" operator="containsText" text="live">
      <formula>NOT(ISERROR(SEARCH("live",A2)))</formula>
    </cfRule>
    <cfRule type="containsText" dxfId="6" priority="6" operator="containsText" text="canceled">
      <formula>NOT(ISERROR(SEARCH("canceled",A2)))</formula>
    </cfRule>
    <cfRule type="containsText" dxfId="5" priority="7" operator="containsText" text="failed">
      <formula>NOT(ISERROR(SEARCH("failed",A2)))</formula>
    </cfRule>
    <cfRule type="containsText" dxfId="4" priority="8" operator="containsText" text="successful">
      <formula>NOT(ISERROR(SEARCH("successful",A2)))</formula>
    </cfRule>
  </conditionalFormatting>
  <conditionalFormatting sqref="D2:D365">
    <cfRule type="containsText" dxfId="3" priority="1" operator="containsText" text="live">
      <formula>NOT(ISERROR(SEARCH("live",D2)))</formula>
    </cfRule>
    <cfRule type="containsText" dxfId="2" priority="2" operator="containsText" text="canceled">
      <formula>NOT(ISERROR(SEARCH("canceled",D2)))</formula>
    </cfRule>
    <cfRule type="containsText" dxfId="1" priority="3" operator="containsText" text="failed">
      <formula>NOT(ISERROR(SEARCH("failed",D2)))</formula>
    </cfRule>
    <cfRule type="containsText" dxfId="0" priority="4" operator="containsText" text="successful">
      <formula>NOT(ISERROR(SEARCH("successful",D2)))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Crowdfunding</vt:lpstr>
      <vt:lpstr>PT1-Camp.Outcomes by P. Cate.</vt:lpstr>
      <vt:lpstr>PT2-Camp.Outcomes by Sub. Cate.</vt:lpstr>
      <vt:lpstr>PT3-Camp.Outcomes by Months</vt:lpstr>
      <vt:lpstr>Outcomes Chances by Goal</vt:lpstr>
      <vt:lpstr>Summary of campaign backers</vt:lpstr>
      <vt:lpstr>failed</vt:lpstr>
      <vt:lpstr>goal</vt:lpstr>
      <vt:lpstr>outcome</vt:lpstr>
      <vt:lpstr>successful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Zhuang Chong</cp:lastModifiedBy>
  <dcterms:created xsi:type="dcterms:W3CDTF">2021-09-29T18:52:28Z</dcterms:created>
  <dcterms:modified xsi:type="dcterms:W3CDTF">2023-06-16T02:11:37Z</dcterms:modified>
</cp:coreProperties>
</file>