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z/Desktop/Bootcamp/Analysis Projects/Starter_Code/"/>
    </mc:Choice>
  </mc:AlternateContent>
  <xr:revisionPtr revIDLastSave="0" documentId="13_ncr:1_{4DCB2115-320C-644B-882E-783379461FB5}" xr6:coauthVersionLast="47" xr6:coauthVersionMax="47" xr10:uidLastSave="{00000000-0000-0000-0000-000000000000}"/>
  <bookViews>
    <workbookView xWindow="0" yWindow="500" windowWidth="28800" windowHeight="16640" activeTab="5" xr2:uid="{00000000-000D-0000-FFFF-FFFF00000000}"/>
  </bookViews>
  <sheets>
    <sheet name="Crowdfunding" sheetId="1" r:id="rId1"/>
    <sheet name="PT1-Camp.Outcomes by P. Cate." sheetId="2" r:id="rId2"/>
    <sheet name="PT2-Camp.Outcomes by Sub. Cate." sheetId="3" r:id="rId3"/>
    <sheet name="PT3-Camp.Outcomes by Months" sheetId="5" r:id="rId4"/>
    <sheet name="Outcomes Chances by Goal" sheetId="6" r:id="rId5"/>
    <sheet name="Summary of campaign backers" sheetId="7" r:id="rId6"/>
  </sheets>
  <definedNames>
    <definedName name="_xlnm._FilterDatabase" localSheetId="0" hidden="1">Crowdfunding!$A$1:$T$1001</definedName>
    <definedName name="_xlchart.v1.0" hidden="1">'Summary of campaign backers'!$E$2:$E$365</definedName>
    <definedName name="_xlchart.v1.1" hidden="1">'Summary of campaign backers'!$E$2:$E$365</definedName>
    <definedName name="_xlchart.v1.2" hidden="1">'Summary of campaign backers'!$E$2:$E$365</definedName>
    <definedName name="_xlchart.v1.3" hidden="1">'Summary of campaign backers'!$B$2:$B$566</definedName>
    <definedName name="_xlchart.v1.4" hidden="1">'Summary of campaign backers'!$B$2:$B$566</definedName>
    <definedName name="_xlchart.v1.5" hidden="1">'Summary of campaign backers'!$B$2:$B$566</definedName>
    <definedName name="failed">'Summary of campaign backers'!$E$2:$E$365</definedName>
    <definedName name="goal">Crowdfunding!$D$2:$D$1001</definedName>
    <definedName name="outcome">Crowdfunding!$G$2:$G$1001</definedName>
    <definedName name="successful">'Summary of campaign backers'!$B$2:$B$566</definedName>
  </definedName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2" i="7"/>
  <c r="L3" i="7"/>
  <c r="L2" i="7"/>
  <c r="K3" i="7"/>
  <c r="K2" i="7"/>
  <c r="J3" i="7"/>
  <c r="J2" i="7"/>
  <c r="I3" i="7"/>
  <c r="I2" i="7"/>
  <c r="H3" i="7"/>
  <c r="H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E10" i="6" s="1"/>
  <c r="B9" i="6"/>
  <c r="B8" i="6"/>
  <c r="E8" i="6" s="1"/>
  <c r="B7" i="6"/>
  <c r="B6" i="6"/>
  <c r="B2" i="6"/>
  <c r="B3" i="6"/>
  <c r="B5" i="6"/>
  <c r="B4" i="6"/>
  <c r="C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6" l="1"/>
  <c r="G10" i="6"/>
  <c r="H10" i="6"/>
  <c r="H7" i="6"/>
  <c r="G4" i="6"/>
  <c r="H8" i="6"/>
  <c r="G7" i="6"/>
  <c r="G8" i="6"/>
  <c r="E2" i="6"/>
  <c r="F2" i="6" s="1"/>
  <c r="E6" i="6"/>
  <c r="H6" i="6" s="1"/>
  <c r="F8" i="6"/>
  <c r="E13" i="6"/>
  <c r="F13" i="6" s="1"/>
  <c r="E5" i="6"/>
  <c r="G5" i="6" s="1"/>
  <c r="E12" i="6"/>
  <c r="G12" i="6" s="1"/>
  <c r="E4" i="6"/>
  <c r="H4" i="6" s="1"/>
  <c r="F10" i="6"/>
  <c r="E11" i="6"/>
  <c r="H11" i="6" s="1"/>
  <c r="E3" i="6"/>
  <c r="F3" i="6" s="1"/>
  <c r="F7" i="6"/>
  <c r="E9" i="6"/>
  <c r="F9" i="6" s="1"/>
  <c r="F5" i="6" l="1"/>
  <c r="H5" i="6"/>
  <c r="G6" i="6"/>
  <c r="F6" i="6"/>
  <c r="G9" i="6"/>
  <c r="H9" i="6"/>
  <c r="H3" i="6"/>
  <c r="G3" i="6"/>
  <c r="H13" i="6"/>
  <c r="G13" i="6"/>
  <c r="F11" i="6"/>
  <c r="G2" i="6"/>
  <c r="G11" i="6"/>
  <c r="H12" i="6"/>
  <c r="F4" i="6"/>
  <c r="F12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<sst xmlns="http://schemas.openxmlformats.org/spreadsheetml/2006/main" count="7052" uniqueCount="2100">
  <si>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</si>
  <si>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</si>
  <si>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</si>
  <si>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</si>
  <si>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</si>
  <si>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</si>
  <si>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</si>
  <si>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</si>
  <si>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</si>
  <si>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</si>
  <si>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</si>
  <si>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</si>
  <si>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</si>
  <si>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</si>
  <si>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</si>
  <si>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</si>
  <si>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</si>
  <si>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</si>
  <si>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</si>
  <si>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</si>
  <si>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</si>
  <si>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</si>
  <si>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</si>
  <si>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</si>
  <si>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</si>
  <si>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</si>
  <si>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</si>
  <si>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</si>
  <si>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</si>
  <si>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</si>
  <si>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</si>
  <si>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</si>
  <si>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</si>
  <si>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</si>
  <si>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</si>
  <si>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</si>
  <si>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</si>
  <si>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</si>
  <si>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</si>
  <si>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</si>
  <si>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</si>
  <si>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</si>
  <si>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</si>
  <si>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</si>
  <si>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</si>
  <si>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</si>
  <si>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</si>
  <si>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</si>
  <si>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</si>
  <si>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</si>
  <si>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</si>
  <si>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</si>
  <si>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</si>
  <si>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</si>
  <si>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</si>
  <si>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</si>
  <si>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</si>
  <si>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</si>
  <si>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</si>
  <si>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</si>
  <si>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</si>
  <si>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</si>
  <si>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</si>
  <si>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</si>
  <si>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</si>
  <si>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</si>
  <si>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</si>
  <si>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</si>
  <si>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</si>
  <si>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</si>
  <si>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</si>
  <si>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</si>
  <si>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</si>
  <si>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</si>
  <si>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</si>
  <si>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</si>
  <si>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</si>
  <si>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</si>
  <si>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</si>
  <si>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</si>
  <si>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</si>
  <si>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</si>
  <si>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</si>
  <si>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</si>
  <si>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</si>
  <si>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</si>
  <si>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</si>
  <si>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</si>
  <si>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</si>
  <si>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</si>
  <si>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</si>
  <si>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</si>
  <si>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</si>
  <si>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</si>
  <si>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</si>
  <si>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</si>
  <si>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</si>
  <si>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</si>
  <si>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</si>
  <si>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</si>
  <si>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</si>
  <si>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</si>
  <si>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</si>
  <si>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</si>
  <si>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</si>
  <si>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</si>
  <si>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</si>
  <si>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</si>
  <si>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</si>
  <si>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</si>
  <si>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</si>
  <si>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</si>
  <si>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</si>
  <si>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</si>
  <si>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</si>
  <si>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</si>
  <si>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</si>
  <si>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</si>
  <si>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</si>
  <si>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</si>
  <si>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</si>
  <si>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</si>
  <si>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</si>
  <si>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</si>
  <si>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</si>
  <si>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</si>
  <si>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</si>
  <si>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</si>
  <si>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</si>
  <si>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</si>
  <si>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</si>
  <si>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</si>
  <si>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</si>
  <si>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</si>
  <si>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</si>
  <si>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</si>
  <si>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</si>
  <si>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</si>
  <si>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</si>
  <si>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</si>
  <si>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</si>
  <si>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</si>
  <si>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</si>
  <si>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</si>
  <si>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</si>
  <si>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</si>
  <si>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</si>
  <si>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</si>
  <si>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</si>
  <si>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</si>
  <si>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</si>
  <si>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</si>
  <si>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</si>
  <si>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</si>
  <si>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</si>
  <si>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</si>
  <si>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</si>
  <si>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</si>
  <si>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</si>
  <si>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</si>
  <si>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</si>
  <si>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</si>
  <si>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</si>
  <si>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</si>
  <si>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</si>
  <si>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</si>
  <si>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</si>
  <si>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</si>
  <si>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</si>
  <si>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</si>
  <si>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</si>
  <si>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</si>
  <si>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</si>
  <si>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</si>
  <si>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</si>
  <si>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</si>
  <si>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</si>
  <si>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</si>
  <si>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</si>
  <si>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</si>
  <si>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</si>
  <si>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</si>
  <si>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</si>
  <si>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</si>
  <si>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</si>
  <si>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</si>
  <si>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</si>
  <si>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</si>
  <si>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</si>
  <si>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</si>
  <si>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</si>
  <si>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</si>
  <si>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</si>
  <si>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</si>
  <si>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</si>
  <si>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</si>
  <si>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</si>
  <si>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</si>
  <si>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</si>
  <si>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</si>
  <si>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</si>
  <si>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</si>
  <si>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</si>
  <si>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</si>
  <si>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</si>
  <si>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</si>
  <si>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</si>
  <si>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</si>
  <si>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</si>
  <si>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</si>
  <si>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</si>
  <si>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</si>
  <si>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</si>
  <si>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</si>
  <si>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</si>
  <si>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</si>
  <si>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</si>
  <si>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</si>
  <si>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</si>
  <si>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</si>
  <si>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</si>
  <si>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</si>
  <si>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</si>
  <si>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</si>
  <si>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</si>
  <si>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</si>
  <si>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</si>
  <si>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</si>
  <si>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</si>
  <si>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</si>
  <si>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</si>
  <si>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</si>
  <si>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</si>
  <si>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</si>
  <si>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</si>
  <si>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</si>
  <si>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</si>
  <si>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</si>
  <si>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</si>
  <si>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</si>
  <si>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</si>
  <si>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</si>
  <si>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</si>
  <si>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</si>
  <si>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</si>
  <si>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</si>
  <si>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</si>
  <si>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</si>
  <si>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</si>
  <si>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</si>
  <si>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</si>
  <si>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</si>
  <si>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</si>
  <si>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</si>
  <si>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</si>
  <si>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</si>
  <si>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</si>
  <si>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</si>
  <si>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</si>
  <si>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</si>
  <si>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</si>
  <si>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</si>
  <si>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</si>
  <si>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</si>
  <si>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</si>
  <si>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</si>
  <si>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</si>
  <si>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</si>
  <si>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</si>
  <si>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</si>
  <si>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</si>
  <si>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</si>
  <si>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</si>
  <si>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</si>
  <si>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</si>
  <si>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</si>
  <si>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</si>
  <si>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</si>
  <si>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</si>
  <si>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</si>
  <si>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</si>
  <si>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</si>
  <si>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</si>
  <si>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</si>
  <si>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</si>
  <si>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</si>
  <si>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</si>
  <si>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</si>
  <si>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</si>
  <si>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</si>
  <si>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</si>
  <si>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</si>
  <si>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</si>
  <si>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</si>
  <si>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</si>
  <si>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</si>
  <si>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</si>
  <si>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</si>
  <si>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</si>
  <si>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</si>
  <si>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</si>
  <si>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</si>
  <si>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</si>
  <si>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</si>
  <si>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</si>
  <si>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</si>
  <si>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</si>
  <si>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</si>
  <si>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</si>
  <si>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</si>
  <si>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</si>
  <si>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</si>
  <si>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</si>
  <si>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</si>
  <si>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</si>
  <si>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</si>
  <si>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</si>
  <si>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</si>
  <si>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</si>
  <si>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</si>
  <si>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</si>
  <si>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</si>
  <si>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</si>
  <si>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</si>
  <si>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</si>
  <si>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</si>
  <si>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</si>
  <si>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</si>
  <si>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</si>
  <si>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</si>
  <si>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</si>
  <si>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</si>
  <si>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</si>
  <si>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</si>
  <si>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</si>
  <si>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</si>
  <si>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</si>
  <si>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</si>
  <si>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</si>
  <si>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</si>
  <si>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</si>
  <si>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</si>
  <si>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</si>
  <si>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</si>
  <si>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</si>
  <si>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</si>
  <si>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</si>
  <si>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</si>
  <si>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</si>
  <si>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</si>
  <si>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</si>
  <si>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</si>
  <si>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</si>
  <si>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</si>
  <si>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</si>
  <si>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</si>
  <si>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</si>
  <si>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</si>
  <si>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</si>
  <si>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</si>
  <si>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</si>
  <si>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</si>
  <si>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</si>
  <si>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</si>
  <si>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</si>
  <si>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</si>
  <si>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</si>
  <si>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</si>
  <si>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</si>
  <si>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</si>
  <si>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</si>
  <si>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</si>
  <si>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</si>
  <si>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</si>
  <si>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</si>
  <si>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</si>
  <si>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</si>
  <si>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</si>
  <si>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</si>
  <si>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</si>
  <si>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</si>
  <si>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</si>
  <si>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</si>
  <si>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</si>
  <si>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</si>
  <si>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</si>
  <si>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</si>
  <si>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</si>
  <si>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</si>
  <si>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</si>
  <si>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</si>
  <si>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</si>
  <si>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</si>
  <si>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</si>
  <si>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</si>
  <si>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</si>
  <si>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</si>
  <si>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</si>
  <si>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</si>
  <si>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</si>
  <si>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</si>
  <si>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</si>
  <si>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</si>
  <si>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</si>
  <si>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</si>
  <si>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</si>
  <si>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</si>
  <si>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</si>
  <si>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</si>
  <si>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</si>
  <si>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</si>
  <si>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</si>
  <si>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</si>
  <si>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</si>
  <si>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</si>
  <si>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</si>
  <si>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</si>
  <si>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</si>
  <si>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</si>
  <si>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</si>
  <si>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</si>
  <si>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</si>
  <si>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</si>
  <si>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</si>
  <si>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</si>
  <si>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</si>
  <si>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</si>
  <si>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</si>
  <si>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</si>
  <si>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</si>
  <si>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</si>
  <si>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</si>
  <si>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</si>
  <si>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</si>
  <si>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</si>
  <si>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</si>
  <si>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</si>
  <si>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</si>
  <si>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</si>
  <si>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</si>
  <si>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</si>
  <si>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</si>
  <si>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</si>
  <si>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</si>
  <si>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</si>
  <si>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</si>
  <si>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</si>
  <si>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</si>
  <si>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</si>
  <si>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</si>
  <si>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</si>
  <si>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</si>
  <si>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</si>
  <si>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</si>
  <si>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</si>
  <si>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</si>
  <si>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</si>
  <si>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</si>
  <si>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</si>
  <si>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</si>
  <si>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</si>
  <si>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</si>
  <si>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</si>
  <si>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</si>
  <si>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</si>
  <si>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</si>
  <si>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</si>
  <si>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</si>
  <si>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</si>
  <si>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</si>
  <si>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</si>
  <si>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</si>
  <si>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</si>
  <si>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</si>
  <si>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</si>
  <si>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</si>
  <si>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</si>
  <si>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</si>
  <si>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</si>
  <si>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</si>
  <si>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</si>
  <si>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</si>
  <si>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</si>
  <si>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</si>
  <si>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</si>
  <si>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</si>
  <si>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</si>
  <si>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</si>
  <si>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</si>
  <si>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</si>
  <si>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</si>
  <si>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</si>
  <si>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</si>
  <si>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</si>
  <si>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</si>
  <si>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</si>
  <si>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</si>
  <si>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</si>
  <si>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</si>
  <si>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</si>
  <si>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</si>
  <si>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</si>
  <si>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</si>
  <si>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</si>
  <si>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</si>
  <si>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</si>
  <si>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</si>
  <si>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</si>
  <si>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</si>
  <si>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</si>
  <si>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</si>
  <si>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</si>
  <si>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</si>
  <si>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</si>
  <si>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</si>
  <si>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</si>
  <si>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</si>
  <si>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</si>
  <si>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</si>
  <si>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</si>
  <si>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</si>
  <si>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</si>
  <si>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</si>
  <si>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</si>
  <si>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</si>
  <si>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</si>
  <si>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</si>
  <si>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</si>
  <si>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</si>
  <si>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</si>
  <si>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</si>
  <si>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</si>
  <si>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</si>
  <si>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</si>
  <si>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</si>
  <si>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</si>
  <si>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</si>
  <si>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</si>
  <si>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</si>
  <si>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</si>
  <si>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</si>
  <si>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</si>
  <si>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</si>
  <si>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</si>
  <si>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</si>
  <si>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</si>
  <si>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</si>
  <si>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</si>
  <si>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</si>
  <si>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</si>
  <si>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</si>
  <si>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</si>
  <si>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</si>
  <si>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</si>
  <si>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</si>
  <si>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</si>
  <si>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</si>
  <si>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</si>
  <si>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</si>
  <si>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</si>
  <si>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</si>
  <si>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</si>
  <si>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</si>
  <si>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</si>
  <si>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</si>
  <si>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</si>
  <si>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</si>
  <si>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</si>
  <si>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</si>
  <si>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</si>
  <si>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</si>
  <si>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</si>
  <si>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</si>
  <si>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</si>
  <si>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</si>
  <si>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</si>
  <si>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</si>
  <si>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</si>
  <si>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</si>
  <si>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</si>
  <si>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</si>
  <si>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</si>
  <si>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</si>
  <si>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</si>
  <si>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</si>
  <si>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</si>
  <si>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</si>
  <si>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</si>
  <si>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</si>
  <si>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</si>
  <si>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</si>
  <si>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</si>
  <si>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</si>
  <si>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</si>
  <si>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</si>
  <si>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</si>
  <si>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</si>
  <si>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</si>
  <si>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</si>
  <si>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</si>
  <si>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</si>
  <si>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</si>
  <si>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</si>
  <si>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</si>
  <si>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</si>
  <si>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</si>
  <si>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</si>
  <si>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</si>
  <si>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</si>
  <si>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</si>
  <si>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</si>
  <si>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</si>
  <si>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</si>
  <si>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</si>
  <si>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</si>
  <si>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</si>
  <si>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</si>
  <si>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</si>
  <si>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</si>
  <si>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</si>
  <si>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</si>
  <si>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</si>
  <si>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</si>
  <si>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</si>
  <si>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</si>
  <si>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</si>
  <si>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</si>
  <si>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</si>
  <si>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</si>
  <si>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</si>
  <si>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</si>
  <si>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</si>
  <si>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</si>
  <si>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</si>
  <si>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</si>
  <si>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</si>
  <si>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</si>
  <si>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</si>
  <si>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</si>
  <si>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</si>
  <si>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</si>
  <si>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</si>
  <si>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</si>
  <si>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</si>
  <si>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</si>
  <si>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</si>
  <si>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</si>
  <si>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</si>
  <si>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</si>
  <si>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</si>
  <si>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</si>
  <si>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</si>
  <si>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</si>
  <si>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</si>
  <si>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</si>
  <si>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</si>
  <si>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</si>
  <si>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</si>
  <si>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</si>
  <si>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</si>
  <si>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</si>
  <si>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</si>
  <si>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</si>
  <si>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</si>
  <si>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</si>
  <si>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</si>
  <si>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</si>
  <si>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</si>
  <si>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</si>
  <si>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</si>
  <si>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</si>
  <si>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</si>
  <si>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</si>
  <si>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</si>
  <si>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</si>
  <si>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</si>
  <si>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</si>
  <si>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</si>
  <si>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</si>
  <si>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</si>
  <si>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</si>
  <si>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</si>
  <si>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</si>
  <si>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</si>
  <si>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</si>
  <si>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</si>
  <si>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</si>
  <si>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</si>
  <si>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</si>
  <si>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</si>
  <si>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</si>
  <si>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</si>
  <si>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</si>
  <si>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</si>
  <si>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</si>
  <si>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</si>
  <si>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</si>
  <si>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</si>
  <si>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</si>
  <si>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</si>
  <si>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</si>
  <si>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</si>
  <si>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</si>
  <si>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</si>
  <si>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</si>
  <si>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</si>
  <si>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</si>
  <si>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</si>
  <si>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</si>
  <si>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</si>
  <si>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</si>
  <si>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</si>
  <si>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</si>
  <si>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</si>
  <si>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</si>
  <si>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</si>
  <si>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</si>
  <si>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</si>
  <si>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</si>
  <si>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</si>
  <si>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</si>
  <si>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</si>
  <si>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</si>
  <si>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</si>
  <si>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</si>
  <si>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</si>
  <si>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</si>
  <si>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</si>
  <si>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</si>
  <si>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</si>
  <si>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</si>
  <si>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</si>
  <si>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</si>
  <si>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</si>
  <si>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</si>
  <si>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</si>
  <si>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</si>
  <si>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</si>
  <si>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</si>
  <si>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</si>
  <si>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</si>
  <si>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</si>
  <si>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</si>
  <si>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</si>
  <si>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</si>
  <si>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</si>
  <si>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</si>
  <si>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</si>
  <si>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</si>
  <si>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</si>
  <si>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</si>
  <si>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</si>
  <si>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</si>
  <si>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</si>
  <si>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</si>
  <si>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</si>
  <si>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</si>
  <si>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</si>
  <si>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</si>
  <si>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</si>
  <si>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</si>
  <si>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</si>
  <si>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</si>
  <si>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</si>
  <si>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</si>
  <si>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</si>
  <si>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</si>
  <si>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</si>
  <si>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</si>
  <si>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</si>
  <si>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</si>
  <si>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</si>
  <si>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</si>
  <si>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</si>
  <si>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</si>
  <si>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</si>
  <si>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</si>
  <si>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</si>
  <si>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</si>
  <si>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</si>
  <si>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</si>
  <si>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</si>
  <si>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</si>
  <si>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</si>
  <si>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</si>
  <si>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</si>
  <si>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</si>
  <si>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</si>
  <si>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</si>
  <si>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</si>
  <si>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</si>
  <si>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</si>
  <si>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</si>
  <si>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</si>
  <si>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</si>
  <si>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</si>
  <si>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</si>
  <si>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</si>
  <si>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</si>
  <si>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</si>
  <si>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</si>
  <si>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</si>
  <si>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</si>
  <si>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</si>
  <si>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</si>
  <si>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</si>
  <si>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</si>
  <si>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</si>
  <si>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</si>
  <si>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</si>
  <si>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</si>
  <si>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</si>
  <si>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</si>
  <si>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</si>
  <si>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</si>
  <si>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</si>
  <si>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</si>
  <si>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</si>
  <si>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</si>
  <si>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</si>
  <si>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</si>
  <si>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</si>
  <si>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</si>
  <si>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</si>
  <si>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</si>
  <si>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</si>
  <si>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</si>
  <si>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</si>
  <si>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</si>
  <si>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</si>
  <si>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</si>
  <si>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</si>
  <si>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</si>
  <si>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</si>
  <si>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</si>
  <si>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</si>
  <si>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</si>
  <si>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</si>
  <si>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</si>
  <si>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</si>
  <si>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</si>
  <si>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</si>
  <si>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</si>
  <si>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</si>
  <si>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</si>
  <si>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</si>
  <si>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</si>
  <si>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</si>
  <si>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</si>
  <si>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</si>
  <si>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</si>
  <si>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</si>
  <si>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</si>
  <si>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</si>
  <si>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</si>
  <si>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</si>
  <si>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</si>
  <si>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</si>
  <si>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</si>
  <si>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</si>
  <si>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</si>
  <si>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</si>
  <si>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</si>
  <si>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</si>
  <si>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</si>
  <si>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</si>
  <si>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</si>
  <si>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</si>
  <si>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</si>
  <si>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</si>
  <si>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</si>
  <si>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</si>
  <si>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</si>
  <si>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</si>
  <si>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</si>
  <si>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</si>
  <si>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</si>
  <si>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</si>
  <si>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</si>
  <si>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</si>
  <si>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</si>
  <si>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</si>
  <si>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</si>
  <si>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</si>
  <si>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</si>
  <si>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</si>
  <si>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</si>
  <si>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</si>
  <si>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</si>
  <si>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</si>
  <si>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</si>
  <si>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</si>
  <si>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</si>
  <si>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</si>
  <si>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</si>
  <si>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</si>
  <si>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</si>
  <si>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</si>
  <si>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</si>
  <si>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</si>
  <si>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</si>
  <si>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</si>
  <si>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</si>
  <si>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</si>
  <si>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</si>
  <si>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</si>
  <si>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</si>
  <si>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</si>
  <si>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</si>
  <si>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</si>
  <si>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</si>
  <si>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</si>
  <si>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</si>
  <si>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</si>
  <si>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</si>
  <si>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</si>
  <si>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</si>
  <si>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</si>
  <si>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</si>
  <si>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</si>
  <si>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</si>
  <si>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</si>
  <si>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</si>
  <si>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</si>
  <si>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</si>
  <si>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</si>
  <si>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</si>
  <si>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</si>
  <si>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</si>
  <si>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</si>
  <si>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</si>
  <si>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</si>
  <si>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</si>
  <si>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</si>
  <si>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</si>
  <si>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</si>
  <si>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</si>
  <si>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</si>
  <si>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</si>
  <si>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</si>
  <si>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</si>
  <si>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</si>
  <si>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</si>
  <si>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</si>
  <si>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</si>
  <si>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</si>
  <si>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</si>
  <si>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</si>
  <si>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</si>
  <si>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</si>
  <si>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</si>
  <si>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</si>
  <si>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</si>
  <si>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</si>
  <si>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</si>
  <si>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</si>
  <si>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</si>
  <si>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</si>
  <si>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</si>
  <si>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</si>
  <si>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</si>
  <si>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</si>
  <si>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</si>
  <si>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</si>
  <si>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</si>
  <si>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</si>
  <si>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</si>
  <si>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</si>
  <si>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</si>
  <si>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</si>
  <si>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</si>
  <si>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</si>
  <si>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</si>
  <si>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</si>
  <si>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</si>
  <si>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</si>
  <si>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</si>
  <si>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</si>
  <si>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</si>
  <si>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</si>
  <si>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</si>
  <si>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</si>
  <si>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</si>
  <si>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</si>
  <si>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</si>
  <si>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</si>
  <si>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</si>
  <si>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</si>
  <si>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</si>
  <si>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</si>
  <si>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</si>
  <si>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</si>
  <si>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</si>
  <si>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</si>
  <si>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</si>
  <si>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</si>
  <si>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</si>
  <si>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</si>
  <si>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</si>
  <si>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</si>
  <si>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</si>
  <si>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</si>
  <si>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</si>
  <si>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</si>
  <si>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</si>
  <si>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</si>
  <si>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</si>
  <si>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</si>
  <si>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</si>
  <si>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</si>
  <si>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</si>
  <si>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</si>
  <si>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</si>
  <si>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</si>
  <si>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</si>
  <si>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</si>
  <si>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</si>
  <si>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</si>
  <si>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</si>
  <si>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</si>
  <si>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</si>
  <si>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</si>
  <si>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</si>
  <si>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</si>
  <si>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</si>
  <si>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</si>
  <si>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</si>
  <si>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</si>
  <si>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</si>
  <si>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</si>
  <si>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</si>
  <si>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</si>
  <si>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</si>
  <si>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</si>
  <si>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</si>
  <si>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</si>
  <si>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</si>
  <si>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</si>
  <si>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</si>
  <si>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</si>
  <si>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</si>
  <si>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</si>
  <si>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</si>
  <si>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</si>
  <si>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</si>
  <si>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</si>
  <si>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</si>
  <si>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</si>
  <si>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</si>
  <si>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</si>
  <si>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</si>
  <si>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</si>
  <si>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</si>
  <si>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</si>
  <si>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</si>
  <si>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</si>
  <si>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</si>
  <si>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</si>
  <si>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</si>
  <si>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</si>
  <si>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</si>
  <si>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</si>
  <si>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</si>
  <si>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</si>
  <si>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</si>
  <si>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</si>
  <si>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</si>
  <si>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</si>
  <si>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</si>
  <si>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</si>
  <si>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</si>
  <si>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</si>
  <si>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</si>
  <si>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</si>
  <si>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</si>
  <si>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</si>
  <si>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</si>
  <si>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</si>
  <si>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</si>
  <si>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</si>
  <si>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</si>
  <si>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</si>
  <si>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</si>
  <si>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</si>
  <si>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</si>
  <si>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</si>
  <si>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</si>
  <si>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</si>
  <si>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</si>
  <si>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</si>
  <si>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</si>
  <si>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</si>
  <si>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</si>
  <si>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</si>
  <si>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</si>
  <si>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</si>
  <si>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</si>
  <si>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</si>
  <si>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</si>
  <si>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</si>
  <si>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</si>
  <si>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</si>
  <si>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</si>
  <si>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</si>
  <si>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</si>
  <si>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</si>
  <si>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</si>
  <si>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</si>
  <si>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</si>
  <si>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</si>
  <si>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</si>
  <si>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</si>
  <si>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</si>
  <si>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</si>
  <si>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</si>
  <si>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</si>
  <si>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</si>
  <si>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</si>
  <si>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</si>
  <si>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</si>
  <si>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</si>
  <si>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</si>
  <si>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</si>
  <si>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</si>
  <si>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</si>
  <si>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</si>
  <si>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</si>
  <si>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</si>
  <si>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</si>
  <si>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</si>
  <si>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</si>
  <si>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</si>
  <si>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</si>
  <si>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</si>
  <si>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</si>
  <si>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</si>
  <si>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</si>
  <si>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</si>
  <si>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</si>
  <si>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</si>
  <si>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</si>
  <si>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</si>
  <si>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</si>
  <si>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</si>
  <si>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</si>
  <si>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</si>
  <si>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</si>
  <si>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</si>
  <si>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</si>
  <si>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</si>
  <si>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</si>
  <si>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</si>
  <si>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</si>
  <si>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</si>
  <si>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</si>
  <si>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</si>
  <si>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</si>
  <si>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</si>
  <si>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</si>
  <si>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</si>
  <si>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</si>
  <si>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</si>
  <si>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</si>
  <si>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</si>
  <si>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</si>
  <si>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</si>
  <si>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</si>
  <si>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</si>
  <si>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</si>
  <si>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</si>
  <si>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</si>
  <si>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</si>
  <si>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</si>
  <si>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</si>
  <si>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</si>
  <si>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</si>
  <si>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</si>
  <si>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</si>
  <si>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</si>
  <si>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</si>
  <si>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</si>
  <si>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</si>
  <si>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</si>
  <si>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</si>
  <si>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</si>
  <si>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</si>
  <si>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</si>
  <si>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</si>
  <si>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</si>
  <si>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</si>
  <si>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</si>
  <si>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</si>
  <si>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</si>
  <si>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</si>
  <si>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</si>
  <si>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</si>
  <si>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</si>
  <si>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</si>
  <si>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</si>
  <si>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</si>
  <si>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</si>
  <si>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</si>
  <si>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</si>
  <si>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</si>
  <si>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</si>
  <si>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</si>
  <si>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</si>
  <si>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</si>
  <si>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</si>
  <si>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</si>
  <si>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</si>
  <si>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</si>
  <si>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</si>
  <si>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</si>
  <si>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</si>
  <si>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</si>
  <si>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</si>
  <si>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</si>
  <si>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</si>
  <si>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</si>
  <si>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</si>
  <si>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</si>
  <si>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</si>
  <si>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</si>
  <si>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</si>
  <si>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</si>
  <si>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</si>
  <si>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</si>
  <si>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</si>
  <si>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</si>
  <si>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</si>
  <si>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</si>
  <si>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</si>
  <si>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</si>
  <si>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</si>
  <si>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</si>
  <si>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</si>
  <si>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</si>
  <si>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</si>
  <si>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</si>
  <si>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</si>
  <si>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</si>
  <si>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</si>
  <si>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</si>
  <si>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</si>
  <si>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</si>
  <si>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</si>
  <si>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</si>
  <si>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</si>
  <si>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</si>
  <si>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</si>
  <si>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</si>
  <si>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</si>
  <si>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</si>
  <si>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</si>
  <si>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</si>
  <si>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</si>
  <si>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</si>
  <si>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</si>
  <si>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</si>
  <si>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</si>
  <si>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</si>
  <si>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</si>
  <si>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</si>
  <si>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</si>
  <si>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</si>
  <si>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</si>
  <si>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</si>
  <si>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</si>
  <si>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</si>
  <si>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</si>
  <si>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</si>
  <si>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</si>
  <si>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</si>
  <si>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</si>
  <si>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</si>
  <si>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</si>
  <si>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</si>
  <si>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</si>
  <si>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</si>
  <si>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</si>
  <si>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</si>
  <si>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</si>
  <si>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</si>
  <si>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</si>
  <si>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</si>
  <si>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</si>
  <si>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</si>
  <si>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</si>
  <si>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</si>
  <si>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</si>
  <si>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</si>
  <si>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</si>
  <si>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</si>
  <si>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</si>
  <si>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</si>
  <si>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</si>
  <si>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</si>
  <si>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</si>
  <si>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</si>
  <si>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</si>
  <si>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</si>
  <si>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</si>
  <si>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</si>
  <si>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</si>
  <si>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</si>
  <si>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</si>
  <si>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</si>
  <si>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</si>
  <si>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</si>
  <si>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</si>
  <si>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</si>
  <si>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</si>
  <si>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</si>
  <si>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</si>
  <si>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</si>
  <si>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</si>
  <si>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</si>
  <si>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</si>
  <si>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</si>
  <si>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</si>
  <si>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</si>
  <si>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</si>
  <si>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</si>
  <si>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</si>
  <si>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</si>
  <si>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</si>
  <si>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</si>
  <si>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</si>
  <si>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</si>
  <si>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</si>
  <si>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</si>
  <si>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</si>
  <si>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</si>
  <si>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</si>
  <si>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</si>
  <si>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</si>
  <si>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</si>
  <si>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</si>
  <si>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</si>
  <si>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</si>
  <si>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</si>
  <si>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</si>
  <si>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</si>
  <si>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</si>
  <si>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</si>
  <si>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</si>
  <si>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</si>
  <si>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</si>
  <si>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</si>
  <si>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</si>
  <si>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</si>
  <si>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</si>
  <si>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</si>
  <si>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</si>
  <si>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</si>
  <si>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</si>
  <si>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</si>
  <si>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</si>
  <si>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</si>
  <si>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</si>
  <si>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</si>
  <si>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</si>
  <si>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</si>
  <si>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</si>
  <si>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</si>
  <si>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</si>
  <si>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</si>
  <si>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</si>
  <si>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</si>
  <si>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</si>
  <si>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</si>
  <si>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</si>
  <si>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</si>
  <si>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</si>
  <si>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</si>
  <si>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</si>
  <si>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</si>
  <si>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</si>
  <si>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</si>
  <si>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</si>
  <si>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</si>
  <si>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</si>
  <si>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</si>
  <si>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</si>
  <si>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</si>
  <si>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</si>
  <si>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</si>
  <si>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</si>
  <si>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</si>
  <si>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</si>
  <si>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</si>
  <si>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</si>
  <si>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</si>
  <si>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</si>
  <si>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</si>
  <si>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</si>
  <si>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</si>
  <si>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</si>
  <si>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</si>
  <si>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</si>
  <si>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</si>
  <si>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</si>
  <si>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</si>
  <si>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</si>
  <si>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</si>
  <si>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</si>
  <si>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</si>
  <si>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</si>
  <si>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</si>
  <si>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</si>
  <si>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</si>
  <si>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</si>
  <si>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</si>
  <si>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</si>
  <si>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</si>
  <si>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</si>
  <si>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</si>
  <si>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</si>
  <si>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</si>
  <si>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</si>
  <si>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</si>
  <si>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</si>
  <si>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</si>
  <si>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</si>
  <si>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</si>
  <si>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</si>
  <si>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</si>
  <si>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</si>
  <si>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</si>
  <si>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</si>
  <si>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</si>
  <si>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</si>
  <si>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</si>
  <si>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</si>
  <si>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</si>
  <si>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</si>
  <si>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</si>
  <si>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</si>
  <si>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</si>
  <si>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</si>
  <si>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</si>
  <si>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</si>
  <si>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</si>
  <si>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</si>
  <si>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</si>
  <si>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</si>
  <si>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</si>
  <si>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</si>
  <si>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</si>
  <si>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</si>
  <si>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</si>
  <si>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</si>
  <si>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</si>
  <si>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</si>
  <si>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</si>
  <si>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</si>
  <si>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</si>
  <si>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</si>
  <si>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</si>
  <si>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</si>
  <si>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</si>
  <si>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</si>
  <si>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</si>
  <si>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</si>
  <si>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</si>
  <si>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</si>
  <si>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</si>
  <si>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</si>
  <si>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</si>
  <si>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</si>
  <si>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</si>
  <si>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</si>
  <si>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</si>
  <si>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</si>
  <si>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</si>
  <si>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</si>
  <si>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</si>
  <si>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</si>
  <si>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</si>
  <si>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</si>
  <si>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</si>
  <si>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</si>
  <si>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</si>
  <si>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</si>
  <si>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</si>
  <si>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</si>
  <si>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</si>
  <si>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</si>
  <si>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</si>
  <si>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</si>
  <si>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</si>
  <si>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</si>
  <si>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</si>
  <si>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</si>
  <si>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</si>
  <si>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</si>
  <si>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</si>
  <si>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</si>
  <si>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</si>
  <si>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</si>
  <si>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</si>
  <si>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</si>
  <si>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</si>
  <si>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</si>
  <si>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</si>
  <si>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</si>
  <si>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</si>
  <si>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</si>
  <si>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</si>
  <si>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</si>
  <si>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</si>
  <si>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</si>
  <si>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</si>
  <si>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</si>
  <si>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</si>
  <si>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</si>
  <si>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</si>
  <si>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</si>
  <si>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</si>
  <si>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</si>
  <si>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</si>
  <si>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</si>
  <si>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</si>
  <si>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</si>
  <si>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</si>
  <si>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</si>
  <si>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</si>
  <si>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</si>
  <si>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</si>
  <si>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</si>
  <si>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</si>
  <si>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</si>
  <si>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</si>
  <si>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</si>
  <si>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</si>
  <si>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</si>
  <si>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</si>
  <si>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</si>
  <si>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</si>
  <si>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</si>
  <si>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</si>
  <si>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</si>
  <si>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</si>
  <si>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</si>
  <si>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</si>
  <si>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</si>
  <si>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</si>
  <si>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</si>
  <si>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</si>
  <si>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</si>
  <si>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</si>
  <si>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</si>
  <si>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</si>
  <si>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</si>
  <si>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</si>
  <si>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</si>
  <si>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</si>
  <si>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</si>
  <si>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</si>
  <si>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</si>
  <si>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</si>
  <si>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</si>
  <si>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</si>
  <si>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</si>
  <si>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</si>
  <si>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</si>
  <si>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</si>
  <si>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</si>
  <si>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</si>
  <si>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</si>
  <si>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</si>
  <si>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</si>
  <si>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</si>
  <si>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</si>
  <si>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</si>
  <si>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</si>
  <si>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</si>
  <si>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</si>
  <si>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</si>
  <si>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</si>
  <si>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</si>
  <si>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</si>
  <si>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</si>
  <si>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</si>
  <si>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</si>
  <si>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</si>
  <si>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</si>
  <si>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</si>
  <si>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</si>
  <si>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</si>
  <si>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</si>
  <si>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</si>
  <si>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</si>
  <si>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</si>
  <si>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</si>
  <si>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</si>
  <si>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</si>
  <si>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</si>
  <si>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</si>
  <si>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</si>
  <si>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</si>
  <si>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</si>
  <si>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</si>
  <si>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</si>
  <si>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</si>
  <si>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</si>
  <si>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</si>
  <si>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</si>
  <si>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</si>
  <si>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</si>
  <si>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</si>
  <si>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</si>
  <si>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</si>
  <si>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</si>
  <si>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</si>
  <si>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</si>
  <si>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</si>
  <si>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</si>
  <si>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</si>
  <si>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</si>
  <si>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</si>
  <si>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</si>
  <si>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</si>
  <si>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</si>
  <si>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</si>
  <si>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</si>
  <si>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</si>
  <si>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</si>
  <si>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</si>
  <si>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</si>
  <si>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</si>
  <si>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</si>
  <si>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</si>
  <si>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</si>
  <si>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</si>
  <si>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</si>
  <si>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</si>
  <si>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</si>
  <si>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</si>
  <si>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</si>
  <si>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</si>
  <si>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</si>
  <si>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</si>
  <si>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</si>
  <si>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</si>
  <si>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</si>
  <si>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</si>
  <si>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</si>
  <si>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</si>
  <si>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</si>
  <si>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</si>
  <si>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</si>
  <si>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</si>
  <si>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</si>
  <si>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</si>
  <si>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</si>
  <si>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</si>
  <si>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</si>
  <si>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</si>
  <si>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</si>
  <si>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</si>
  <si>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</si>
  <si>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</si>
  <si>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</si>
  <si>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</si>
  <si>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</si>
  <si>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</si>
  <si>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</si>
  <si>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</si>
  <si>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</si>
  <si>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</si>
  <si>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</si>
  <si>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</si>
  <si>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</si>
  <si>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</si>
  <si>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</si>
  <si>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</si>
  <si>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</si>
  <si>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</si>
  <si>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</si>
  <si>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</si>
  <si>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</si>
  <si>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</si>
  <si>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</si>
  <si>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</si>
  <si>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</si>
  <si>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</si>
  <si>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</si>
  <si>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</si>
  <si>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</si>
  <si>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</si>
  <si>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</si>
  <si>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</si>
  <si>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</si>
  <si>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</si>
  <si>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</si>
  <si>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</si>
  <si>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</si>
  <si>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</si>
  <si>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</si>
  <si>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</si>
  <si>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</si>
  <si>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</si>
  <si>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</si>
  <si>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</si>
  <si>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</si>
  <si>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</si>
  <si>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</si>
  <si>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</si>
  <si>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</si>
  <si>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</si>
  <si>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</si>
  <si>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</si>
  <si>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</si>
  <si>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</si>
  <si>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</si>
  <si>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</si>
  <si>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</si>
  <si>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</si>
  <si>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</si>
  <si>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</si>
  <si>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</si>
  <si>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</si>
  <si>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</si>
  <si>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</si>
  <si>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</si>
  <si>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</si>
  <si>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</si>
  <si>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</si>
  <si>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</si>
  <si>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</si>
  <si>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</si>
  <si>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</si>
  <si>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</si>
  <si>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</si>
  <si>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</si>
  <si>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</si>
  <si>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</si>
  <si>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</si>
  <si>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</si>
  <si>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</si>
  <si>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</si>
  <si>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</si>
  <si>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</si>
  <si>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</si>
  <si>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</si>
  <si>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</si>
  <si>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</si>
  <si>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</si>
  <si>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</si>
  <si>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</si>
  <si>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</si>
  <si>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</si>
  <si>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</si>
  <si>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</si>
  <si>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</si>
  <si>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</si>
  <si>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</si>
  <si>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</si>
  <si>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</si>
  <si>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</si>
  <si>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</si>
  <si>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</si>
  <si>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</si>
  <si>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</si>
  <si>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</si>
  <si>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</si>
  <si>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</si>
  <si>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</si>
  <si>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</si>
  <si>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</si>
  <si>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</si>
  <si>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</si>
  <si>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</si>
  <si>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</si>
  <si>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</si>
  <si>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</si>
  <si>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</si>
  <si>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</si>
  <si>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</si>
  <si>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</si>
  <si>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</si>
  <si>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</si>
  <si>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</si>
  <si>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</si>
  <si>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</si>
  <si>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</si>
  <si>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</si>
  <si>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</si>
  <si>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</si>
  <si>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</si>
  <si>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</si>
  <si>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</si>
  <si>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</si>
  <si>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</si>
  <si>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</si>
  <si>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</si>
  <si>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</si>
  <si>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</si>
  <si>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</si>
  <si>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</si>
  <si>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</si>
  <si>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</si>
  <si>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</si>
  <si>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</si>
  <si>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</si>
  <si>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</si>
  <si>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</si>
  <si>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</si>
  <si>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</si>
  <si>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</si>
  <si>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</si>
  <si>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</si>
  <si>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</si>
  <si>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</si>
  <si>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</si>
  <si>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</si>
  <si>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</si>
  <si>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</si>
  <si>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</si>
  <si>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</si>
  <si>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</si>
  <si>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</si>
  <si>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</si>
  <si>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</si>
  <si>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</si>
  <si>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</si>
  <si>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</si>
  <si>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</si>
  <si>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</si>
  <si>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</si>
  <si>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</si>
  <si>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</si>
  <si>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</si>
  <si>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</si>
  <si>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</si>
  <si>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</si>
  <si>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</si>
  <si>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</si>
  <si>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</si>
  <si>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</si>
  <si>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</si>
  <si>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</si>
  <si>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</si>
  <si>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</si>
  <si>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</si>
  <si>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</si>
  <si>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</si>
  <si>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</si>
  <si>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</si>
  <si>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</si>
  <si>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</si>
  <si>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</si>
  <si>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</si>
  <si>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</si>
  <si>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</si>
  <si>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</si>
  <si>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</si>
  <si>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</si>
  <si>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</si>
  <si>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</si>
  <si>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</si>
  <si>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</si>
  <si>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</si>
  <si>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</si>
  <si>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</si>
  <si>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</si>
  <si>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</si>
  <si>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</si>
  <si>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</si>
  <si>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</si>
  <si>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</si>
  <si>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</si>
  <si>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</si>
  <si>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</si>
  <si>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</si>
  <si>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</si>
  <si>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</si>
  <si>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</si>
  <si>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</si>
  <si>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</si>
  <si>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</si>
  <si>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</si>
  <si>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</si>
  <si>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</si>
  <si>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</si>
  <si>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</si>
  <si>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</si>
  <si>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</si>
  <si>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</si>
  <si>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</si>
  <si>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</si>
  <si>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</si>
  <si>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</si>
  <si>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</si>
  <si>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</si>
  <si>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</si>
  <si>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</si>
  <si>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</si>
  <si>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</si>
  <si>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</si>
  <si>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</si>
  <si>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</si>
  <si>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</si>
  <si>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</si>
  <si>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</si>
  <si>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</si>
  <si>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</si>
  <si>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</si>
  <si>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</si>
  <si>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</si>
  <si>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</si>
  <si>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</si>
  <si>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</si>
  <si>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</si>
  <si>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</si>
  <si>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</si>
  <si>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</si>
  <si>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</si>
  <si>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</si>
  <si>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</si>
  <si>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</si>
  <si>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</si>
  <si>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</si>
  <si>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</si>
  <si>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</si>
  <si>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</si>
  <si>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</si>
  <si>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</si>
  <si>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</si>
  <si>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</si>
  <si>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</si>
  <si>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</si>
  <si>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</si>
  <si>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</si>
  <si>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</si>
  <si>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</si>
  <si>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</si>
  <si>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</si>
  <si>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</si>
  <si>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</si>
  <si>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</si>
  <si>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</si>
  <si>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</si>
  <si>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</si>
  <si>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</si>
  <si>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</si>
  <si>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</si>
  <si>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</si>
  <si>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</si>
  <si>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</si>
  <si>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</si>
  <si>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</si>
  <si>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</si>
  <si>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</si>
  <si>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</si>
  <si>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</si>
  <si>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</si>
  <si>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</si>
  <si>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</si>
  <si>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</si>
  <si>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</si>
  <si>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</si>
  <si>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</si>
  <si>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</si>
  <si>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</si>
  <si>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</si>
  <si>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</si>
  <si>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</si>
  <si>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</si>
  <si>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</si>
  <si>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</si>
  <si>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</si>
  <si>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</si>
  <si>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</si>
  <si>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</si>
  <si>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</si>
  <si>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</si>
  <si>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</si>
  <si>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</si>
  <si>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</si>
  <si>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</si>
  <si>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</si>
  <si>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</si>
  <si>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</si>
  <si>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</si>
  <si>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</si>
  <si>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</si>
  <si>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</si>
  <si>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</si>
  <si>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</si>
  <si>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</si>
  <si>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</si>
  <si>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</si>
  <si>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</si>
  <si>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</si>
  <si>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</si>
  <si>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</si>
  <si>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</si>
  <si>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</si>
  <si>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</si>
  <si>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</si>
  <si>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</si>
  <si>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</si>
  <si>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</si>
  <si>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</si>
  <si>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</si>
  <si>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</si>
  <si>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</si>
  <si>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</si>
  <si>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</si>
  <si>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</si>
  <si>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</si>
  <si>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</si>
  <si>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</si>
  <si>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</si>
  <si>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</si>
  <si>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</si>
  <si>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</si>
  <si>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</si>
  <si>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</si>
  <si>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</si>
  <si>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</si>
  <si>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</si>
  <si>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</si>
  <si>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</si>
  <si>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</si>
  <si>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</si>
  <si>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</si>
  <si>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</si>
  <si>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</si>
  <si>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</si>
  <si>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</si>
  <si>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</si>
  <si>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</si>
  <si>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</si>
  <si>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</si>
  <si>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</si>
  <si>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</si>
  <si>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</si>
  <si>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</si>
  <si>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</si>
  <si>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</si>
  <si>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</si>
  <si>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</si>
  <si>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</si>
  <si>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</si>
  <si>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</si>
  <si>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</si>
  <si>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</si>
  <si>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</si>
  <si>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</si>
  <si>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</si>
  <si>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</si>
  <si>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</si>
  <si>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</si>
  <si>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</si>
  <si>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</si>
  <si>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</si>
  <si>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</si>
  <si>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</si>
  <si>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</si>
  <si>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</si>
  <si>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</si>
  <si>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</si>
  <si>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</si>
  <si>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</si>
  <si>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</si>
  <si>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</si>
  <si>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name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</si>
  <si>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</si>
  <si>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</si>
  <si>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</si>
  <si>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</si>
  <si>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</si>
  <si>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</si>
  <si>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</si>
  <si>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</si>
  <si>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</si>
  <si>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</si>
  <si>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</si>
  <si>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</si>
  <si>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</si>
  <si>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</si>
  <si>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</si>
  <si>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</si>
  <si>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</si>
  <si>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</si>
  <si>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</si>
  <si>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</si>
  <si>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</si>
  <si>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</si>
  <si>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</si>
  <si>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</si>
  <si>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min.</t>
  </si>
  <si>
    <t>max.</t>
  </si>
  <si>
    <t>variance</t>
  </si>
  <si>
    <t>standard deviation</t>
  </si>
  <si>
    <t>better summarize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</si>
</sst>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</dxfs>
  <tableStyles count="0" defaultTableStyle="TableStyleMedium2" defaultPivotStyle="PivotStyleLight16"/>
  <colors>
    <mruColors>
      <color rgb="FF0070C0"/>
      <color rgb="FF9EC454"/>
      <color rgb="FFFA6A6B"/>
      <color rgb="FF8EA9DC"/>
      <color rgb="FFFFD966"/>
      <color rgb="FFFD9799"/>
      <color rgb="FFA9D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[CrowdfundingBook.xlsx]PT1-Camp.Outcomes by P. Cate.!PivotTable7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Campaign 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'PT1-Camp.Outcomes by P. Cate.'!$B$4:$B$5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0-6945-99B3-D036E25B2453}"/>
            </c:ext>
          </c:extLst>
        </c:ser>
        <c:ser>
          <c:idx val="1"/>
          <c:order val="1"/>
          <c:tx>
            <c:strRef>
              <c:f>'PT1-Camp.Outcomes by P. Cate.'!$C$4:$C$5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B0-6945-99B3-D036E25B2453}"/>
            </c:ext>
          </c:extLst>
        </c:ser>
        <c:ser>
          <c:idx val="2"/>
          <c:order val="2"/>
          <c:tx>
            <c:strRef>
              <c:f>'PT1-Camp.Outcomes by P. Cate.'!$D$4:$D$5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B0-6945-99B3-D036E25B2453}"/>
            </c:ext>
          </c:extLst>
        </c:ser>
        <c:ser>
          <c:idx val="3"/>
          <c:order val="3"/>
          <c:tx>
            <c:strRef>
              <c:f>'PT1-Camp.Outcomes by P. Cate.'!$E$4:$E$5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B0-6945-99B3-D036E25B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8131344"/>
        <c:axId val="967507872"/>
      </c:barChart>
      <c:catAx>
        <c:axId val="98813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07872"/>
        <c:crosses val="autoZero"/>
        <c:auto val="1"/>
        <c:lblAlgn val="ctr"/>
        <c:lblOffset val="100"/>
        <c:noMultiLvlLbl val="0"/>
      </c:catAx>
      <c:valAx>
        <c:axId val="9675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fo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[CrowdfundingBook.xlsx]PT2-Camp.Outcomes by Sub. Cate.!PivotTable8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'PT2-Camp.Outcomes by Sub. Cate.'!$B$4:$B$5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C-0942-8B38-8722F8F3A9D4}"/>
            </c:ext>
          </c:extLst>
        </c:ser>
        <c:ser>
          <c:idx val="1"/>
          <c:order val="1"/>
          <c:tx>
            <c:strRef>
              <c:f>'PT2-Camp.Outcomes by Sub. Cate.'!$C$4:$C$5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FC-0942-8B38-8722F8F3A9D4}"/>
            </c:ext>
          </c:extLst>
        </c:ser>
        <c:ser>
          <c:idx val="2"/>
          <c:order val="2"/>
          <c:tx>
            <c:strRef>
              <c:f>'PT2-Camp.Outcomes by Sub. Cate.'!$D$4:$D$5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FC-0942-8B38-8722F8F3A9D4}"/>
            </c:ext>
          </c:extLst>
        </c:ser>
        <c:ser>
          <c:idx val="3"/>
          <c:order val="3"/>
          <c:tx>
            <c:strRef>
              <c:f>'PT2-Camp.Outcomes by Sub. Cate.'!$E$4:$E$5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FC-0942-8B38-8722F8F3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01720704"/>
        <c:axId val="996611792"/>
      </c:barChart>
      <c:catAx>
        <c:axId val="100172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11792"/>
        <c:crosses val="autoZero"/>
        <c:auto val="1"/>
        <c:lblAlgn val="ctr"/>
        <c:lblOffset val="100"/>
        <c:noMultiLvlLbl val="0"/>
      </c:catAx>
      <c:valAx>
        <c:axId val="9966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[CrowdfundingBook.xlsx]PT3-Camp.Outcomes by Months!PivotTable10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VS.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'PT3-Camp.Outcomes by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Months'!$B$6:$B$876</c:f>
              <c:numCache>
                <c:formatCode>General</c:formatCode>
                <c:ptCount val="870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5">
                  <c:v>1</c:v>
                </c:pt>
                <c:pt idx="160">
                  <c:v>1</c:v>
                </c:pt>
                <c:pt idx="163">
                  <c:v>1</c:v>
                </c:pt>
                <c:pt idx="171">
                  <c:v>1</c:v>
                </c:pt>
                <c:pt idx="188">
                  <c:v>1</c:v>
                </c:pt>
                <c:pt idx="193">
                  <c:v>1</c:v>
                </c:pt>
                <c:pt idx="201">
                  <c:v>1</c:v>
                </c:pt>
                <c:pt idx="248">
                  <c:v>1</c:v>
                </c:pt>
                <c:pt idx="287">
                  <c:v>1</c:v>
                </c:pt>
                <c:pt idx="302">
                  <c:v>1</c:v>
                </c:pt>
                <c:pt idx="311">
                  <c:v>1</c:v>
                </c:pt>
                <c:pt idx="331">
                  <c:v>1</c:v>
                </c:pt>
                <c:pt idx="341">
                  <c:v>1</c:v>
                </c:pt>
                <c:pt idx="344">
                  <c:v>1</c:v>
                </c:pt>
                <c:pt idx="374">
                  <c:v>1</c:v>
                </c:pt>
                <c:pt idx="418">
                  <c:v>1</c:v>
                </c:pt>
                <c:pt idx="432">
                  <c:v>1</c:v>
                </c:pt>
                <c:pt idx="435">
                  <c:v>1</c:v>
                </c:pt>
                <c:pt idx="439">
                  <c:v>1</c:v>
                </c:pt>
                <c:pt idx="486">
                  <c:v>1</c:v>
                </c:pt>
                <c:pt idx="493">
                  <c:v>1</c:v>
                </c:pt>
                <c:pt idx="506">
                  <c:v>1</c:v>
                </c:pt>
                <c:pt idx="512">
                  <c:v>1</c:v>
                </c:pt>
                <c:pt idx="533">
                  <c:v>1</c:v>
                </c:pt>
                <c:pt idx="557">
                  <c:v>1</c:v>
                </c:pt>
                <c:pt idx="570">
                  <c:v>1</c:v>
                </c:pt>
                <c:pt idx="586">
                  <c:v>1</c:v>
                </c:pt>
                <c:pt idx="589">
                  <c:v>1</c:v>
                </c:pt>
                <c:pt idx="616">
                  <c:v>1</c:v>
                </c:pt>
                <c:pt idx="641">
                  <c:v>1</c:v>
                </c:pt>
                <c:pt idx="646">
                  <c:v>1</c:v>
                </c:pt>
                <c:pt idx="651">
                  <c:v>1</c:v>
                </c:pt>
                <c:pt idx="685">
                  <c:v>1</c:v>
                </c:pt>
                <c:pt idx="703">
                  <c:v>1</c:v>
                </c:pt>
                <c:pt idx="714">
                  <c:v>1</c:v>
                </c:pt>
                <c:pt idx="745">
                  <c:v>1</c:v>
                </c:pt>
                <c:pt idx="753">
                  <c:v>1</c:v>
                </c:pt>
                <c:pt idx="781">
                  <c:v>1</c:v>
                </c:pt>
                <c:pt idx="784">
                  <c:v>1</c:v>
                </c:pt>
                <c:pt idx="813">
                  <c:v>1</c:v>
                </c:pt>
                <c:pt idx="8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1-A04D-AFFC-DB200F39630E}"/>
            </c:ext>
          </c:extLst>
        </c:ser>
        <c:ser>
          <c:idx val="1"/>
          <c:order val="1"/>
          <c:tx>
            <c:strRef>
              <c:f>'PT3-Camp.Outcomes by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Months'!$C$6:$C$876</c:f>
              <c:numCache>
                <c:formatCode>General</c:formatCode>
                <c:ptCount val="870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3">
                  <c:v>1</c:v>
                </c:pt>
                <c:pt idx="147">
                  <c:v>1</c:v>
                </c:pt>
                <c:pt idx="148">
                  <c:v>1</c:v>
                </c:pt>
                <c:pt idx="154">
                  <c:v>1</c:v>
                </c:pt>
                <c:pt idx="161">
                  <c:v>1</c:v>
                </c:pt>
                <c:pt idx="162">
                  <c:v>1</c:v>
                </c:pt>
                <c:pt idx="168">
                  <c:v>1</c:v>
                </c:pt>
                <c:pt idx="170">
                  <c:v>1</c:v>
                </c:pt>
                <c:pt idx="175">
                  <c:v>1</c:v>
                </c:pt>
                <c:pt idx="179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3">
                  <c:v>1</c:v>
                </c:pt>
                <c:pt idx="217">
                  <c:v>1</c:v>
                </c:pt>
                <c:pt idx="218">
                  <c:v>1</c:v>
                </c:pt>
                <c:pt idx="220">
                  <c:v>1</c:v>
                </c:pt>
                <c:pt idx="221">
                  <c:v>1</c:v>
                </c:pt>
                <c:pt idx="226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5">
                  <c:v>1</c:v>
                </c:pt>
                <c:pt idx="236">
                  <c:v>1</c:v>
                </c:pt>
                <c:pt idx="244">
                  <c:v>1</c:v>
                </c:pt>
                <c:pt idx="246">
                  <c:v>1</c:v>
                </c:pt>
                <c:pt idx="247">
                  <c:v>1</c:v>
                </c:pt>
                <c:pt idx="251">
                  <c:v>1</c:v>
                </c:pt>
                <c:pt idx="256">
                  <c:v>1</c:v>
                </c:pt>
                <c:pt idx="258">
                  <c:v>1</c:v>
                </c:pt>
                <c:pt idx="260">
                  <c:v>1</c:v>
                </c:pt>
                <c:pt idx="261">
                  <c:v>1</c:v>
                </c:pt>
                <c:pt idx="267">
                  <c:v>1</c:v>
                </c:pt>
                <c:pt idx="269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90">
                  <c:v>1</c:v>
                </c:pt>
                <c:pt idx="295">
                  <c:v>1</c:v>
                </c:pt>
                <c:pt idx="299">
                  <c:v>1</c:v>
                </c:pt>
                <c:pt idx="300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3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2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1">
                  <c:v>1</c:v>
                </c:pt>
                <c:pt idx="332">
                  <c:v>1</c:v>
                </c:pt>
                <c:pt idx="335">
                  <c:v>1</c:v>
                </c:pt>
                <c:pt idx="339">
                  <c:v>1</c:v>
                </c:pt>
                <c:pt idx="340">
                  <c:v>2</c:v>
                </c:pt>
                <c:pt idx="345">
                  <c:v>1</c:v>
                </c:pt>
                <c:pt idx="346">
                  <c:v>1</c:v>
                </c:pt>
                <c:pt idx="352">
                  <c:v>1</c:v>
                </c:pt>
                <c:pt idx="355">
                  <c:v>1</c:v>
                </c:pt>
                <c:pt idx="363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5">
                  <c:v>1</c:v>
                </c:pt>
                <c:pt idx="379">
                  <c:v>1</c:v>
                </c:pt>
                <c:pt idx="380">
                  <c:v>1</c:v>
                </c:pt>
                <c:pt idx="383">
                  <c:v>1</c:v>
                </c:pt>
                <c:pt idx="387">
                  <c:v>1</c:v>
                </c:pt>
                <c:pt idx="392">
                  <c:v>1</c:v>
                </c:pt>
                <c:pt idx="399">
                  <c:v>1</c:v>
                </c:pt>
                <c:pt idx="402">
                  <c:v>1</c:v>
                </c:pt>
                <c:pt idx="403">
                  <c:v>1</c:v>
                </c:pt>
                <c:pt idx="407">
                  <c:v>1</c:v>
                </c:pt>
                <c:pt idx="408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6">
                  <c:v>1</c:v>
                </c:pt>
                <c:pt idx="417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33">
                  <c:v>1</c:v>
                </c:pt>
                <c:pt idx="436">
                  <c:v>1</c:v>
                </c:pt>
                <c:pt idx="438">
                  <c:v>1</c:v>
                </c:pt>
                <c:pt idx="443">
                  <c:v>1</c:v>
                </c:pt>
                <c:pt idx="445">
                  <c:v>1</c:v>
                </c:pt>
                <c:pt idx="446">
                  <c:v>1</c:v>
                </c:pt>
                <c:pt idx="450">
                  <c:v>1</c:v>
                </c:pt>
                <c:pt idx="451">
                  <c:v>1</c:v>
                </c:pt>
                <c:pt idx="456">
                  <c:v>1</c:v>
                </c:pt>
                <c:pt idx="457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6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4">
                  <c:v>1</c:v>
                </c:pt>
                <c:pt idx="476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90">
                  <c:v>1</c:v>
                </c:pt>
                <c:pt idx="492">
                  <c:v>1</c:v>
                </c:pt>
                <c:pt idx="495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2</c:v>
                </c:pt>
                <c:pt idx="505">
                  <c:v>1</c:v>
                </c:pt>
                <c:pt idx="507">
                  <c:v>1</c:v>
                </c:pt>
                <c:pt idx="510">
                  <c:v>1</c:v>
                </c:pt>
                <c:pt idx="511">
                  <c:v>1</c:v>
                </c:pt>
                <c:pt idx="513">
                  <c:v>1</c:v>
                </c:pt>
                <c:pt idx="516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4">
                  <c:v>1</c:v>
                </c:pt>
                <c:pt idx="525">
                  <c:v>1</c:v>
                </c:pt>
                <c:pt idx="528">
                  <c:v>1</c:v>
                </c:pt>
                <c:pt idx="529">
                  <c:v>1</c:v>
                </c:pt>
                <c:pt idx="532">
                  <c:v>2</c:v>
                </c:pt>
                <c:pt idx="534">
                  <c:v>1</c:v>
                </c:pt>
                <c:pt idx="537">
                  <c:v>1</c:v>
                </c:pt>
                <c:pt idx="538">
                  <c:v>1</c:v>
                </c:pt>
                <c:pt idx="545">
                  <c:v>1</c:v>
                </c:pt>
                <c:pt idx="547">
                  <c:v>2</c:v>
                </c:pt>
                <c:pt idx="548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6">
                  <c:v>1</c:v>
                </c:pt>
                <c:pt idx="559">
                  <c:v>1</c:v>
                </c:pt>
                <c:pt idx="561">
                  <c:v>1</c:v>
                </c:pt>
                <c:pt idx="564">
                  <c:v>1</c:v>
                </c:pt>
                <c:pt idx="565">
                  <c:v>1</c:v>
                </c:pt>
                <c:pt idx="568">
                  <c:v>1</c:v>
                </c:pt>
                <c:pt idx="571">
                  <c:v>1</c:v>
                </c:pt>
                <c:pt idx="575">
                  <c:v>1</c:v>
                </c:pt>
                <c:pt idx="576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9">
                  <c:v>1</c:v>
                </c:pt>
                <c:pt idx="591">
                  <c:v>1</c:v>
                </c:pt>
                <c:pt idx="594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12">
                  <c:v>1</c:v>
                </c:pt>
                <c:pt idx="614">
                  <c:v>1</c:v>
                </c:pt>
                <c:pt idx="620">
                  <c:v>1</c:v>
                </c:pt>
                <c:pt idx="623">
                  <c:v>1</c:v>
                </c:pt>
                <c:pt idx="628">
                  <c:v>1</c:v>
                </c:pt>
                <c:pt idx="629">
                  <c:v>1</c:v>
                </c:pt>
                <c:pt idx="639">
                  <c:v>1</c:v>
                </c:pt>
                <c:pt idx="642">
                  <c:v>2</c:v>
                </c:pt>
                <c:pt idx="652">
                  <c:v>1</c:v>
                </c:pt>
                <c:pt idx="655">
                  <c:v>1</c:v>
                </c:pt>
                <c:pt idx="658">
                  <c:v>1</c:v>
                </c:pt>
                <c:pt idx="662">
                  <c:v>1</c:v>
                </c:pt>
                <c:pt idx="664">
                  <c:v>1</c:v>
                </c:pt>
                <c:pt idx="666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3">
                  <c:v>1</c:v>
                </c:pt>
                <c:pt idx="674">
                  <c:v>1</c:v>
                </c:pt>
                <c:pt idx="677">
                  <c:v>1</c:v>
                </c:pt>
                <c:pt idx="680">
                  <c:v>1</c:v>
                </c:pt>
                <c:pt idx="688">
                  <c:v>1</c:v>
                </c:pt>
                <c:pt idx="689">
                  <c:v>1</c:v>
                </c:pt>
                <c:pt idx="691">
                  <c:v>1</c:v>
                </c:pt>
                <c:pt idx="693">
                  <c:v>1</c:v>
                </c:pt>
                <c:pt idx="695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9">
                  <c:v>1</c:v>
                </c:pt>
                <c:pt idx="720">
                  <c:v>1</c:v>
                </c:pt>
                <c:pt idx="725">
                  <c:v>1</c:v>
                </c:pt>
                <c:pt idx="728">
                  <c:v>1</c:v>
                </c:pt>
                <c:pt idx="730">
                  <c:v>1</c:v>
                </c:pt>
                <c:pt idx="734">
                  <c:v>2</c:v>
                </c:pt>
                <c:pt idx="737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3">
                  <c:v>1</c:v>
                </c:pt>
                <c:pt idx="765">
                  <c:v>1</c:v>
                </c:pt>
                <c:pt idx="771">
                  <c:v>1</c:v>
                </c:pt>
                <c:pt idx="772">
                  <c:v>1</c:v>
                </c:pt>
                <c:pt idx="774">
                  <c:v>1</c:v>
                </c:pt>
                <c:pt idx="778">
                  <c:v>1</c:v>
                </c:pt>
                <c:pt idx="781">
                  <c:v>1</c:v>
                </c:pt>
                <c:pt idx="782">
                  <c:v>1</c:v>
                </c:pt>
                <c:pt idx="786">
                  <c:v>1</c:v>
                </c:pt>
                <c:pt idx="790">
                  <c:v>1</c:v>
                </c:pt>
                <c:pt idx="793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2</c:v>
                </c:pt>
                <c:pt idx="805">
                  <c:v>1</c:v>
                </c:pt>
                <c:pt idx="807">
                  <c:v>1</c:v>
                </c:pt>
                <c:pt idx="812">
                  <c:v>2</c:v>
                </c:pt>
                <c:pt idx="816">
                  <c:v>1</c:v>
                </c:pt>
                <c:pt idx="819">
                  <c:v>1</c:v>
                </c:pt>
                <c:pt idx="820">
                  <c:v>1</c:v>
                </c:pt>
                <c:pt idx="824">
                  <c:v>2</c:v>
                </c:pt>
                <c:pt idx="826">
                  <c:v>1</c:v>
                </c:pt>
                <c:pt idx="827">
                  <c:v>1</c:v>
                </c:pt>
                <c:pt idx="829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41">
                  <c:v>1</c:v>
                </c:pt>
                <c:pt idx="849">
                  <c:v>2</c:v>
                </c:pt>
                <c:pt idx="856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4">
                  <c:v>1</c:v>
                </c:pt>
                <c:pt idx="866">
                  <c:v>1</c:v>
                </c:pt>
                <c:pt idx="868">
                  <c:v>1</c:v>
                </c:pt>
                <c:pt idx="8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1-A04D-AFFC-DB200F39630E}"/>
            </c:ext>
          </c:extLst>
        </c:ser>
        <c:ser>
          <c:idx val="2"/>
          <c:order val="2"/>
          <c:tx>
            <c:strRef>
              <c:f>'PT3-Camp.Outcomes by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Months'!$D$6:$D$876</c:f>
              <c:numCache>
                <c:formatCode>General</c:formatCode>
                <c:ptCount val="87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1">
                  <c:v>1</c:v>
                </c:pt>
                <c:pt idx="162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9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4">
                  <c:v>1</c:v>
                </c:pt>
                <c:pt idx="195">
                  <c:v>1</c:v>
                </c:pt>
                <c:pt idx="197">
                  <c:v>1</c:v>
                </c:pt>
                <c:pt idx="198">
                  <c:v>1</c:v>
                </c:pt>
                <c:pt idx="200">
                  <c:v>1</c:v>
                </c:pt>
                <c:pt idx="202">
                  <c:v>1</c:v>
                </c:pt>
                <c:pt idx="207">
                  <c:v>1</c:v>
                </c:pt>
                <c:pt idx="208">
                  <c:v>1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9">
                  <c:v>3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7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9">
                  <c:v>1</c:v>
                </c:pt>
                <c:pt idx="250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8">
                  <c:v>1</c:v>
                </c:pt>
                <c:pt idx="270">
                  <c:v>1</c:v>
                </c:pt>
                <c:pt idx="271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5">
                  <c:v>1</c:v>
                </c:pt>
                <c:pt idx="286">
                  <c:v>2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301">
                  <c:v>1</c:v>
                </c:pt>
                <c:pt idx="303">
                  <c:v>1</c:v>
                </c:pt>
                <c:pt idx="307">
                  <c:v>1</c:v>
                </c:pt>
                <c:pt idx="312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8">
                  <c:v>1</c:v>
                </c:pt>
                <c:pt idx="320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30">
                  <c:v>1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7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81">
                  <c:v>1</c:v>
                </c:pt>
                <c:pt idx="382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400">
                  <c:v>2</c:v>
                </c:pt>
                <c:pt idx="401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1</c:v>
                </c:pt>
                <c:pt idx="409">
                  <c:v>1</c:v>
                </c:pt>
                <c:pt idx="410">
                  <c:v>1</c:v>
                </c:pt>
                <c:pt idx="415">
                  <c:v>1</c:v>
                </c:pt>
                <c:pt idx="419">
                  <c:v>1</c:v>
                </c:pt>
                <c:pt idx="420">
                  <c:v>1</c:v>
                </c:pt>
                <c:pt idx="422">
                  <c:v>1</c:v>
                </c:pt>
                <c:pt idx="425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4">
                  <c:v>2</c:v>
                </c:pt>
                <c:pt idx="437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4">
                  <c:v>1</c:v>
                </c:pt>
                <c:pt idx="445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3">
                  <c:v>1</c:v>
                </c:pt>
                <c:pt idx="475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3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1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500">
                  <c:v>1</c:v>
                </c:pt>
                <c:pt idx="503">
                  <c:v>1</c:v>
                </c:pt>
                <c:pt idx="504">
                  <c:v>1</c:v>
                </c:pt>
                <c:pt idx="508">
                  <c:v>1</c:v>
                </c:pt>
                <c:pt idx="509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7">
                  <c:v>1</c:v>
                </c:pt>
                <c:pt idx="522">
                  <c:v>1</c:v>
                </c:pt>
                <c:pt idx="523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5">
                  <c:v>1</c:v>
                </c:pt>
                <c:pt idx="536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6">
                  <c:v>1</c:v>
                </c:pt>
                <c:pt idx="549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8">
                  <c:v>1</c:v>
                </c:pt>
                <c:pt idx="560">
                  <c:v>2</c:v>
                </c:pt>
                <c:pt idx="562">
                  <c:v>1</c:v>
                </c:pt>
                <c:pt idx="563">
                  <c:v>1</c:v>
                </c:pt>
                <c:pt idx="566">
                  <c:v>1</c:v>
                </c:pt>
                <c:pt idx="567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7">
                  <c:v>1</c:v>
                </c:pt>
                <c:pt idx="578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2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2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3">
                  <c:v>1</c:v>
                </c:pt>
                <c:pt idx="615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1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40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3">
                  <c:v>1</c:v>
                </c:pt>
                <c:pt idx="654">
                  <c:v>1</c:v>
                </c:pt>
                <c:pt idx="656">
                  <c:v>1</c:v>
                </c:pt>
                <c:pt idx="657">
                  <c:v>2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5">
                  <c:v>1</c:v>
                </c:pt>
                <c:pt idx="667">
                  <c:v>1</c:v>
                </c:pt>
                <c:pt idx="668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8">
                  <c:v>1</c:v>
                </c:pt>
                <c:pt idx="679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90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701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2</c:v>
                </c:pt>
                <c:pt idx="712">
                  <c:v>1</c:v>
                </c:pt>
                <c:pt idx="713">
                  <c:v>1</c:v>
                </c:pt>
                <c:pt idx="718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3</c:v>
                </c:pt>
                <c:pt idx="744">
                  <c:v>1</c:v>
                </c:pt>
                <c:pt idx="746">
                  <c:v>1</c:v>
                </c:pt>
                <c:pt idx="749">
                  <c:v>1</c:v>
                </c:pt>
                <c:pt idx="750">
                  <c:v>1</c:v>
                </c:pt>
                <c:pt idx="752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4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1</c:v>
                </c:pt>
                <c:pt idx="773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5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5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4">
                  <c:v>1</c:v>
                </c:pt>
                <c:pt idx="815">
                  <c:v>1</c:v>
                </c:pt>
                <c:pt idx="817">
                  <c:v>1</c:v>
                </c:pt>
                <c:pt idx="818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5">
                  <c:v>1</c:v>
                </c:pt>
                <c:pt idx="827">
                  <c:v>1</c:v>
                </c:pt>
                <c:pt idx="828">
                  <c:v>1</c:v>
                </c:pt>
                <c:pt idx="830">
                  <c:v>1</c:v>
                </c:pt>
                <c:pt idx="831">
                  <c:v>1</c:v>
                </c:pt>
                <c:pt idx="835">
                  <c:v>1</c:v>
                </c:pt>
                <c:pt idx="838">
                  <c:v>2</c:v>
                </c:pt>
                <c:pt idx="839">
                  <c:v>1</c:v>
                </c:pt>
                <c:pt idx="840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3">
                  <c:v>1</c:v>
                </c:pt>
                <c:pt idx="865">
                  <c:v>1</c:v>
                </c:pt>
                <c:pt idx="8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1-A04D-AFFC-DB200F3963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564976"/>
        <c:axId val="997680336"/>
      </c:lineChart>
      <c:catAx>
        <c:axId val="99756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80336"/>
        <c:crosses val="autoZero"/>
        <c:auto val="1"/>
        <c:lblAlgn val="ctr"/>
        <c:lblOffset val="100"/>
        <c:noMultiLvlLbl val="0"/>
      </c:catAx>
      <c:valAx>
        <c:axId val="9976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6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outcome's</a:t>
            </a:r>
            <a:r>
              <a:rPr lang="en-US" baseline="0"/>
              <a:t> types by Goal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Chances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A-6148-8581-F73041316773}"/>
            </c:ext>
          </c:extLst>
        </c:ser>
        <c:ser>
          <c:idx val="1"/>
          <c:order val="1"/>
          <c:tx>
            <c:strRef>
              <c:f>'Outcomes Chances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DA-6148-8581-F73041316773}"/>
            </c:ext>
          </c:extLst>
        </c:ser>
        <c:ser>
          <c:idx val="2"/>
          <c:order val="2"/>
          <c:tx>
            <c:strRef>
              <c:f>'Outcomes Chances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DA-6148-8581-F730413167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52098271"/>
        <c:axId val="851897199"/>
      </c:lineChart>
      <c:catAx>
        <c:axId val="85209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97199"/>
        <c:crosses val="autoZero"/>
        <c:auto val="1"/>
        <c:lblAlgn val="ctr"/>
        <c:lblOffset val="100"/>
        <c:noMultiLvlLbl val="0"/>
      </c:catAx>
      <c:valAx>
        <c:axId val="85189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AD33AED7-D6E8-1A49-9DBA-5BB80C906CB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D21DF10B-E6B2-A145-BE57-A85C9402CDB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165100</xdr:rowOff>
    </xdr:from>
    <xdr:to>
      <xdr:col>15</xdr:col>
      <xdr:colOff>749300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78586-72BD-5476-B3A6-CFBFB1CDF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63500</xdr:rowOff>
    </xdr:from>
    <xdr:to>
      <xdr:col>18</xdr:col>
      <xdr:colOff>50800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6A209-BCF4-95FA-2A84-31ADBD206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165100</xdr:rowOff>
    </xdr:from>
    <xdr:to>
      <xdr:col>15</xdr:col>
      <xdr:colOff>457200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90962-27AF-8857-3122-F9943528D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50800</xdr:rowOff>
    </xdr:from>
    <xdr:to>
      <xdr:col>8</xdr:col>
      <xdr:colOff>25400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22A85-E1E5-2BBE-533C-B36C2374A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14112</xdr:colOff>
      <xdr:row>3</xdr:row>
      <xdr:rowOff>42334</xdr:rowOff>
    </xdr:from>
    <xdr:to>
      <xdr:col>13</xdr:col>
      <xdr:colOff>691445</xdr:colOff>
      <xdr:row>24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4B2D78-B1B4-9546-A792-ABC17DC7B0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8779" y="1735667"/>
              <a:ext cx="5263444" cy="4275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761999</xdr:colOff>
      <xdr:row>3</xdr:row>
      <xdr:rowOff>42334</xdr:rowOff>
    </xdr:from>
    <xdr:to>
      <xdr:col>31</xdr:col>
      <xdr:colOff>197555</xdr:colOff>
      <xdr:row>24</xdr:row>
      <xdr:rowOff>141111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D97B93-41D6-F320-CCDC-5B8148F84A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2777" y="1735667"/>
              <a:ext cx="4572000" cy="4247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 Chong" refreshedDate="45089.743889699072" createdVersion="8" refreshedVersion="8" minRefreshableVersion="3" recordCount="1000" xr:uid="{C9B19A3F-9B8C-394D-BAB9-CEC514B8352F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x v="1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x v="3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.276315789473685"/>
    <x v="0"/>
    <x v="4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3.61842105263159"/>
    <x v="1"/>
    <x v="5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0.961538461538463"/>
    <x v="0"/>
    <x v="6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x v="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19.932788374205266"/>
    <x v="2"/>
    <x v="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1.741935483870968"/>
    <x v="0"/>
    <x v="9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x v="1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x v="11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.349206349206341"/>
    <x v="0"/>
    <x v="12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x v="13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6.769503546099301"/>
    <x v="0"/>
    <x v="14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x v="15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.47058823529414"/>
    <x v="1"/>
    <x v="16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x v="17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x v="18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8.529600000000002"/>
    <x v="0"/>
    <x v="19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.24279210925646"/>
    <x v="1"/>
    <x v="20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x v="21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.07106598984771"/>
    <x v="1"/>
    <x v="22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.04444444444448"/>
    <x v="1"/>
    <x v="23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x v="24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.43636363636364"/>
    <x v="1"/>
    <x v="25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x v="26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79.95"/>
    <x v="0"/>
    <x v="27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.22553516819573"/>
    <x v="1"/>
    <x v="28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8.89978213507629"/>
    <x v="1"/>
    <x v="29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x v="30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x v="31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6.807920792079202"/>
    <x v="0"/>
    <x v="32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x v="33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x v="34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x v="3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x v="3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x v="3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.32258064516128"/>
    <x v="1"/>
    <x v="38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x v="39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.06818181818181"/>
    <x v="1"/>
    <x v="40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x v="4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3.94444444444446"/>
    <x v="1"/>
    <x v="4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5.9390243902439"/>
    <x v="1"/>
    <x v="43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8.8125"/>
    <x v="1"/>
    <x v="13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x v="44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4.78378378378378"/>
    <x v="1"/>
    <x v="45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.26666666666665"/>
    <x v="1"/>
    <x v="46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6.97297297297297"/>
    <x v="1"/>
    <x v="47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89.625"/>
    <x v="1"/>
    <x v="48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x v="49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1.867805186590772"/>
    <x v="0"/>
    <x v="50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.152777777777779"/>
    <x v="0"/>
    <x v="51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.40909090909091"/>
    <x v="1"/>
    <x v="52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x v="53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x v="54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x v="55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x v="56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.11111111111114"/>
    <x v="1"/>
    <x v="57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.07142857142861"/>
    <x v="1"/>
    <x v="5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.37048832271762"/>
    <x v="1"/>
    <x v="59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x v="60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2.6"/>
    <x v="1"/>
    <x v="61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1.851063829787234"/>
    <x v="0"/>
    <x v="62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7.642857142857139"/>
    <x v="0"/>
    <x v="63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.14754098360655"/>
    <x v="1"/>
    <x v="64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.068965517241381"/>
    <x v="0"/>
    <x v="65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x v="66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x v="67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.063291139240505"/>
    <x v="3"/>
    <x v="68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3.74140625000001"/>
    <x v="1"/>
    <x v="69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x v="70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.33333333333326"/>
    <x v="1"/>
    <x v="71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x v="39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.46153846153847"/>
    <x v="1"/>
    <x v="72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0.57731958762886"/>
    <x v="1"/>
    <x v="73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x v="7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6.94736842105263"/>
    <x v="0"/>
    <x v="75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x v="76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x v="77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.4545454545455"/>
    <x v="1"/>
    <x v="78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.33928571428569"/>
    <x v="1"/>
    <x v="79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.3000000000002"/>
    <x v="1"/>
    <x v="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7.590225563909776"/>
    <x v="0"/>
    <x v="81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x v="82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x v="83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7.63513513513513"/>
    <x v="1"/>
    <x v="84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x v="85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0.75"/>
    <x v="1"/>
    <x v="86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x v="87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8.615384615384613"/>
    <x v="0"/>
    <x v="88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.404406999351913"/>
    <x v="0"/>
    <x v="8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8.875"/>
    <x v="1"/>
    <x v="90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x v="91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3.68965517241378"/>
    <x v="1"/>
    <x v="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x v="11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x v="92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6.69230769230762"/>
    <x v="1"/>
    <x v="86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3.692229038854805"/>
    <x v="0"/>
    <x v="93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x v="55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.4444444444445"/>
    <x v="1"/>
    <x v="55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1.67567567567568"/>
    <x v="1"/>
    <x v="94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x v="95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x v="96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4.54411764705884"/>
    <x v="1"/>
    <x v="97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.12820512820514"/>
    <x v="1"/>
    <x v="98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x v="99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.26666666666665"/>
    <x v="1"/>
    <x v="100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x v="101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x v="103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x v="104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6.87878787878788"/>
    <x v="1"/>
    <x v="54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.15789473684208"/>
    <x v="1"/>
    <x v="105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x v="106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x v="107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3.9387755102041"/>
    <x v="1"/>
    <x v="108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x v="109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x v="110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x v="111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x v="112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.367690058479525"/>
    <x v="0"/>
    <x v="113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8.622397298818232"/>
    <x v="0"/>
    <x v="114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7.76923076923077"/>
    <x v="1"/>
    <x v="115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x v="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8.633185349611544"/>
    <x v="0"/>
    <x v="116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.42151162790698"/>
    <x v="0"/>
    <x v="117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.334277620396605"/>
    <x v="3"/>
    <x v="118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.202693602693603"/>
    <x v="3"/>
    <x v="12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.46875"/>
    <x v="1"/>
    <x v="119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x v="120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.18181818181819"/>
    <x v="1"/>
    <x v="121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0.77777777777777"/>
    <x v="1"/>
    <x v="122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89.73668341708543"/>
    <x v="0"/>
    <x v="123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x v="124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x v="125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x v="126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x v="127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x v="128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x v="130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x v="124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5.59259259259261"/>
    <x v="1"/>
    <x v="131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.1"/>
    <x v="1"/>
    <x v="18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6.512"/>
    <x v="1"/>
    <x v="132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.25"/>
    <x v="3"/>
    <x v="133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.49397590361446"/>
    <x v="1"/>
    <x v="134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.02150537634408"/>
    <x v="1"/>
    <x v="3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x v="13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.166909620991248"/>
    <x v="0"/>
    <x v="50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x v="13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x v="137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8.756567425569173"/>
    <x v="0"/>
    <x v="138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x v="139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3.939560439560438"/>
    <x v="3"/>
    <x v="140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2.666666666666664"/>
    <x v="0"/>
    <x v="141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x v="142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.01150627615063"/>
    <x v="1"/>
    <x v="143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.3125"/>
    <x v="1"/>
    <x v="55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x v="51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x v="144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.25714285714284"/>
    <x v="1"/>
    <x v="67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x v="20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1.99004424778761"/>
    <x v="1"/>
    <x v="145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x v="146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x v="147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.30913348946136"/>
    <x v="0"/>
    <x v="148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.08154506437768"/>
    <x v="1"/>
    <x v="149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2.93886230728336"/>
    <x v="0"/>
    <x v="109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x v="62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2.875"/>
    <x v="0"/>
    <x v="150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x v="15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4.66666666666674"/>
    <x v="1"/>
    <x v="44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x v="152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x v="154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.208333333333329"/>
    <x v="0"/>
    <x v="155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x v="156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.45714285714286"/>
    <x v="1"/>
    <x v="15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1.802325581395344"/>
    <x v="0"/>
    <x v="158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.05555555555554"/>
    <x v="1"/>
    <x v="16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1.8"/>
    <x v="0"/>
    <x v="161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x v="162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29.87375415282392"/>
    <x v="1"/>
    <x v="163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x v="164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x v="165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8.594594594594597"/>
    <x v="0"/>
    <x v="3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7.952380952380956"/>
    <x v="0"/>
    <x v="99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x v="166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5.636363636363633"/>
    <x v="0"/>
    <x v="167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2.7605633802817"/>
    <x v="1"/>
    <x v="105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1.75316455696202"/>
    <x v="1"/>
    <x v="168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x v="16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x v="16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x v="170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x v="171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x v="49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x v="144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8.831325301204828"/>
    <x v="3"/>
    <x v="17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.3719999999999999"/>
    <x v="0"/>
    <x v="174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1.84615384615387"/>
    <x v="1"/>
    <x v="175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8.844444444444441"/>
    <x v="3"/>
    <x v="176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5.7"/>
    <x v="1"/>
    <x v="177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.12239715591672"/>
    <x v="1"/>
    <x v="178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x v="179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x v="31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x v="180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x v="170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x v="181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.1428571428571"/>
    <x v="1"/>
    <x v="34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3.841836734693878"/>
    <x v="0"/>
    <x v="182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.07066557107643"/>
    <x v="1"/>
    <x v="183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4.753477588871718"/>
    <x v="0"/>
    <x v="18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x v="185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x v="186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x v="68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7.97916666666669"/>
    <x v="1"/>
    <x v="18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x v="189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3.63930885529157"/>
    <x v="1"/>
    <x v="190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x v="191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6.63333333333333"/>
    <x v="1"/>
    <x v="19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x v="19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x v="194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x v="195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x v="196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6.708333333333329"/>
    <x v="3"/>
    <x v="109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.26470588235293"/>
    <x v="1"/>
    <x v="45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7.89473684210526"/>
    <x v="1"/>
    <x v="197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.08"/>
    <x v="1"/>
    <x v="46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x v="45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x v="176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x v="198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x v="199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7.71875"/>
    <x v="0"/>
    <x v="142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x v="200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x v="7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7.72619047619047"/>
    <x v="1"/>
    <x v="201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x v="202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x v="4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.34482758620686"/>
    <x v="1"/>
    <x v="203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5.5333333333333"/>
    <x v="1"/>
    <x v="4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x v="20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x v="205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x v="206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x v="49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.084507042253513"/>
    <x v="0"/>
    <x v="196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x v="207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x v="208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x v="39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x v="209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.390243902439025"/>
    <x v="0"/>
    <x v="27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x v="45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.48"/>
    <x v="1"/>
    <x v="129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7.5"/>
    <x v="1"/>
    <x v="18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x v="210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.201660735468568"/>
    <x v="0"/>
    <x v="211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.41176470588238"/>
    <x v="1"/>
    <x v="3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0.89655172413791"/>
    <x v="1"/>
    <x v="134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x v="2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.08163265306122"/>
    <x v="1"/>
    <x v="99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6.766756032171585"/>
    <x v="0"/>
    <x v="213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3.62012987012989"/>
    <x v="1"/>
    <x v="214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0.53333333333333"/>
    <x v="1"/>
    <x v="44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x v="215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x v="216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x v="217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x v="218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.23076923076923"/>
    <x v="1"/>
    <x v="219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x v="27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6.8"/>
    <x v="0"/>
    <x v="221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x v="100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5.88888888888891"/>
    <x v="1"/>
    <x v="222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x v="223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x v="224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x v="225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.04761904761904"/>
    <x v="1"/>
    <x v="221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x v="226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.193877551020407"/>
    <x v="0"/>
    <x v="227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.33333333333337"/>
    <x v="1"/>
    <x v="228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.446030330062445"/>
    <x v="3"/>
    <x v="229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09.73015873015873"/>
    <x v="1"/>
    <x v="230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7.785714285714292"/>
    <x v="0"/>
    <x v="231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.25"/>
    <x v="1"/>
    <x v="232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.402135231316727"/>
    <x v="0"/>
    <x v="233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x v="3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9.8219178082191778"/>
    <x v="0"/>
    <x v="234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.384615384615383"/>
    <x v="3"/>
    <x v="235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39.6666666666667"/>
    <x v="1"/>
    <x v="236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x v="237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x v="63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.236111111111114"/>
    <x v="0"/>
    <x v="238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3.91428571428571"/>
    <x v="1"/>
    <x v="239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.421052631578945"/>
    <x v="0"/>
    <x v="240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x v="49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x v="241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x v="242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2.617647058823536"/>
    <x v="0"/>
    <x v="235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.14285714285722"/>
    <x v="1"/>
    <x v="23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x v="72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x v="243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x v="244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x v="245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.292682926829272"/>
    <x v="3"/>
    <x v="51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.333333333333332"/>
    <x v="0"/>
    <x v="3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.36507936507937"/>
    <x v="1"/>
    <x v="246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.2284263959391"/>
    <x v="1"/>
    <x v="247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.31818181818181"/>
    <x v="1"/>
    <x v="248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4.71428571428572"/>
    <x v="1"/>
    <x v="221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x v="249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6.677083333333329"/>
    <x v="0"/>
    <x v="250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.227272727272727"/>
    <x v="0"/>
    <x v="141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x v="68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8.702380952380956"/>
    <x v="3"/>
    <x v="251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9.5876777251184837"/>
    <x v="0"/>
    <x v="175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.134831460674157"/>
    <x v="0"/>
    <x v="150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x v="253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0.723076923076931"/>
    <x v="0"/>
    <x v="107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x v="5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x v="254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x v="255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2.896588486140725"/>
    <x v="2"/>
    <x v="57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x v="256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x v="257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x v="258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x v="259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6.61329305135951"/>
    <x v="1"/>
    <x v="260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.28538550057536"/>
    <x v="1"/>
    <x v="261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.032531824611041"/>
    <x v="0"/>
    <x v="26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2.81904761904762"/>
    <x v="1"/>
    <x v="263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.14326647564468"/>
    <x v="1"/>
    <x v="264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79.951577402787962"/>
    <x v="3"/>
    <x v="265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.242587601078171"/>
    <x v="0"/>
    <x v="224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x v="266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6.521920668058456"/>
    <x v="0"/>
    <x v="267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3.922222222222224"/>
    <x v="0"/>
    <x v="98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1.983299595141702"/>
    <x v="0"/>
    <x v="268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4.69479695431472"/>
    <x v="0"/>
    <x v="269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x v="270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0.7777777777778"/>
    <x v="1"/>
    <x v="27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1.770351758793964"/>
    <x v="0"/>
    <x v="272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.074115044247783"/>
    <x v="0"/>
    <x v="27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x v="49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7.70715249662618"/>
    <x v="1"/>
    <x v="274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4.892857142857139"/>
    <x v="0"/>
    <x v="254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x v="275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x v="175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x v="99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x v="174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4.91304347826087"/>
    <x v="1"/>
    <x v="142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x v="276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x v="27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x v="278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3.56363636363636"/>
    <x v="1"/>
    <x v="39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1.75675675675677"/>
    <x v="1"/>
    <x v="27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.19230769230771"/>
    <x v="1"/>
    <x v="27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.3333333333335"/>
    <x v="1"/>
    <x v="129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.4375"/>
    <x v="1"/>
    <x v="19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.11111111111109"/>
    <x v="1"/>
    <x v="196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8.888888888888889"/>
    <x v="0"/>
    <x v="51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6.80769230769232"/>
    <x v="1"/>
    <x v="280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x v="110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x v="281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x v="282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x v="284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x v="165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x v="270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.02941176470591"/>
    <x v="1"/>
    <x v="54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.257545271629779"/>
    <x v="0"/>
    <x v="78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3.962962962962964"/>
    <x v="0"/>
    <x v="28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x v="9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.32"/>
    <x v="1"/>
    <x v="286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3.9433962264151"/>
    <x v="1"/>
    <x v="287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x v="109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x v="288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.00961538461539"/>
    <x v="1"/>
    <x v="28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x v="290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.261467889908261"/>
    <x v="0"/>
    <x v="292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.270034843205574"/>
    <x v="3"/>
    <x v="293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.11084337349398"/>
    <x v="1"/>
    <x v="294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6.54166666666669"/>
    <x v="1"/>
    <x v="126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x v="295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x v="297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.37499999999994"/>
    <x v="1"/>
    <x v="298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x v="1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.05422993492408"/>
    <x v="1"/>
    <x v="299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x v="211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7.76470588235293"/>
    <x v="1"/>
    <x v="300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x v="30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x v="49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x v="302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.356164383561641"/>
    <x v="0"/>
    <x v="174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x v="303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x v="304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89.618243243243242"/>
    <x v="0"/>
    <x v="30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x v="306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x v="307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1.83695652173913"/>
    <x v="1"/>
    <x v="110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x v="308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.132726089785294"/>
    <x v="2"/>
    <x v="309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4.62820512820512"/>
    <x v="1"/>
    <x v="17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8.85714285714289"/>
    <x v="1"/>
    <x v="38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x v="310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x v="311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x v="312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x v="313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x v="27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.399511301160658"/>
    <x v="0"/>
    <x v="314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x v="315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.46"/>
    <x v="1"/>
    <x v="115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3.989361702127653"/>
    <x v="0"/>
    <x v="316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x v="317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0.638024357239512"/>
    <x v="0"/>
    <x v="318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.470588235294116"/>
    <x v="0"/>
    <x v="100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7.66666666666663"/>
    <x v="1"/>
    <x v="45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x v="3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2.90429799426933"/>
    <x v="1"/>
    <x v="320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.387573964497044"/>
    <x v="0"/>
    <x v="321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x v="322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x v="286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.49019607843135"/>
    <x v="1"/>
    <x v="115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2.714285714285722"/>
    <x v="0"/>
    <x v="222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.163920922570021"/>
    <x v="0"/>
    <x v="323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x v="234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6.87664041994749"/>
    <x v="1"/>
    <x v="324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.1538461538462"/>
    <x v="1"/>
    <x v="61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.07407407407408"/>
    <x v="1"/>
    <x v="325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x v="326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.28169014084506"/>
    <x v="1"/>
    <x v="327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x v="328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x v="235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x v="182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4.752688172043008"/>
    <x v="3"/>
    <x v="329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.41935483870967"/>
    <x v="1"/>
    <x v="102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x v="73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.044117647058826"/>
    <x v="0"/>
    <x v="129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x v="330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x v="331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x v="99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x v="49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x v="332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.4375"/>
    <x v="0"/>
    <x v="249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x v="333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x v="334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x v="335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x v="336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6.640000000000004"/>
    <x v="0"/>
    <x v="337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.20118343195264"/>
    <x v="1"/>
    <x v="338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.063492063492063"/>
    <x v="0"/>
    <x v="339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1.625"/>
    <x v="1"/>
    <x v="126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.04655870445345"/>
    <x v="1"/>
    <x v="34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0.57944915254237"/>
    <x v="0"/>
    <x v="341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x v="343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7.85106382978722"/>
    <x v="1"/>
    <x v="175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x v="344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x v="27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0.5"/>
    <x v="0"/>
    <x v="3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.42857142857144"/>
    <x v="1"/>
    <x v="122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5.80555555555554"/>
    <x v="1"/>
    <x v="345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x v="346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x v="347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.14000000000001"/>
    <x v="1"/>
    <x v="88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.15"/>
    <x v="1"/>
    <x v="23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x v="57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.270588235294113"/>
    <x v="0"/>
    <x v="86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x v="349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x v="350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0.65116279069768"/>
    <x v="1"/>
    <x v="215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x v="351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x v="352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x v="353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.20608108108109"/>
    <x v="1"/>
    <x v="354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x v="355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3.5"/>
    <x v="0"/>
    <x v="356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x v="357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.0566037735849"/>
    <x v="1"/>
    <x v="127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1.5108695652174"/>
    <x v="1"/>
    <x v="72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1.5"/>
    <x v="1"/>
    <x v="358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3.995287958115181"/>
    <x v="3"/>
    <x v="359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x v="251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x v="360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x v="13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0.90696409140369971"/>
    <x v="0"/>
    <x v="71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x v="53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3.948810754912099"/>
    <x v="0"/>
    <x v="361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x v="36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.145182291666657"/>
    <x v="0"/>
    <x v="363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x v="129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x v="364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x v="197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3.901001112347053"/>
    <x v="0"/>
    <x v="365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x v="366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x v="161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x v="36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0.925816023738875"/>
    <x v="0"/>
    <x v="36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.08974358974358"/>
    <x v="1"/>
    <x v="54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x v="369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.31868131868131"/>
    <x v="1"/>
    <x v="370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x v="164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x v="371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5.779069767441861"/>
    <x v="0"/>
    <x v="221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2.523125996810208"/>
    <x v="0"/>
    <x v="372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x v="373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x v="234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x v="374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5.75"/>
    <x v="1"/>
    <x v="235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5.53947368421052"/>
    <x v="1"/>
    <x v="375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x v="27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x v="121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x v="376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.19047619047619"/>
    <x v="0"/>
    <x v="377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x v="378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x v="175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.254901960784313"/>
    <x v="0"/>
    <x v="352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x v="200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x v="379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x v="105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.24394463667818"/>
    <x v="1"/>
    <x v="380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x v="166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x v="381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49.96938775510205"/>
    <x v="1"/>
    <x v="382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x v="383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x v="384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2.653061224489804"/>
    <x v="0"/>
    <x v="385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x v="326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x v="386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x v="240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.329799764428738"/>
    <x v="0"/>
    <x v="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6.5"/>
    <x v="1"/>
    <x v="286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8.803571428571431"/>
    <x v="0"/>
    <x v="387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x v="39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x v="388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x v="389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x v="49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x v="391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8.51111111111112"/>
    <x v="0"/>
    <x v="45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x v="392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x v="353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3.63492063492063"/>
    <x v="1"/>
    <x v="18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39.75"/>
    <x v="1"/>
    <x v="393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x v="394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x v="105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0.9696106362773"/>
    <x v="1"/>
    <x v="395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.16"/>
    <x v="1"/>
    <x v="396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69.7"/>
    <x v="1"/>
    <x v="40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x v="150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.02702702702703"/>
    <x v="1"/>
    <x v="72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x v="397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x v="398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.344086021505376"/>
    <x v="0"/>
    <x v="95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x v="146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.03314917127071"/>
    <x v="1"/>
    <x v="399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.33830845771143"/>
    <x v="1"/>
    <x v="400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x v="401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.142857142857139"/>
    <x v="0"/>
    <x v="164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x v="115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1.88059701492537"/>
    <x v="1"/>
    <x v="402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.14814814814815"/>
    <x v="1"/>
    <x v="358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2.930372148859547"/>
    <x v="0"/>
    <x v="21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x v="251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8.853658536585368"/>
    <x v="3"/>
    <x v="95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6.754404145077721"/>
    <x v="0"/>
    <x v="242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x v="215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1.5022831050228"/>
    <x v="1"/>
    <x v="403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.016666666666666"/>
    <x v="0"/>
    <x v="83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.080459770114942"/>
    <x v="0"/>
    <x v="344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x v="404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x v="405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6.79775280898878"/>
    <x v="1"/>
    <x v="158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x v="406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2.893617021276597"/>
    <x v="0"/>
    <x v="388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.008248730964468"/>
    <x v="0"/>
    <x v="407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4.721518987341781"/>
    <x v="0"/>
    <x v="408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x v="99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x v="408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x v="259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x v="409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x v="144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x v="410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99.683544303797461"/>
    <x v="0"/>
    <x v="236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x v="411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x v="412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x v="49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6.63492063492063"/>
    <x v="1"/>
    <x v="346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x v="413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19.66037735849055"/>
    <x v="1"/>
    <x v="408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0.73055242390078"/>
    <x v="1"/>
    <x v="414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.21212121212122"/>
    <x v="1"/>
    <x v="3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x v="415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.29869186046511"/>
    <x v="1"/>
    <x v="416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3.97435897435901"/>
    <x v="1"/>
    <x v="417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.41999999999999"/>
    <x v="1"/>
    <x v="124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x v="418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3.853658536585368"/>
    <x v="3"/>
    <x v="27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.43548387096774"/>
    <x v="1"/>
    <x v="325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x v="150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x v="419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x v="73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89.515625"/>
    <x v="1"/>
    <x v="202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49.71428571428572"/>
    <x v="1"/>
    <x v="12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8.860523665659613"/>
    <x v="0"/>
    <x v="420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x v="355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.02325581395348"/>
    <x v="1"/>
    <x v="5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x v="421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.1301587301587301"/>
    <x v="0"/>
    <x v="251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59.92152704135739"/>
    <x v="1"/>
    <x v="422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.39215686274508"/>
    <x v="1"/>
    <x v="423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x v="288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.25"/>
    <x v="1"/>
    <x v="110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x v="87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4.58207217694995"/>
    <x v="0"/>
    <x v="424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2.873684210526314"/>
    <x v="3"/>
    <x v="215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.39864864864865"/>
    <x v="1"/>
    <x v="425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2.859916782246884"/>
    <x v="2"/>
    <x v="426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x v="339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x v="427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x v="428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x v="429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x v="167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.419117647058824"/>
    <x v="0"/>
    <x v="115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.186046511627907"/>
    <x v="2"/>
    <x v="430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x v="431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.45652173913044"/>
    <x v="1"/>
    <x v="30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x v="432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.396694214876035"/>
    <x v="0"/>
    <x v="433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x v="434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8.599797365754824"/>
    <x v="0"/>
    <x v="43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.4"/>
    <x v="0"/>
    <x v="6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x v="419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.482333607230892"/>
    <x v="0"/>
    <x v="436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x v="49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.47941026944585"/>
    <x v="0"/>
    <x v="437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6.84"/>
    <x v="1"/>
    <x v="438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8.833333333333"/>
    <x v="1"/>
    <x v="439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.38857142857148"/>
    <x v="1"/>
    <x v="440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.47826086956522"/>
    <x v="1"/>
    <x v="441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.24"/>
    <x v="0"/>
    <x v="443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x v="444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.232808616404313"/>
    <x v="0"/>
    <x v="424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x v="385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.187265917603"/>
    <x v="0"/>
    <x v="445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7.868131868131869"/>
    <x v="0"/>
    <x v="54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.239999999999995"/>
    <x v="0"/>
    <x v="215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.464735516372798"/>
    <x v="0"/>
    <x v="446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39.58823529411765"/>
    <x v="1"/>
    <x v="447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x v="270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x v="448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x v="70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8.64754098360658"/>
    <x v="1"/>
    <x v="449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x v="450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x v="451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5.931783729156137"/>
    <x v="0"/>
    <x v="452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3.660714285714285"/>
    <x v="0"/>
    <x v="125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3.53837141183363"/>
    <x v="3"/>
    <x v="453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x v="269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x v="454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x v="4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x v="45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6.5"/>
    <x v="1"/>
    <x v="456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x v="457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.16666666666666"/>
    <x v="1"/>
    <x v="459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.43478260869563"/>
    <x v="1"/>
    <x v="98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2.85714285714289"/>
    <x v="1"/>
    <x v="46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x v="461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1.74666666666667"/>
    <x v="1"/>
    <x v="38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x v="462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.27586206896552"/>
    <x v="1"/>
    <x v="463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x v="464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6.61111111111109"/>
    <x v="1"/>
    <x v="257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.38"/>
    <x v="1"/>
    <x v="465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x v="385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x v="466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.131868131868131"/>
    <x v="0"/>
    <x v="467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3.93478260869566"/>
    <x v="1"/>
    <x v="468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.042047531992694"/>
    <x v="0"/>
    <x v="46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x v="470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6.69121140142522"/>
    <x v="1"/>
    <x v="471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x v="75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x v="49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x v="472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x v="100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1.87381703470032"/>
    <x v="1"/>
    <x v="473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x v="474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x v="47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x v="170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.05882352941171"/>
    <x v="1"/>
    <x v="231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.38775510204081"/>
    <x v="1"/>
    <x v="129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x v="476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x v="443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0.625"/>
    <x v="1"/>
    <x v="381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1.94202898550725"/>
    <x v="1"/>
    <x v="459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x v="477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.466101694915253"/>
    <x v="0"/>
    <x v="478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7.65"/>
    <x v="1"/>
    <x v="144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x v="479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x v="480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x v="300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x v="63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.392394822006473"/>
    <x v="3"/>
    <x v="101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6.50721649484535"/>
    <x v="1"/>
    <x v="481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x v="358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x v="246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.398033126293996"/>
    <x v="0"/>
    <x v="482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x v="168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x v="483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7.5"/>
    <x v="0"/>
    <x v="234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x v="393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x v="130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.25"/>
    <x v="3"/>
    <x v="3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1.984615384615381"/>
    <x v="0"/>
    <x v="484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.00632911392404"/>
    <x v="1"/>
    <x v="485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.14285714285711"/>
    <x v="1"/>
    <x v="48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x v="487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x v="226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x v="27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x v="27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x v="3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.1666666666665"/>
    <x v="1"/>
    <x v="406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.0833333333335"/>
    <x v="1"/>
    <x v="393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x v="68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x v="382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x v="298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x v="4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8.85714285714286"/>
    <x v="1"/>
    <x v="489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4.959979476654695"/>
    <x v="3"/>
    <x v="490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x v="491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x v="492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.448275862068968"/>
    <x v="3"/>
    <x v="493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6.70212765957444"/>
    <x v="1"/>
    <x v="231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x v="494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6.57777777777778"/>
    <x v="1"/>
    <x v="495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x v="496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6.85714285714283"/>
    <x v="1"/>
    <x v="493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x v="497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x v="498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.351966873706004"/>
    <x v="0"/>
    <x v="155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.4545454545455"/>
    <x v="1"/>
    <x v="499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.25714285714284"/>
    <x v="1"/>
    <x v="16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.17857142857144"/>
    <x v="1"/>
    <x v="500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x v="496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.33333333333334"/>
    <x v="1"/>
    <x v="40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x v="501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x v="502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x v="503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6.867834394904463"/>
    <x v="0"/>
    <x v="504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x v="505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.446428571428569"/>
    <x v="3"/>
    <x v="150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x v="506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x v="507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5.5"/>
    <x v="1"/>
    <x v="373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x v="234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5.544223826714799"/>
    <x v="0"/>
    <x v="508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.026652452025587"/>
    <x v="0"/>
    <x v="103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7.92307692307691"/>
    <x v="1"/>
    <x v="5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x v="509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x v="55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x v="75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.31372549019611"/>
    <x v="1"/>
    <x v="510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x v="18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.33745781777279"/>
    <x v="1"/>
    <x v="511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x v="78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x v="512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99.66339869281046"/>
    <x v="0"/>
    <x v="513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.166666666666671"/>
    <x v="2"/>
    <x v="249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x v="430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0.540075309306079"/>
    <x v="3"/>
    <x v="260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5.714285714285712"/>
    <x v="0"/>
    <x v="514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x v="243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5.909090909091"/>
    <x v="1"/>
    <x v="483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.39393939393939"/>
    <x v="1"/>
    <x v="46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.394366197183098"/>
    <x v="0"/>
    <x v="249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x v="373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09.63157894736841"/>
    <x v="1"/>
    <x v="51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.47058823529412"/>
    <x v="1"/>
    <x v="246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.008284023668637"/>
    <x v="0"/>
    <x v="516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2.9130434782609"/>
    <x v="1"/>
    <x v="88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x v="517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8.73076923076923"/>
    <x v="1"/>
    <x v="205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0.845360824742272"/>
    <x v="0"/>
    <x v="109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.2857142857142"/>
    <x v="1"/>
    <x v="70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x v="177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.44230769230769"/>
    <x v="0"/>
    <x v="161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x v="51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x v="394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.102702702702715"/>
    <x v="0"/>
    <x v="8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5.52763819095478"/>
    <x v="1"/>
    <x v="519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.40625"/>
    <x v="1"/>
    <x v="520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.1875"/>
    <x v="0"/>
    <x v="521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x v="236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.21739130434787"/>
    <x v="1"/>
    <x v="221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8.79532163742692"/>
    <x v="1"/>
    <x v="522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4.8571428571429"/>
    <x v="1"/>
    <x v="464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x v="523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0.6"/>
    <x v="1"/>
    <x v="524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.28571428571428"/>
    <x v="1"/>
    <x v="155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x v="525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.07317073170731"/>
    <x v="1"/>
    <x v="526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.48941176470588"/>
    <x v="1"/>
    <x v="527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7.5"/>
    <x v="1"/>
    <x v="144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x v="346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x v="17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x v="131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.34375"/>
    <x v="0"/>
    <x v="110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x v="529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x v="265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x v="34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x v="530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89.738979118329468"/>
    <x v="0"/>
    <x v="531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.135802469135797"/>
    <x v="0"/>
    <x v="115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x v="532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8.90625"/>
    <x v="1"/>
    <x v="210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.18181818181819"/>
    <x v="1"/>
    <x v="144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x v="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2.75824175824175"/>
    <x v="1"/>
    <x v="287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x v="227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x v="254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x v="115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x v="53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8.5"/>
    <x v="1"/>
    <x v="44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7.74468085106383"/>
    <x v="1"/>
    <x v="46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.46875"/>
    <x v="1"/>
    <x v="535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x v="253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7.79999999999998"/>
    <x v="1"/>
    <x v="415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x v="249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x v="50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x v="536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x v="15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6.58333333333331"/>
    <x v="1"/>
    <x v="1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x v="537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.45"/>
    <x v="0"/>
    <x v="164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x v="377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1.65"/>
    <x v="1"/>
    <x v="167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x v="25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.42857142857144"/>
    <x v="1"/>
    <x v="72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6.78571428571428"/>
    <x v="1"/>
    <x v="538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x v="503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x v="539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.241247264770237"/>
    <x v="3"/>
    <x v="540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x v="402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x v="105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3.703520691785052"/>
    <x v="0"/>
    <x v="541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x v="246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x v="542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.04255319148936"/>
    <x v="1"/>
    <x v="543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x v="544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x v="545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x v="109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.433734939759034"/>
    <x v="0"/>
    <x v="176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x v="546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x v="65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3.79999999999995"/>
    <x v="1"/>
    <x v="4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x v="547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x v="15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x v="175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x v="548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x v="549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.27777777777777"/>
    <x v="1"/>
    <x v="550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4.824037184594957"/>
    <x v="0"/>
    <x v="551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x v="249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x v="552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69.78571428571431"/>
    <x v="1"/>
    <x v="393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x v="553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x v="34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x v="554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x v="134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x v="75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x v="3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x v="555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7.693181818181817"/>
    <x v="0"/>
    <x v="11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.479620323841424"/>
    <x v="0"/>
    <x v="556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x v="300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x v="49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.17857142857144"/>
    <x v="1"/>
    <x v="122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.42857142857144"/>
    <x v="1"/>
    <x v="46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x v="443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.230769230769232"/>
    <x v="0"/>
    <x v="3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x v="64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x v="27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x v="142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.24083769633506"/>
    <x v="1"/>
    <x v="557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x v="175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19.556634304207122"/>
    <x v="3"/>
    <x v="102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8.94827586206895"/>
    <x v="1"/>
    <x v="558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x v="55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x v="560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.4375"/>
    <x v="0"/>
    <x v="56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x v="562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x v="550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.25"/>
    <x v="2"/>
    <x v="11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.39473684210526"/>
    <x v="1"/>
    <x v="388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8.75"/>
    <x v="0"/>
    <x v="537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2.56603773584905"/>
    <x v="1"/>
    <x v="563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x v="63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5.95330739299609"/>
    <x v="1"/>
    <x v="564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7.88235294117646"/>
    <x v="1"/>
    <x v="174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.05076142131981"/>
    <x v="1"/>
    <x v="565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x v="167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.126436781609197"/>
    <x v="0"/>
    <x v="27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5.847222222222221"/>
    <x v="0"/>
    <x v="95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x v="566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.30909090909088"/>
    <x v="1"/>
    <x v="229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.28571428571428"/>
    <x v="1"/>
    <x v="72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2.51898734177216"/>
    <x v="0"/>
    <x v="19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.30434782608697"/>
    <x v="1"/>
    <x v="358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39.74657534246577"/>
    <x v="1"/>
    <x v="567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1.93548387096774"/>
    <x v="1"/>
    <x v="339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x v="227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1.6375968992248062"/>
    <x v="0"/>
    <x v="356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49.64385964912281"/>
    <x v="3"/>
    <x v="568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x v="87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x v="109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.232323232323225"/>
    <x v="2"/>
    <x v="569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.05813953488372"/>
    <x v="0"/>
    <x v="373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4.635416666666671"/>
    <x v="0"/>
    <x v="109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x v="493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.42"/>
    <x v="0"/>
    <x v="570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x v="57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x v="483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6.694444444444443"/>
    <x v="0"/>
    <x v="171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2.957446808510639"/>
    <x v="3"/>
    <x v="415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x v="84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x v="49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6.9379310344827"/>
    <x v="1"/>
    <x v="572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.094158075601371"/>
    <x v="3"/>
    <x v="428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x v="356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x v="573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x v="175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x v="268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x v="54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4.63636363636363"/>
    <x v="1"/>
    <x v="19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x v="406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x v="12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x v="287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x v="574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4.694915254237287"/>
    <x v="0"/>
    <x v="493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x v="287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.40909090909093"/>
    <x v="1"/>
    <x v="512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.23529411764707"/>
    <x v="1"/>
    <x v="242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.03393665158373"/>
    <x v="1"/>
    <x v="575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.22784810126582"/>
    <x v="1"/>
    <x v="576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x v="577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7.725490196078432"/>
    <x v="0"/>
    <x v="3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x v="578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x v="526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3.875"/>
    <x v="1"/>
    <x v="235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4.92592592592592"/>
    <x v="1"/>
    <x v="18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3.957142857142856"/>
    <x v="0"/>
    <x v="109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.1"/>
    <x v="1"/>
    <x v="45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x v="579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x v="580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x v="581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4.930555555555557"/>
    <x v="0"/>
    <x v="51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x v="582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x v="345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.129542790152414"/>
    <x v="0"/>
    <x v="583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.307692307692307"/>
    <x v="0"/>
    <x v="45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6.79032258064518"/>
    <x v="1"/>
    <x v="584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x v="251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x v="31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x v="251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x v="585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6.54838709677421"/>
    <x v="1"/>
    <x v="227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x v="51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x v="586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x v="587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x v="19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0.565789473684205"/>
    <x v="3"/>
    <x v="27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x v="82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6.542754275427541"/>
    <x v="3"/>
    <x v="588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FF61D-83F3-714F-A1E9-9E1A930A8432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6E161-D0B8-2341-B520-51DB6DD46377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208B4-712A-2743-90CD-7C9A156CD93C}" name="PivotTable10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876" firstHeaderRow="1" firstDataRow="2" firstDataCol="1" rowPageCount="1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8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2.6640625" bestFit="1" customWidth="1"/>
    <col min="6" max="6" width="17" bestFit="1" customWidth="1"/>
    <col min="8" max="8" width="13" bestFit="1" customWidth="1"/>
    <col min="9" max="9" width="21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L2/86400+DATE(1970,1,1)</f>
        <v>42336.25</v>
      </c>
      <c r="O2" s="8">
        <f>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_xlfn.TEXTSPLIT(R2,"/",,TRUE)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4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>L3/86400+DATE(1970,1,1)</f>
        <v>41870.208333333336</v>
      </c>
      <c r="O3" s="8">
        <f>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_xlfn.TEXTSPLIT(R3,"/",,TRUE)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E4/D4*100</f>
        <v>131.4787822878229</v>
      </c>
      <c r="G4" t="s">
        <v>20</v>
      </c>
      <c r="H4">
        <v>1425</v>
      </c>
      <c r="I4" s="4">
        <f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>L4/86400+DATE(1970,1,1)</f>
        <v>41595.25</v>
      </c>
      <c r="O4" s="8">
        <f>M4/86400+DATE(1970,1,1)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_xlfn.TEXTSPLIT(R4,"/",,TRUE)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E5/D5*100</f>
        <v>58.976190476190467</v>
      </c>
      <c r="G5" t="s">
        <v>14</v>
      </c>
      <c r="H5">
        <v>24</v>
      </c>
      <c r="I5" s="4">
        <f>IFERROR(E5/H5,0)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>L5/86400+DATE(1970,1,1)</f>
        <v>43688.208333333328</v>
      </c>
      <c r="O5" s="8">
        <f>M5/86400+DATE(1970,1,1)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_xlfn.TEXTSPLIT(R5,"/",,TRUE)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E6/D6*100</f>
        <v>69.276315789473685</v>
      </c>
      <c r="G6" t="s">
        <v>14</v>
      </c>
      <c r="H6">
        <v>53</v>
      </c>
      <c r="I6" s="4">
        <f>IFERROR(E6/H6,0)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>L6/86400+DATE(1970,1,1)</f>
        <v>43485.25</v>
      </c>
      <c r="O6" s="8">
        <f>M6/86400+DATE(1970,1,1)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_xlfn.TEXTSPLIT(R6,"/",,TRUE)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E7/D7*100</f>
        <v>173.61842105263159</v>
      </c>
      <c r="G7" t="s">
        <v>20</v>
      </c>
      <c r="H7">
        <v>174</v>
      </c>
      <c r="I7" s="4">
        <f>IFERROR(E7/H7,0)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>L7/86400+DATE(1970,1,1)</f>
        <v>41149.208333333336</v>
      </c>
      <c r="O7" s="8">
        <f>M7/86400+DATE(1970,1,1)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_xlfn.TEXTSPLIT(R7,"/",,TRUE)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E8/D8*100</f>
        <v>20.961538461538463</v>
      </c>
      <c r="G8" t="s">
        <v>14</v>
      </c>
      <c r="H8">
        <v>18</v>
      </c>
      <c r="I8" s="4">
        <f>IFERROR(E8/H8,0)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>L8/86400+DATE(1970,1,1)</f>
        <v>42991.208333333328</v>
      </c>
      <c r="O8" s="8">
        <f>M8/86400+DATE(1970,1,1)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_xlfn.TEXTSPLIT(R8,"/",,TRUE)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E9/D9*100</f>
        <v>327.57777777777778</v>
      </c>
      <c r="G9" t="s">
        <v>20</v>
      </c>
      <c r="H9">
        <v>227</v>
      </c>
      <c r="I9" s="4">
        <f>IFERROR(E9/H9,0)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>L9/86400+DATE(1970,1,1)</f>
        <v>42229.208333333328</v>
      </c>
      <c r="O9" s="8">
        <f>M9/86400+DATE(1970,1,1)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_xlfn.TEXTSPLIT(R9,"/",,TRUE)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E10/D10*100</f>
        <v>19.932788374205266</v>
      </c>
      <c r="G10" t="s">
        <v>47</v>
      </c>
      <c r="H10">
        <v>708</v>
      </c>
      <c r="I10" s="4">
        <f>IFERROR(E10/H10,0)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>L10/86400+DATE(1970,1,1)</f>
        <v>40399.208333333336</v>
      </c>
      <c r="O10" s="8">
        <f>M10/86400+DATE(1970,1,1)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_xlfn.TEXTSPLIT(R10,"/",,TRUE)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E11/D11*100</f>
        <v>51.741935483870968</v>
      </c>
      <c r="G11" t="s">
        <v>14</v>
      </c>
      <c r="H11">
        <v>44</v>
      </c>
      <c r="I11" s="4">
        <f>IFERROR(E11/H11,0)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>L11/86400+DATE(1970,1,1)</f>
        <v>41536.208333333336</v>
      </c>
      <c r="O11" s="8">
        <f>M11/86400+DATE(1970,1,1)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_xlfn.TEXTSPLIT(R11,"/",,TRUE)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E12/D12*100</f>
        <v>266.11538461538464</v>
      </c>
      <c r="G12" t="s">
        <v>20</v>
      </c>
      <c r="H12">
        <v>220</v>
      </c>
      <c r="I12" s="4">
        <f>IFERROR(E12/H12,0)</f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>L12/86400+DATE(1970,1,1)</f>
        <v>40404.208333333336</v>
      </c>
      <c r="O12" s="8">
        <f>M12/86400+DATE(1970,1,1)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_xlfn.TEXTSPLIT(R12,"/",,TRUE)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E13/D13*100</f>
        <v>48.095238095238095</v>
      </c>
      <c r="G13" t="s">
        <v>14</v>
      </c>
      <c r="H13">
        <v>27</v>
      </c>
      <c r="I13" s="4">
        <f>IFERROR(E13/H13,0)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>L13/86400+DATE(1970,1,1)</f>
        <v>40442.208333333336</v>
      </c>
      <c r="O13" s="8">
        <f>M13/86400+DATE(1970,1,1)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_xlfn.TEXTSPLIT(R13,"/",,TRUE)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E14/D14*100</f>
        <v>89.349206349206341</v>
      </c>
      <c r="G14" t="s">
        <v>14</v>
      </c>
      <c r="H14">
        <v>55</v>
      </c>
      <c r="I14" s="4">
        <f>IFERROR(E14/H14,0)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>L14/86400+DATE(1970,1,1)</f>
        <v>43760.208333333328</v>
      </c>
      <c r="O14" s="8">
        <f>M14/86400+DATE(1970,1,1)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_xlfn.TEXTSPLIT(R14,"/",,TRUE)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E15/D15*100</f>
        <v>245.11904761904765</v>
      </c>
      <c r="G15" t="s">
        <v>20</v>
      </c>
      <c r="H15">
        <v>98</v>
      </c>
      <c r="I15" s="4">
        <f>IFERROR(E15/H15,0)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>L15/86400+DATE(1970,1,1)</f>
        <v>42532.208333333328</v>
      </c>
      <c r="O15" s="8">
        <f>M15/86400+DATE(1970,1,1)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_xlfn.TEXTSPLIT(R15,"/",,TRUE)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E16/D16*100</f>
        <v>66.769503546099301</v>
      </c>
      <c r="G16" t="s">
        <v>14</v>
      </c>
      <c r="H16">
        <v>200</v>
      </c>
      <c r="I16" s="4">
        <f>IFERROR(E16/H16,0)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>L16/86400+DATE(1970,1,1)</f>
        <v>40974.25</v>
      </c>
      <c r="O16" s="8">
        <f>M16/86400+DATE(1970,1,1)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_xlfn.TEXTSPLIT(R16,"/",,TRUE)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E17/D17*100</f>
        <v>47.307881773399011</v>
      </c>
      <c r="G17" t="s">
        <v>14</v>
      </c>
      <c r="H17">
        <v>452</v>
      </c>
      <c r="I17" s="4">
        <f>IFERROR(E17/H17,0)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>L17/86400+DATE(1970,1,1)</f>
        <v>43809.25</v>
      </c>
      <c r="O17" s="8">
        <f>M17/86400+DATE(1970,1,1)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_xlfn.TEXTSPLIT(R17,"/",,TRUE)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E18/D18*100</f>
        <v>649.47058823529414</v>
      </c>
      <c r="G18" t="s">
        <v>20</v>
      </c>
      <c r="H18">
        <v>100</v>
      </c>
      <c r="I18" s="4">
        <f>IFERROR(E18/H18,0)</f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>L18/86400+DATE(1970,1,1)</f>
        <v>41661.25</v>
      </c>
      <c r="O18" s="8">
        <f>M18/86400+DATE(1970,1,1)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_xlfn.TEXTSPLIT(R18,"/",,TRUE)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E19/D19*100</f>
        <v>159.39125295508273</v>
      </c>
      <c r="G19" t="s">
        <v>20</v>
      </c>
      <c r="H19">
        <v>1249</v>
      </c>
      <c r="I19" s="4">
        <f>IFERROR(E19/H19,0)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>L19/86400+DATE(1970,1,1)</f>
        <v>40555.25</v>
      </c>
      <c r="O19" s="8">
        <f>M19/86400+DATE(1970,1,1)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_xlfn.TEXTSPLIT(R19,"/",,TRUE)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E20/D20*100</f>
        <v>66.912087912087912</v>
      </c>
      <c r="G20" t="s">
        <v>74</v>
      </c>
      <c r="H20">
        <v>135</v>
      </c>
      <c r="I20" s="4">
        <f>IFERROR(E20/H20,0)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>L20/86400+DATE(1970,1,1)</f>
        <v>43351.208333333328</v>
      </c>
      <c r="O20" s="8">
        <f>M20/86400+DATE(1970,1,1)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_xlfn.TEXTSPLIT(R20,"/",,TRUE)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E21/D21*100</f>
        <v>48.529600000000002</v>
      </c>
      <c r="G21" t="s">
        <v>14</v>
      </c>
      <c r="H21">
        <v>674</v>
      </c>
      <c r="I21" s="4">
        <f>IFERROR(E21/H21,0)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>L21/86400+DATE(1970,1,1)</f>
        <v>43528.25</v>
      </c>
      <c r="O21" s="8">
        <f>M21/86400+DATE(1970,1,1)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_xlfn.TEXTSPLIT(R21,"/",,TRUE)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E22/D22*100</f>
        <v>112.24279210925646</v>
      </c>
      <c r="G22" t="s">
        <v>20</v>
      </c>
      <c r="H22">
        <v>1396</v>
      </c>
      <c r="I22" s="4">
        <f>IFERROR(E22/H22,0)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>L22/86400+DATE(1970,1,1)</f>
        <v>41848.208333333336</v>
      </c>
      <c r="O22" s="8">
        <f>M22/86400+DATE(1970,1,1)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_xlfn.TEXTSPLIT(R22,"/",,TRUE)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E23/D23*100</f>
        <v>40.992553191489364</v>
      </c>
      <c r="G23" t="s">
        <v>14</v>
      </c>
      <c r="H23">
        <v>558</v>
      </c>
      <c r="I23" s="4">
        <f>IFERROR(E23/H23,0)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>L23/86400+DATE(1970,1,1)</f>
        <v>40770.208333333336</v>
      </c>
      <c r="O23" s="8">
        <f>M23/86400+DATE(1970,1,1)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_xlfn.TEXTSPLIT(R23,"/",,TRUE)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E24/D24*100</f>
        <v>128.07106598984771</v>
      </c>
      <c r="G24" t="s">
        <v>20</v>
      </c>
      <c r="H24">
        <v>890</v>
      </c>
      <c r="I24" s="4">
        <f>IFERROR(E24/H24,0)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>L24/86400+DATE(1970,1,1)</f>
        <v>43193.208333333328</v>
      </c>
      <c r="O24" s="8">
        <f>M24/86400+DATE(1970,1,1)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_xlfn.TEXTSPLIT(R24,"/",,TRUE)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E25/D25*100</f>
        <v>332.04444444444448</v>
      </c>
      <c r="G25" t="s">
        <v>20</v>
      </c>
      <c r="H25">
        <v>142</v>
      </c>
      <c r="I25" s="4">
        <f>IFERROR(E25/H25,0)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>L25/86400+DATE(1970,1,1)</f>
        <v>43510.25</v>
      </c>
      <c r="O25" s="8">
        <f>M25/86400+DATE(1970,1,1)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_xlfn.TEXTSPLIT(R25,"/",,TRUE)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E26/D26*100</f>
        <v>112.83225108225108</v>
      </c>
      <c r="G26" t="s">
        <v>20</v>
      </c>
      <c r="H26">
        <v>2673</v>
      </c>
      <c r="I26" s="4">
        <f>IFERROR(E26/H26,0)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>L26/86400+DATE(1970,1,1)</f>
        <v>41811.208333333336</v>
      </c>
      <c r="O26" s="8">
        <f>M26/86400+DATE(1970,1,1)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_xlfn.TEXTSPLIT(R26,"/",,TRUE)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E27/D27*100</f>
        <v>216.43636363636364</v>
      </c>
      <c r="G27" t="s">
        <v>20</v>
      </c>
      <c r="H27">
        <v>163</v>
      </c>
      <c r="I27" s="4">
        <f>IFERROR(E27/H27,0)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>L27/86400+DATE(1970,1,1)</f>
        <v>40681.208333333336</v>
      </c>
      <c r="O27" s="8">
        <f>M27/86400+DATE(1970,1,1)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_xlfn.TEXTSPLIT(R27,"/",,TRUE)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E28/D28*100</f>
        <v>48.199069767441863</v>
      </c>
      <c r="G28" t="s">
        <v>74</v>
      </c>
      <c r="H28">
        <v>1480</v>
      </c>
      <c r="I28" s="4">
        <f>IFERROR(E28/H28,0)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>L28/86400+DATE(1970,1,1)</f>
        <v>43312.208333333328</v>
      </c>
      <c r="O28" s="8">
        <f>M28/86400+DATE(1970,1,1)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_xlfn.TEXTSPLIT(R28,"/",,TRUE)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E29/D29*100</f>
        <v>79.95</v>
      </c>
      <c r="G29" t="s">
        <v>14</v>
      </c>
      <c r="H29">
        <v>15</v>
      </c>
      <c r="I29" s="4">
        <f>IFERROR(E29/H29,0)</f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>L29/86400+DATE(1970,1,1)</f>
        <v>42280.208333333328</v>
      </c>
      <c r="O29" s="8">
        <f>M29/86400+DATE(1970,1,1)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_xlfn.TEXTSPLIT(R29,"/",,TRUE)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E30/D30*100</f>
        <v>105.22553516819573</v>
      </c>
      <c r="G30" t="s">
        <v>20</v>
      </c>
      <c r="H30">
        <v>2220</v>
      </c>
      <c r="I30" s="4">
        <f>IFERROR(E30/H30,0)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>L30/86400+DATE(1970,1,1)</f>
        <v>40218.25</v>
      </c>
      <c r="O30" s="8">
        <f>M30/86400+DATE(1970,1,1)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_xlfn.TEXTSPLIT(R30,"/",,TRUE)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E31/D31*100</f>
        <v>328.89978213507629</v>
      </c>
      <c r="G31" t="s">
        <v>20</v>
      </c>
      <c r="H31">
        <v>1606</v>
      </c>
      <c r="I31" s="4">
        <f>IFERROR(E31/H31,0)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>L31/86400+DATE(1970,1,1)</f>
        <v>43301.208333333328</v>
      </c>
      <c r="O31" s="8">
        <f>M31/86400+DATE(1970,1,1)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_xlfn.TEXTSPLIT(R31,"/",,TRUE)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E32/D32*100</f>
        <v>160.61111111111111</v>
      </c>
      <c r="G32" t="s">
        <v>20</v>
      </c>
      <c r="H32">
        <v>129</v>
      </c>
      <c r="I32" s="4">
        <f>IFERROR(E32/H32,0)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>L32/86400+DATE(1970,1,1)</f>
        <v>43609.208333333328</v>
      </c>
      <c r="O32" s="8">
        <f>M32/86400+DATE(1970,1,1)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_xlfn.TEXTSPLIT(R32,"/",,TRUE)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E33/D33*100</f>
        <v>310</v>
      </c>
      <c r="G33" t="s">
        <v>20</v>
      </c>
      <c r="H33">
        <v>226</v>
      </c>
      <c r="I33" s="4">
        <f>IFERROR(E33/H33,0)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>L33/86400+DATE(1970,1,1)</f>
        <v>42374.25</v>
      </c>
      <c r="O33" s="8">
        <f>M33/86400+DATE(1970,1,1)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_xlfn.TEXTSPLIT(R33,"/",,TRUE)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E34/D34*100</f>
        <v>86.807920792079202</v>
      </c>
      <c r="G34" t="s">
        <v>14</v>
      </c>
      <c r="H34">
        <v>2307</v>
      </c>
      <c r="I34" s="4">
        <f>IFERROR(E34/H34,0)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>L34/86400+DATE(1970,1,1)</f>
        <v>43110.25</v>
      </c>
      <c r="O34" s="8">
        <f>M34/86400+DATE(1970,1,1)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_xlfn.TEXTSPLIT(R34,"/",,TRUE)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E35/D35*100</f>
        <v>377.82071713147411</v>
      </c>
      <c r="G35" t="s">
        <v>20</v>
      </c>
      <c r="H35">
        <v>5419</v>
      </c>
      <c r="I35" s="4">
        <f>IFERROR(E35/H35,0)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>L35/86400+DATE(1970,1,1)</f>
        <v>41917.208333333336</v>
      </c>
      <c r="O35" s="8">
        <f>M35/86400+DATE(1970,1,1)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_xlfn.TEXTSPLIT(R35,"/",,TRUE)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E36/D36*100</f>
        <v>150.80645161290323</v>
      </c>
      <c r="G36" t="s">
        <v>20</v>
      </c>
      <c r="H36">
        <v>165</v>
      </c>
      <c r="I36" s="4">
        <f>IFERROR(E36/H36,0)</f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>L36/86400+DATE(1970,1,1)</f>
        <v>42817.208333333328</v>
      </c>
      <c r="O36" s="8">
        <f>M36/86400+DATE(1970,1,1)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_xlfn.TEXTSPLIT(R36,"/",,TRUE)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E37/D37*100</f>
        <v>150.30119521912351</v>
      </c>
      <c r="G37" t="s">
        <v>20</v>
      </c>
      <c r="H37">
        <v>1965</v>
      </c>
      <c r="I37" s="4">
        <f>IFERROR(E37/H37,0)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>L37/86400+DATE(1970,1,1)</f>
        <v>43484.25</v>
      </c>
      <c r="O37" s="8">
        <f>M37/86400+DATE(1970,1,1)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_xlfn.TEXTSPLIT(R37,"/",,TRUE)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E38/D38*100</f>
        <v>157.28571428571431</v>
      </c>
      <c r="G38" t="s">
        <v>20</v>
      </c>
      <c r="H38">
        <v>16</v>
      </c>
      <c r="I38" s="4">
        <f>IFERROR(E38/H38,0)</f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>L38/86400+DATE(1970,1,1)</f>
        <v>40600.25</v>
      </c>
      <c r="O38" s="8">
        <f>M38/86400+DATE(1970,1,1)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_xlfn.TEXTSPLIT(R38,"/",,TRUE)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E39/D39*100</f>
        <v>139.98765432098764</v>
      </c>
      <c r="G39" t="s">
        <v>20</v>
      </c>
      <c r="H39">
        <v>107</v>
      </c>
      <c r="I39" s="4">
        <f>IFERROR(E39/H39,0)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>L39/86400+DATE(1970,1,1)</f>
        <v>43744.208333333328</v>
      </c>
      <c r="O39" s="8">
        <f>M39/86400+DATE(1970,1,1)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_xlfn.TEXTSPLIT(R39,"/",,TRUE)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E40/D40*100</f>
        <v>325.32258064516128</v>
      </c>
      <c r="G40" t="s">
        <v>20</v>
      </c>
      <c r="H40">
        <v>134</v>
      </c>
      <c r="I40" s="4">
        <f>IFERROR(E40/H40,0)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>L40/86400+DATE(1970,1,1)</f>
        <v>40469.208333333336</v>
      </c>
      <c r="O40" s="8">
        <f>M40/86400+DATE(1970,1,1)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_xlfn.TEXTSPLIT(R40,"/",,TRUE)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E41/D41*100</f>
        <v>50.777777777777779</v>
      </c>
      <c r="G41" t="s">
        <v>14</v>
      </c>
      <c r="H41">
        <v>88</v>
      </c>
      <c r="I41" s="4">
        <f>IFERROR(E41/H41,0)</f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>L41/86400+DATE(1970,1,1)</f>
        <v>41330.25</v>
      </c>
      <c r="O41" s="8">
        <f>M41/86400+DATE(1970,1,1)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_xlfn.TEXTSPLIT(R41,"/",,TRUE)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E42/D42*100</f>
        <v>169.06818181818181</v>
      </c>
      <c r="G42" t="s">
        <v>20</v>
      </c>
      <c r="H42">
        <v>198</v>
      </c>
      <c r="I42" s="4">
        <f>IFERROR(E42/H42,0)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>L42/86400+DATE(1970,1,1)</f>
        <v>40334.208333333336</v>
      </c>
      <c r="O42" s="8">
        <f>M42/86400+DATE(1970,1,1)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_xlfn.TEXTSPLIT(R42,"/",,TRUE)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E43/D43*100</f>
        <v>212.92857142857144</v>
      </c>
      <c r="G43" t="s">
        <v>20</v>
      </c>
      <c r="H43">
        <v>111</v>
      </c>
      <c r="I43" s="4">
        <f>IFERROR(E43/H43,0)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>L43/86400+DATE(1970,1,1)</f>
        <v>41156.208333333336</v>
      </c>
      <c r="O43" s="8">
        <f>M43/86400+DATE(1970,1,1)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_xlfn.TEXTSPLIT(R43,"/",,TRUE)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E44/D44*100</f>
        <v>443.94444444444446</v>
      </c>
      <c r="G44" t="s">
        <v>20</v>
      </c>
      <c r="H44">
        <v>222</v>
      </c>
      <c r="I44" s="4">
        <f>IFERROR(E44/H44,0)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>L44/86400+DATE(1970,1,1)</f>
        <v>40728.208333333336</v>
      </c>
      <c r="O44" s="8">
        <f>M44/86400+DATE(1970,1,1)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_xlfn.TEXTSPLIT(R44,"/",,TRUE)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E45/D45*100</f>
        <v>185.9390243902439</v>
      </c>
      <c r="G45" t="s">
        <v>20</v>
      </c>
      <c r="H45">
        <v>6212</v>
      </c>
      <c r="I45" s="4">
        <f>IFERROR(E45/H45,0)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>L45/86400+DATE(1970,1,1)</f>
        <v>41844.208333333336</v>
      </c>
      <c r="O45" s="8">
        <f>M45/86400+DATE(1970,1,1)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_xlfn.TEXTSPLIT(R45,"/",,TRUE)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E46/D46*100</f>
        <v>658.8125</v>
      </c>
      <c r="G46" t="s">
        <v>20</v>
      </c>
      <c r="H46">
        <v>98</v>
      </c>
      <c r="I46" s="4">
        <f>IFERROR(E46/H46,0)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>L46/86400+DATE(1970,1,1)</f>
        <v>43541.208333333328</v>
      </c>
      <c r="O46" s="8">
        <f>M46/86400+DATE(1970,1,1)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_xlfn.TEXTSPLIT(R46,"/",,TRUE)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E47/D47*100</f>
        <v>47.684210526315788</v>
      </c>
      <c r="G47" t="s">
        <v>14</v>
      </c>
      <c r="H47">
        <v>48</v>
      </c>
      <c r="I47" s="4">
        <f>IFERROR(E47/H47,0)</f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>L47/86400+DATE(1970,1,1)</f>
        <v>42676.208333333328</v>
      </c>
      <c r="O47" s="8">
        <f>M47/86400+DATE(1970,1,1)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_xlfn.TEXTSPLIT(R47,"/",,TRUE)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E48/D48*100</f>
        <v>114.78378378378378</v>
      </c>
      <c r="G48" t="s">
        <v>20</v>
      </c>
      <c r="H48">
        <v>92</v>
      </c>
      <c r="I48" s="4">
        <f>IFERROR(E48/H48,0)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>L48/86400+DATE(1970,1,1)</f>
        <v>40367.208333333336</v>
      </c>
      <c r="O48" s="8">
        <f>M48/86400+DATE(1970,1,1)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_xlfn.TEXTSPLIT(R48,"/",,TRUE)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E49/D49*100</f>
        <v>475.26666666666665</v>
      </c>
      <c r="G49" t="s">
        <v>20</v>
      </c>
      <c r="H49">
        <v>149</v>
      </c>
      <c r="I49" s="4">
        <f>IFERROR(E49/H49,0)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>L49/86400+DATE(1970,1,1)</f>
        <v>41727.208333333336</v>
      </c>
      <c r="O49" s="8">
        <f>M49/86400+DATE(1970,1,1)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_xlfn.TEXTSPLIT(R49,"/",,TRUE)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E50/D50*100</f>
        <v>386.97297297297297</v>
      </c>
      <c r="G50" t="s">
        <v>20</v>
      </c>
      <c r="H50">
        <v>2431</v>
      </c>
      <c r="I50" s="4">
        <f>IFERROR(E50/H50,0)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>L50/86400+DATE(1970,1,1)</f>
        <v>42180.208333333328</v>
      </c>
      <c r="O50" s="8">
        <f>M50/86400+DATE(1970,1,1)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_xlfn.TEXTSPLIT(R50,"/",,TRUE)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E51/D51*100</f>
        <v>189.625</v>
      </c>
      <c r="G51" t="s">
        <v>20</v>
      </c>
      <c r="H51">
        <v>303</v>
      </c>
      <c r="I51" s="4">
        <f>IFERROR(E51/H51,0)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>L51/86400+DATE(1970,1,1)</f>
        <v>43758.208333333328</v>
      </c>
      <c r="O51" s="8">
        <f>M51/86400+DATE(1970,1,1)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_xlfn.TEXTSPLIT(R51,"/",,TRUE)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E52/D52*100</f>
        <v>2</v>
      </c>
      <c r="G52" t="s">
        <v>14</v>
      </c>
      <c r="H52">
        <v>1</v>
      </c>
      <c r="I52" s="4">
        <f>IFERROR(E52/H52,0)</f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>L52/86400+DATE(1970,1,1)</f>
        <v>41487.208333333336</v>
      </c>
      <c r="O52" s="8">
        <f>M52/86400+DATE(1970,1,1)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_xlfn.TEXTSPLIT(R52,"/",,TRUE)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E53/D53*100</f>
        <v>91.867805186590772</v>
      </c>
      <c r="G53" t="s">
        <v>14</v>
      </c>
      <c r="H53">
        <v>1467</v>
      </c>
      <c r="I53" s="4">
        <f>IFERROR(E53/H53,0)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>L53/86400+DATE(1970,1,1)</f>
        <v>40995.208333333336</v>
      </c>
      <c r="O53" s="8">
        <f>M53/86400+DATE(1970,1,1)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_xlfn.TEXTSPLIT(R53,"/",,TRUE)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E54/D54*100</f>
        <v>34.152777777777779</v>
      </c>
      <c r="G54" t="s">
        <v>14</v>
      </c>
      <c r="H54">
        <v>75</v>
      </c>
      <c r="I54" s="4">
        <f>IFERROR(E54/H54,0)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>L54/86400+DATE(1970,1,1)</f>
        <v>40436.208333333336</v>
      </c>
      <c r="O54" s="8">
        <f>M54/86400+DATE(1970,1,1)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_xlfn.TEXTSPLIT(R54,"/",,TRUE)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E55/D55*100</f>
        <v>140.40909090909091</v>
      </c>
      <c r="G55" t="s">
        <v>20</v>
      </c>
      <c r="H55">
        <v>209</v>
      </c>
      <c r="I55" s="4">
        <f>IFERROR(E55/H55,0)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>L55/86400+DATE(1970,1,1)</f>
        <v>41779.208333333336</v>
      </c>
      <c r="O55" s="8">
        <f>M55/86400+DATE(1970,1,1)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_xlfn.TEXTSPLIT(R55,"/",,TRUE)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E56/D56*100</f>
        <v>89.86666666666666</v>
      </c>
      <c r="G56" t="s">
        <v>14</v>
      </c>
      <c r="H56">
        <v>120</v>
      </c>
      <c r="I56" s="4">
        <f>IFERROR(E56/H56,0)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>L56/86400+DATE(1970,1,1)</f>
        <v>43170.25</v>
      </c>
      <c r="O56" s="8">
        <f>M56/86400+DATE(1970,1,1)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_xlfn.TEXTSPLIT(R56,"/",,TRUE)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E57/D57*100</f>
        <v>177.96969696969697</v>
      </c>
      <c r="G57" t="s">
        <v>20</v>
      </c>
      <c r="H57">
        <v>131</v>
      </c>
      <c r="I57" s="4">
        <f>IFERROR(E57/H57,0)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>L57/86400+DATE(1970,1,1)</f>
        <v>43311.208333333328</v>
      </c>
      <c r="O57" s="8">
        <f>M57/86400+DATE(1970,1,1)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_xlfn.TEXTSPLIT(R57,"/",,TRUE)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E58/D58*100</f>
        <v>143.66249999999999</v>
      </c>
      <c r="G58" t="s">
        <v>20</v>
      </c>
      <c r="H58">
        <v>164</v>
      </c>
      <c r="I58" s="4">
        <f>IFERROR(E58/H58,0)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>L58/86400+DATE(1970,1,1)</f>
        <v>42014.25</v>
      </c>
      <c r="O58" s="8">
        <f>M58/86400+DATE(1970,1,1)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_xlfn.TEXTSPLIT(R58,"/",,TRUE)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E59/D59*100</f>
        <v>215.27586206896552</v>
      </c>
      <c r="G59" t="s">
        <v>20</v>
      </c>
      <c r="H59">
        <v>201</v>
      </c>
      <c r="I59" s="4">
        <f>IFERROR(E59/H59,0)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>L59/86400+DATE(1970,1,1)</f>
        <v>42979.208333333328</v>
      </c>
      <c r="O59" s="8">
        <f>M59/86400+DATE(1970,1,1)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_xlfn.TEXTSPLIT(R59,"/",,TRUE)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E60/D60*100</f>
        <v>227.11111111111114</v>
      </c>
      <c r="G60" t="s">
        <v>20</v>
      </c>
      <c r="H60">
        <v>211</v>
      </c>
      <c r="I60" s="4">
        <f>IFERROR(E60/H60,0)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>L60/86400+DATE(1970,1,1)</f>
        <v>42268.208333333328</v>
      </c>
      <c r="O60" s="8">
        <f>M60/86400+DATE(1970,1,1)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_xlfn.TEXTSPLIT(R60,"/",,TRUE)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E61/D61*100</f>
        <v>275.07142857142861</v>
      </c>
      <c r="G61" t="s">
        <v>20</v>
      </c>
      <c r="H61">
        <v>128</v>
      </c>
      <c r="I61" s="4">
        <f>IFERROR(E61/H61,0)</f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>L61/86400+DATE(1970,1,1)</f>
        <v>42898.208333333328</v>
      </c>
      <c r="O61" s="8">
        <f>M61/86400+DATE(1970,1,1)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_xlfn.TEXTSPLIT(R61,"/",,TRUE)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E62/D62*100</f>
        <v>144.37048832271762</v>
      </c>
      <c r="G62" t="s">
        <v>20</v>
      </c>
      <c r="H62">
        <v>1600</v>
      </c>
      <c r="I62" s="4">
        <f>IFERROR(E62/H62,0)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>L62/86400+DATE(1970,1,1)</f>
        <v>41107.208333333336</v>
      </c>
      <c r="O62" s="8">
        <f>M62/86400+DATE(1970,1,1)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_xlfn.TEXTSPLIT(R62,"/",,TRUE)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E63/D63*100</f>
        <v>92.74598393574297</v>
      </c>
      <c r="G63" t="s">
        <v>14</v>
      </c>
      <c r="H63">
        <v>2253</v>
      </c>
      <c r="I63" s="4">
        <f>IFERROR(E63/H63,0)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>L63/86400+DATE(1970,1,1)</f>
        <v>40595.25</v>
      </c>
      <c r="O63" s="8">
        <f>M63/86400+DATE(1970,1,1)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_xlfn.TEXTSPLIT(R63,"/",,TRUE)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E64/D64*100</f>
        <v>722.6</v>
      </c>
      <c r="G64" t="s">
        <v>20</v>
      </c>
      <c r="H64">
        <v>249</v>
      </c>
      <c r="I64" s="4">
        <f>IFERROR(E64/H64,0)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>L64/86400+DATE(1970,1,1)</f>
        <v>42160.208333333328</v>
      </c>
      <c r="O64" s="8">
        <f>M64/86400+DATE(1970,1,1)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_xlfn.TEXTSPLIT(R64,"/",,TRUE)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E65/D65*100</f>
        <v>11.851063829787234</v>
      </c>
      <c r="G65" t="s">
        <v>14</v>
      </c>
      <c r="H65">
        <v>5</v>
      </c>
      <c r="I65" s="4">
        <f>IFERROR(E65/H65,0)</f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>L65/86400+DATE(1970,1,1)</f>
        <v>42853.208333333328</v>
      </c>
      <c r="O65" s="8">
        <f>M65/86400+DATE(1970,1,1)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_xlfn.TEXTSPLIT(R65,"/",,TRUE)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E66/D66*100</f>
        <v>97.642857142857139</v>
      </c>
      <c r="G66" t="s">
        <v>14</v>
      </c>
      <c r="H66">
        <v>38</v>
      </c>
      <c r="I66" s="4">
        <f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>L66/86400+DATE(1970,1,1)</f>
        <v>43283.208333333328</v>
      </c>
      <c r="O66" s="8">
        <f>M66/86400+DATE(1970,1,1)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_xlfn.TEXTSPLIT(R66,"/",,TRUE)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E67/D67*100</f>
        <v>236.14754098360655</v>
      </c>
      <c r="G67" t="s">
        <v>20</v>
      </c>
      <c r="H67">
        <v>236</v>
      </c>
      <c r="I67" s="4">
        <f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>L67/86400+DATE(1970,1,1)</f>
        <v>40570.25</v>
      </c>
      <c r="O67" s="8">
        <f>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_xlfn.TEXTSPLIT(R67,"/",,TRUE)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E68/D68*100</f>
        <v>45.068965517241381</v>
      </c>
      <c r="G68" t="s">
        <v>14</v>
      </c>
      <c r="H68">
        <v>12</v>
      </c>
      <c r="I68" s="4">
        <f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>L68/86400+DATE(1970,1,1)</f>
        <v>42102.208333333328</v>
      </c>
      <c r="O68" s="8">
        <f>M68/86400+DATE(1970,1,1)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_xlfn.TEXTSPLIT(R68,"/",,TRUE)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E69/D69*100</f>
        <v>162.38567493112947</v>
      </c>
      <c r="G69" t="s">
        <v>20</v>
      </c>
      <c r="H69">
        <v>4065</v>
      </c>
      <c r="I69" s="4">
        <f>IFERROR(E69/H69,0)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>L69/86400+DATE(1970,1,1)</f>
        <v>40203.25</v>
      </c>
      <c r="O69" s="8">
        <f>M69/86400+DATE(1970,1,1)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_xlfn.TEXTSPLIT(R69,"/",,TRUE)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E70/D70*100</f>
        <v>254.52631578947367</v>
      </c>
      <c r="G70" t="s">
        <v>20</v>
      </c>
      <c r="H70">
        <v>246</v>
      </c>
      <c r="I70" s="4">
        <f>IFERROR(E70/H70,0)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>L70/86400+DATE(1970,1,1)</f>
        <v>42943.208333333328</v>
      </c>
      <c r="O70" s="8">
        <f>M70/86400+DATE(1970,1,1)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_xlfn.TEXTSPLIT(R70,"/",,TRUE)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E71/D71*100</f>
        <v>24.063291139240505</v>
      </c>
      <c r="G71" t="s">
        <v>74</v>
      </c>
      <c r="H71">
        <v>17</v>
      </c>
      <c r="I71" s="4">
        <f>IFERROR(E71/H71,0)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>L71/86400+DATE(1970,1,1)</f>
        <v>40531.25</v>
      </c>
      <c r="O71" s="8">
        <f>M71/86400+DATE(1970,1,1)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_xlfn.TEXTSPLIT(R71,"/",,TRUE)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E72/D72*100</f>
        <v>123.74140625000001</v>
      </c>
      <c r="G72" t="s">
        <v>20</v>
      </c>
      <c r="H72">
        <v>2475</v>
      </c>
      <c r="I72" s="4">
        <f>IFERROR(E72/H72,0)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>L72/86400+DATE(1970,1,1)</f>
        <v>40484.208333333336</v>
      </c>
      <c r="O72" s="8">
        <f>M72/86400+DATE(1970,1,1)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_xlfn.TEXTSPLIT(R72,"/",,TRUE)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E73/D73*100</f>
        <v>108.06666666666666</v>
      </c>
      <c r="G73" t="s">
        <v>20</v>
      </c>
      <c r="H73">
        <v>76</v>
      </c>
      <c r="I73" s="4">
        <f>IFERROR(E73/H73,0)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>L73/86400+DATE(1970,1,1)</f>
        <v>43799.25</v>
      </c>
      <c r="O73" s="8">
        <f>M73/86400+DATE(1970,1,1)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_xlfn.TEXTSPLIT(R73,"/",,TRUE)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E74/D74*100</f>
        <v>670.33333333333326</v>
      </c>
      <c r="G74" t="s">
        <v>20</v>
      </c>
      <c r="H74">
        <v>54</v>
      </c>
      <c r="I74" s="4">
        <f>IFERROR(E74/H74,0)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>L74/86400+DATE(1970,1,1)</f>
        <v>42186.208333333328</v>
      </c>
      <c r="O74" s="8">
        <f>M74/86400+DATE(1970,1,1)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_xlfn.TEXTSPLIT(R74,"/",,TRUE)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E75/D75*100</f>
        <v>660.92857142857144</v>
      </c>
      <c r="G75" t="s">
        <v>20</v>
      </c>
      <c r="H75">
        <v>88</v>
      </c>
      <c r="I75" s="4">
        <f>IFERROR(E75/H75,0)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>L75/86400+DATE(1970,1,1)</f>
        <v>42701.25</v>
      </c>
      <c r="O75" s="8">
        <f>M75/86400+DATE(1970,1,1)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_xlfn.TEXTSPLIT(R75,"/",,TRUE)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E76/D76*100</f>
        <v>122.46153846153847</v>
      </c>
      <c r="G76" t="s">
        <v>20</v>
      </c>
      <c r="H76">
        <v>85</v>
      </c>
      <c r="I76" s="4">
        <f>IFERROR(E76/H76,0)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>L76/86400+DATE(1970,1,1)</f>
        <v>42456.208333333328</v>
      </c>
      <c r="O76" s="8">
        <f>M76/86400+DATE(1970,1,1)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_xlfn.TEXTSPLIT(R76,"/",,TRUE)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E77/D77*100</f>
        <v>150.57731958762886</v>
      </c>
      <c r="G77" t="s">
        <v>20</v>
      </c>
      <c r="H77">
        <v>170</v>
      </c>
      <c r="I77" s="4">
        <f>IFERROR(E77/H77,0)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>L77/86400+DATE(1970,1,1)</f>
        <v>43296.208333333328</v>
      </c>
      <c r="O77" s="8">
        <f>M77/86400+DATE(1970,1,1)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_xlfn.TEXTSPLIT(R77,"/",,TRUE)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E78/D78*100</f>
        <v>78.106590724165997</v>
      </c>
      <c r="G78" t="s">
        <v>14</v>
      </c>
      <c r="H78">
        <v>1684</v>
      </c>
      <c r="I78" s="4">
        <f>IFERROR(E78/H78,0)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>L78/86400+DATE(1970,1,1)</f>
        <v>42027.25</v>
      </c>
      <c r="O78" s="8">
        <f>M78/86400+DATE(1970,1,1)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_xlfn.TEXTSPLIT(R78,"/",,TRUE)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E79/D79*100</f>
        <v>46.94736842105263</v>
      </c>
      <c r="G79" t="s">
        <v>14</v>
      </c>
      <c r="H79">
        <v>56</v>
      </c>
      <c r="I79" s="4">
        <f>IFERROR(E79/H79,0)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>L79/86400+DATE(1970,1,1)</f>
        <v>40448.208333333336</v>
      </c>
      <c r="O79" s="8">
        <f>M79/86400+DATE(1970,1,1)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_xlfn.TEXTSPLIT(R79,"/",,TRUE)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E80/D80*100</f>
        <v>300.8</v>
      </c>
      <c r="G80" t="s">
        <v>20</v>
      </c>
      <c r="H80">
        <v>330</v>
      </c>
      <c r="I80" s="4">
        <f>IFERROR(E80/H80,0)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>L80/86400+DATE(1970,1,1)</f>
        <v>43206.208333333328</v>
      </c>
      <c r="O80" s="8">
        <f>M80/86400+DATE(1970,1,1)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_xlfn.TEXTSPLIT(R80,"/",,TRUE)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E81/D81*100</f>
        <v>69.598615916955026</v>
      </c>
      <c r="G81" t="s">
        <v>14</v>
      </c>
      <c r="H81">
        <v>838</v>
      </c>
      <c r="I81" s="4">
        <f>IFERROR(E81/H81,0)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>L81/86400+DATE(1970,1,1)</f>
        <v>43267.208333333328</v>
      </c>
      <c r="O81" s="8">
        <f>M81/86400+DATE(1970,1,1)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_xlfn.TEXTSPLIT(R81,"/",,TRUE)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E82/D82*100</f>
        <v>637.4545454545455</v>
      </c>
      <c r="G82" t="s">
        <v>20</v>
      </c>
      <c r="H82">
        <v>127</v>
      </c>
      <c r="I82" s="4">
        <f>IFERROR(E82/H82,0)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>L82/86400+DATE(1970,1,1)</f>
        <v>42976.208333333328</v>
      </c>
      <c r="O82" s="8">
        <f>M82/86400+DATE(1970,1,1)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_xlfn.TEXTSPLIT(R82,"/",,TRUE)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E83/D83*100</f>
        <v>225.33928571428569</v>
      </c>
      <c r="G83" t="s">
        <v>20</v>
      </c>
      <c r="H83">
        <v>411</v>
      </c>
      <c r="I83" s="4">
        <f>IFERROR(E83/H83,0)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>L83/86400+DATE(1970,1,1)</f>
        <v>43062.25</v>
      </c>
      <c r="O83" s="8">
        <f>M83/86400+DATE(1970,1,1)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_xlfn.TEXTSPLIT(R83,"/",,TRUE)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E84/D84*100</f>
        <v>1497.3000000000002</v>
      </c>
      <c r="G84" t="s">
        <v>20</v>
      </c>
      <c r="H84">
        <v>180</v>
      </c>
      <c r="I84" s="4">
        <f>IFERROR(E84/H84,0)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>L84/86400+DATE(1970,1,1)</f>
        <v>43482.25</v>
      </c>
      <c r="O84" s="8">
        <f>M84/86400+DATE(1970,1,1)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_xlfn.TEXTSPLIT(R84,"/",,TRUE)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E85/D85*100</f>
        <v>37.590225563909776</v>
      </c>
      <c r="G85" t="s">
        <v>14</v>
      </c>
      <c r="H85">
        <v>1000</v>
      </c>
      <c r="I85" s="4">
        <f>IFERROR(E85/H85,0)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>L85/86400+DATE(1970,1,1)</f>
        <v>42579.208333333328</v>
      </c>
      <c r="O85" s="8">
        <f>M85/86400+DATE(1970,1,1)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_xlfn.TEXTSPLIT(R85,"/",,TRUE)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E86/D86*100</f>
        <v>132.36942675159236</v>
      </c>
      <c r="G86" t="s">
        <v>20</v>
      </c>
      <c r="H86">
        <v>374</v>
      </c>
      <c r="I86" s="4">
        <f>IFERROR(E86/H86,0)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>L86/86400+DATE(1970,1,1)</f>
        <v>41118.208333333336</v>
      </c>
      <c r="O86" s="8">
        <f>M86/86400+DATE(1970,1,1)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_xlfn.TEXTSPLIT(R86,"/",,TRUE)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E87/D87*100</f>
        <v>131.22448979591837</v>
      </c>
      <c r="G87" t="s">
        <v>20</v>
      </c>
      <c r="H87">
        <v>71</v>
      </c>
      <c r="I87" s="4">
        <f>IFERROR(E87/H87,0)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>L87/86400+DATE(1970,1,1)</f>
        <v>40797.208333333336</v>
      </c>
      <c r="O87" s="8">
        <f>M87/86400+DATE(1970,1,1)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_xlfn.TEXTSPLIT(R87,"/",,TRUE)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E88/D88*100</f>
        <v>167.63513513513513</v>
      </c>
      <c r="G88" t="s">
        <v>20</v>
      </c>
      <c r="H88">
        <v>203</v>
      </c>
      <c r="I88" s="4">
        <f>IFERROR(E88/H88,0)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>L88/86400+DATE(1970,1,1)</f>
        <v>42128.208333333328</v>
      </c>
      <c r="O88" s="8">
        <f>M88/86400+DATE(1970,1,1)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_xlfn.TEXTSPLIT(R88,"/",,TRUE)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E89/D89*100</f>
        <v>61.984886649874063</v>
      </c>
      <c r="G89" t="s">
        <v>14</v>
      </c>
      <c r="H89">
        <v>1482</v>
      </c>
      <c r="I89" s="4">
        <f>IFERROR(E89/H89,0)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>L89/86400+DATE(1970,1,1)</f>
        <v>40610.25</v>
      </c>
      <c r="O89" s="8">
        <f>M89/86400+DATE(1970,1,1)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_xlfn.TEXTSPLIT(R89,"/",,TRUE)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E90/D90*100</f>
        <v>260.75</v>
      </c>
      <c r="G90" t="s">
        <v>20</v>
      </c>
      <c r="H90">
        <v>113</v>
      </c>
      <c r="I90" s="4">
        <f>IFERROR(E90/H90,0)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>L90/86400+DATE(1970,1,1)</f>
        <v>42110.208333333328</v>
      </c>
      <c r="O90" s="8">
        <f>M90/86400+DATE(1970,1,1)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_xlfn.TEXTSPLIT(R90,"/",,TRUE)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E91/D91*100</f>
        <v>252.58823529411765</v>
      </c>
      <c r="G91" t="s">
        <v>20</v>
      </c>
      <c r="H91">
        <v>96</v>
      </c>
      <c r="I91" s="4">
        <f>IFERROR(E91/H91,0)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>L91/86400+DATE(1970,1,1)</f>
        <v>40283.208333333336</v>
      </c>
      <c r="O91" s="8">
        <f>M91/86400+DATE(1970,1,1)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_xlfn.TEXTSPLIT(R91,"/",,TRUE)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E92/D92*100</f>
        <v>78.615384615384613</v>
      </c>
      <c r="G92" t="s">
        <v>14</v>
      </c>
      <c r="H92">
        <v>106</v>
      </c>
      <c r="I92" s="4">
        <f>IFERROR(E92/H92,0)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>L92/86400+DATE(1970,1,1)</f>
        <v>42425.25</v>
      </c>
      <c r="O92" s="8">
        <f>M92/86400+DATE(1970,1,1)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_xlfn.TEXTSPLIT(R92,"/",,TRUE)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E93/D93*100</f>
        <v>48.404406999351913</v>
      </c>
      <c r="G93" t="s">
        <v>14</v>
      </c>
      <c r="H93">
        <v>679</v>
      </c>
      <c r="I93" s="4">
        <f>IFERROR(E93/H93,0)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>L93/86400+DATE(1970,1,1)</f>
        <v>42588.208333333328</v>
      </c>
      <c r="O93" s="8">
        <f>M93/86400+DATE(1970,1,1)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_xlfn.TEXTSPLIT(R93,"/",,TRUE)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E94/D94*100</f>
        <v>258.875</v>
      </c>
      <c r="G94" t="s">
        <v>20</v>
      </c>
      <c r="H94">
        <v>498</v>
      </c>
      <c r="I94" s="4">
        <f>IFERROR(E94/H94,0)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>L94/86400+DATE(1970,1,1)</f>
        <v>40352.208333333336</v>
      </c>
      <c r="O94" s="8">
        <f>M94/86400+DATE(1970,1,1)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_xlfn.TEXTSPLIT(R94,"/",,TRUE)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E95/D95*100</f>
        <v>60.548713235294116</v>
      </c>
      <c r="G95" t="s">
        <v>74</v>
      </c>
      <c r="H95">
        <v>610</v>
      </c>
      <c r="I95" s="4">
        <f>IFERROR(E95/H95,0)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>L95/86400+DATE(1970,1,1)</f>
        <v>41202.208333333336</v>
      </c>
      <c r="O95" s="8">
        <f>M95/86400+DATE(1970,1,1)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_xlfn.TEXTSPLIT(R95,"/",,TRUE)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E96/D96*100</f>
        <v>303.68965517241378</v>
      </c>
      <c r="G96" t="s">
        <v>20</v>
      </c>
      <c r="H96">
        <v>180</v>
      </c>
      <c r="I96" s="4">
        <f>IFERROR(E96/H96,0)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>L96/86400+DATE(1970,1,1)</f>
        <v>43562.208333333328</v>
      </c>
      <c r="O96" s="8">
        <f>M96/86400+DATE(1970,1,1)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_xlfn.TEXTSPLIT(R96,"/",,TRUE)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E97/D97*100</f>
        <v>112.99999999999999</v>
      </c>
      <c r="G97" t="s">
        <v>20</v>
      </c>
      <c r="H97">
        <v>27</v>
      </c>
      <c r="I97" s="4">
        <f>IFERROR(E97/H97,0)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>L97/86400+DATE(1970,1,1)</f>
        <v>43752.208333333328</v>
      </c>
      <c r="O97" s="8">
        <f>M97/86400+DATE(1970,1,1)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_xlfn.TEXTSPLIT(R97,"/",,TRUE)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E98/D98*100</f>
        <v>217.37876614060258</v>
      </c>
      <c r="G98" t="s">
        <v>20</v>
      </c>
      <c r="H98">
        <v>2331</v>
      </c>
      <c r="I98" s="4">
        <f>IFERROR(E98/H98,0)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>L98/86400+DATE(1970,1,1)</f>
        <v>40612.25</v>
      </c>
      <c r="O98" s="8">
        <f>M98/86400+DATE(1970,1,1)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_xlfn.TEXTSPLIT(R98,"/",,TRUE)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E99/D99*100</f>
        <v>926.69230769230762</v>
      </c>
      <c r="G99" t="s">
        <v>20</v>
      </c>
      <c r="H99">
        <v>113</v>
      </c>
      <c r="I99" s="4">
        <f>IFERROR(E99/H99,0)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>L99/86400+DATE(1970,1,1)</f>
        <v>42180.208333333328</v>
      </c>
      <c r="O99" s="8">
        <f>M99/86400+DATE(1970,1,1)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_xlfn.TEXTSPLIT(R99,"/",,TRUE)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E100/D100*100</f>
        <v>33.692229038854805</v>
      </c>
      <c r="G100" t="s">
        <v>14</v>
      </c>
      <c r="H100">
        <v>1220</v>
      </c>
      <c r="I100" s="4">
        <f>IFERROR(E100/H100,0)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>L100/86400+DATE(1970,1,1)</f>
        <v>42212.208333333328</v>
      </c>
      <c r="O100" s="8">
        <f>M100/86400+DATE(1970,1,1)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_xlfn.TEXTSPLIT(R100,"/",,TRUE)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E101/D101*100</f>
        <v>196.7236842105263</v>
      </c>
      <c r="G101" t="s">
        <v>20</v>
      </c>
      <c r="H101">
        <v>164</v>
      </c>
      <c r="I101" s="4">
        <f>IFERROR(E101/H101,0)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>L101/86400+DATE(1970,1,1)</f>
        <v>41968.25</v>
      </c>
      <c r="O101" s="8">
        <f>M101/86400+DATE(1970,1,1)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_xlfn.TEXTSPLIT(R101,"/",,TRUE)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E102/D102*100</f>
        <v>1</v>
      </c>
      <c r="G102" t="s">
        <v>14</v>
      </c>
      <c r="H102">
        <v>1</v>
      </c>
      <c r="I102" s="4">
        <f>IFERROR(E102/H102,0)</f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>L102/86400+DATE(1970,1,1)</f>
        <v>40835.208333333336</v>
      </c>
      <c r="O102" s="8">
        <f>M102/86400+DATE(1970,1,1)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_xlfn.TEXTSPLIT(R102,"/",,TRUE)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E103/D103*100</f>
        <v>1021.4444444444445</v>
      </c>
      <c r="G103" t="s">
        <v>20</v>
      </c>
      <c r="H103">
        <v>164</v>
      </c>
      <c r="I103" s="4">
        <f>IFERROR(E103/H103,0)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>L103/86400+DATE(1970,1,1)</f>
        <v>42056.25</v>
      </c>
      <c r="O103" s="8">
        <f>M103/86400+DATE(1970,1,1)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_xlfn.TEXTSPLIT(R103,"/",,TRUE)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E104/D104*100</f>
        <v>281.67567567567568</v>
      </c>
      <c r="G104" t="s">
        <v>20</v>
      </c>
      <c r="H104">
        <v>336</v>
      </c>
      <c r="I104" s="4">
        <f>IFERROR(E104/H104,0)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>L104/86400+DATE(1970,1,1)</f>
        <v>43234.208333333328</v>
      </c>
      <c r="O104" s="8">
        <f>M104/86400+DATE(1970,1,1)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_xlfn.TEXTSPLIT(R104,"/",,TRUE)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E105/D105*100</f>
        <v>24.610000000000003</v>
      </c>
      <c r="G105" t="s">
        <v>14</v>
      </c>
      <c r="H105">
        <v>37</v>
      </c>
      <c r="I105" s="4">
        <f>IFERROR(E105/H105,0)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>L105/86400+DATE(1970,1,1)</f>
        <v>40475.208333333336</v>
      </c>
      <c r="O105" s="8">
        <f>M105/86400+DATE(1970,1,1)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_xlfn.TEXTSPLIT(R105,"/",,TRUE)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E106/D106*100</f>
        <v>143.14010067114094</v>
      </c>
      <c r="G106" t="s">
        <v>20</v>
      </c>
      <c r="H106">
        <v>1917</v>
      </c>
      <c r="I106" s="4">
        <f>IFERROR(E106/H106,0)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>L106/86400+DATE(1970,1,1)</f>
        <v>42878.208333333328</v>
      </c>
      <c r="O106" s="8">
        <f>M106/86400+DATE(1970,1,1)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_xlfn.TEXTSPLIT(R106,"/",,TRUE)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E107/D107*100</f>
        <v>144.54411764705884</v>
      </c>
      <c r="G107" t="s">
        <v>20</v>
      </c>
      <c r="H107">
        <v>95</v>
      </c>
      <c r="I107" s="4">
        <f>IFERROR(E107/H107,0)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>L107/86400+DATE(1970,1,1)</f>
        <v>41366.208333333336</v>
      </c>
      <c r="O107" s="8">
        <f>M107/86400+DATE(1970,1,1)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_xlfn.TEXTSPLIT(R107,"/",,TRUE)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E108/D108*100</f>
        <v>359.12820512820514</v>
      </c>
      <c r="G108" t="s">
        <v>20</v>
      </c>
      <c r="H108">
        <v>147</v>
      </c>
      <c r="I108" s="4">
        <f>IFERROR(E108/H108,0)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>L108/86400+DATE(1970,1,1)</f>
        <v>43716.208333333328</v>
      </c>
      <c r="O108" s="8">
        <f>M108/86400+DATE(1970,1,1)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_xlfn.TEXTSPLIT(R108,"/",,TRUE)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E109/D109*100</f>
        <v>186.48571428571427</v>
      </c>
      <c r="G109" t="s">
        <v>20</v>
      </c>
      <c r="H109">
        <v>86</v>
      </c>
      <c r="I109" s="4">
        <f>IFERROR(E109/H109,0)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>L109/86400+DATE(1970,1,1)</f>
        <v>43213.208333333328</v>
      </c>
      <c r="O109" s="8">
        <f>M109/86400+DATE(1970,1,1)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_xlfn.TEXTSPLIT(R109,"/",,TRUE)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E110/D110*100</f>
        <v>595.26666666666665</v>
      </c>
      <c r="G110" t="s">
        <v>20</v>
      </c>
      <c r="H110">
        <v>83</v>
      </c>
      <c r="I110" s="4">
        <f>IFERROR(E110/H110,0)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>L110/86400+DATE(1970,1,1)</f>
        <v>41005.208333333336</v>
      </c>
      <c r="O110" s="8">
        <f>M110/86400+DATE(1970,1,1)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_xlfn.TEXTSPLIT(R110,"/",,TRUE)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E111/D111*100</f>
        <v>59.21153846153846</v>
      </c>
      <c r="G111" t="s">
        <v>14</v>
      </c>
      <c r="H111">
        <v>60</v>
      </c>
      <c r="I111" s="4">
        <f>IFERROR(E111/H111,0)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>L111/86400+DATE(1970,1,1)</f>
        <v>41651.25</v>
      </c>
      <c r="O111" s="8">
        <f>M111/86400+DATE(1970,1,1)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_xlfn.TEXTSPLIT(R111,"/",,TRUE)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E112/D112*100</f>
        <v>14.962780898876405</v>
      </c>
      <c r="G112" t="s">
        <v>14</v>
      </c>
      <c r="H112">
        <v>296</v>
      </c>
      <c r="I112" s="4">
        <f>IFERROR(E112/H112,0)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>L112/86400+DATE(1970,1,1)</f>
        <v>43354.208333333328</v>
      </c>
      <c r="O112" s="8">
        <f>M112/86400+DATE(1970,1,1)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_xlfn.TEXTSPLIT(R112,"/",,TRUE)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E113/D113*100</f>
        <v>119.95602605863192</v>
      </c>
      <c r="G113" t="s">
        <v>20</v>
      </c>
      <c r="H113">
        <v>676</v>
      </c>
      <c r="I113" s="4">
        <f>IFERROR(E113/H113,0)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>L113/86400+DATE(1970,1,1)</f>
        <v>41174.208333333336</v>
      </c>
      <c r="O113" s="8">
        <f>M113/86400+DATE(1970,1,1)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_xlfn.TEXTSPLIT(R113,"/",,TRUE)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E114/D114*100</f>
        <v>268.82978723404256</v>
      </c>
      <c r="G114" t="s">
        <v>20</v>
      </c>
      <c r="H114">
        <v>361</v>
      </c>
      <c r="I114" s="4">
        <f>IFERROR(E114/H114,0)</f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>L114/86400+DATE(1970,1,1)</f>
        <v>41875.208333333336</v>
      </c>
      <c r="O114" s="8">
        <f>M114/86400+DATE(1970,1,1)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_xlfn.TEXTSPLIT(R114,"/",,TRUE)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E115/D115*100</f>
        <v>376.87878787878788</v>
      </c>
      <c r="G115" t="s">
        <v>20</v>
      </c>
      <c r="H115">
        <v>131</v>
      </c>
      <c r="I115" s="4">
        <f>IFERROR(E115/H115,0)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>L115/86400+DATE(1970,1,1)</f>
        <v>42990.208333333328</v>
      </c>
      <c r="O115" s="8">
        <f>M115/86400+DATE(1970,1,1)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_xlfn.TEXTSPLIT(R115,"/",,TRUE)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E116/D116*100</f>
        <v>727.15789473684208</v>
      </c>
      <c r="G116" t="s">
        <v>20</v>
      </c>
      <c r="H116">
        <v>126</v>
      </c>
      <c r="I116" s="4">
        <f>IFERROR(E116/H116,0)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>L116/86400+DATE(1970,1,1)</f>
        <v>43564.208333333328</v>
      </c>
      <c r="O116" s="8">
        <f>M116/86400+DATE(1970,1,1)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_xlfn.TEXTSPLIT(R116,"/",,TRUE)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E117/D117*100</f>
        <v>87.211757648470297</v>
      </c>
      <c r="G117" t="s">
        <v>14</v>
      </c>
      <c r="H117">
        <v>3304</v>
      </c>
      <c r="I117" s="4">
        <f>IFERROR(E117/H117,0)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>L117/86400+DATE(1970,1,1)</f>
        <v>43056.25</v>
      </c>
      <c r="O117" s="8">
        <f>M117/86400+DATE(1970,1,1)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_xlfn.TEXTSPLIT(R117,"/",,TRUE)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E118/D118*100</f>
        <v>88</v>
      </c>
      <c r="G118" t="s">
        <v>14</v>
      </c>
      <c r="H118">
        <v>73</v>
      </c>
      <c r="I118" s="4">
        <f>IFERROR(E118/H118,0)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>L118/86400+DATE(1970,1,1)</f>
        <v>42265.208333333328</v>
      </c>
      <c r="O118" s="8">
        <f>M118/86400+DATE(1970,1,1)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_xlfn.TEXTSPLIT(R118,"/",,TRUE)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E119/D119*100</f>
        <v>173.9387755102041</v>
      </c>
      <c r="G119" t="s">
        <v>20</v>
      </c>
      <c r="H119">
        <v>275</v>
      </c>
      <c r="I119" s="4">
        <f>IFERROR(E119/H119,0)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>L119/86400+DATE(1970,1,1)</f>
        <v>40808.208333333336</v>
      </c>
      <c r="O119" s="8">
        <f>M119/86400+DATE(1970,1,1)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_xlfn.TEXTSPLIT(R119,"/",,TRUE)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E120/D120*100</f>
        <v>117.61111111111111</v>
      </c>
      <c r="G120" t="s">
        <v>20</v>
      </c>
      <c r="H120">
        <v>67</v>
      </c>
      <c r="I120" s="4">
        <f>IFERROR(E120/H120,0)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>L120/86400+DATE(1970,1,1)</f>
        <v>41665.25</v>
      </c>
      <c r="O120" s="8">
        <f>M120/86400+DATE(1970,1,1)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_xlfn.TEXTSPLIT(R120,"/",,TRUE)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E121/D121*100</f>
        <v>214.96</v>
      </c>
      <c r="G121" t="s">
        <v>20</v>
      </c>
      <c r="H121">
        <v>154</v>
      </c>
      <c r="I121" s="4">
        <f>IFERROR(E121/H121,0)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>L121/86400+DATE(1970,1,1)</f>
        <v>41806.208333333336</v>
      </c>
      <c r="O121" s="8">
        <f>M121/86400+DATE(1970,1,1)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_xlfn.TEXTSPLIT(R121,"/",,TRUE)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E122/D122*100</f>
        <v>149.49667110519306</v>
      </c>
      <c r="G122" t="s">
        <v>20</v>
      </c>
      <c r="H122">
        <v>1782</v>
      </c>
      <c r="I122" s="4">
        <f>IFERROR(E122/H122,0)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>L122/86400+DATE(1970,1,1)</f>
        <v>42111.208333333328</v>
      </c>
      <c r="O122" s="8">
        <f>M122/86400+DATE(1970,1,1)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_xlfn.TEXTSPLIT(R122,"/",,TRUE)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E123/D123*100</f>
        <v>219.33995584988963</v>
      </c>
      <c r="G123" t="s">
        <v>20</v>
      </c>
      <c r="H123">
        <v>903</v>
      </c>
      <c r="I123" s="4">
        <f>IFERROR(E123/H123,0)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>L123/86400+DATE(1970,1,1)</f>
        <v>41917.208333333336</v>
      </c>
      <c r="O123" s="8">
        <f>M123/86400+DATE(1970,1,1)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_xlfn.TEXTSPLIT(R123,"/",,TRUE)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E124/D124*100</f>
        <v>64.367690058479525</v>
      </c>
      <c r="G124" t="s">
        <v>14</v>
      </c>
      <c r="H124">
        <v>3387</v>
      </c>
      <c r="I124" s="4">
        <f>IFERROR(E124/H124,0)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>L124/86400+DATE(1970,1,1)</f>
        <v>41970.25</v>
      </c>
      <c r="O124" s="8">
        <f>M124/86400+DATE(1970,1,1)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_xlfn.TEXTSPLIT(R124,"/",,TRUE)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E125/D125*100</f>
        <v>18.622397298818232</v>
      </c>
      <c r="G125" t="s">
        <v>14</v>
      </c>
      <c r="H125">
        <v>662</v>
      </c>
      <c r="I125" s="4">
        <f>IFERROR(E125/H125,0)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>L125/86400+DATE(1970,1,1)</f>
        <v>42332.25</v>
      </c>
      <c r="O125" s="8">
        <f>M125/86400+DATE(1970,1,1)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_xlfn.TEXTSPLIT(R125,"/",,TRUE)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E126/D126*100</f>
        <v>367.76923076923077</v>
      </c>
      <c r="G126" t="s">
        <v>20</v>
      </c>
      <c r="H126">
        <v>94</v>
      </c>
      <c r="I126" s="4">
        <f>IFERROR(E126/H126,0)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>L126/86400+DATE(1970,1,1)</f>
        <v>43598.208333333328</v>
      </c>
      <c r="O126" s="8">
        <f>M126/86400+DATE(1970,1,1)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_xlfn.TEXTSPLIT(R126,"/",,TRUE)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E127/D127*100</f>
        <v>159.90566037735849</v>
      </c>
      <c r="G127" t="s">
        <v>20</v>
      </c>
      <c r="H127">
        <v>180</v>
      </c>
      <c r="I127" s="4">
        <f>IFERROR(E127/H127,0)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>L127/86400+DATE(1970,1,1)</f>
        <v>43362.208333333328</v>
      </c>
      <c r="O127" s="8">
        <f>M127/86400+DATE(1970,1,1)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_xlfn.TEXTSPLIT(R127,"/",,TRUE)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E128/D128*100</f>
        <v>38.633185349611544</v>
      </c>
      <c r="G128" t="s">
        <v>14</v>
      </c>
      <c r="H128">
        <v>774</v>
      </c>
      <c r="I128" s="4">
        <f>IFERROR(E128/H128,0)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>L128/86400+DATE(1970,1,1)</f>
        <v>42596.208333333328</v>
      </c>
      <c r="O128" s="8">
        <f>M128/86400+DATE(1970,1,1)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_xlfn.TEXTSPLIT(R128,"/",,TRUE)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E129/D129*100</f>
        <v>51.42151162790698</v>
      </c>
      <c r="G129" t="s">
        <v>14</v>
      </c>
      <c r="H129">
        <v>672</v>
      </c>
      <c r="I129" s="4">
        <f>IFERROR(E129/H129,0)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>L129/86400+DATE(1970,1,1)</f>
        <v>40310.208333333336</v>
      </c>
      <c r="O129" s="8">
        <f>M129/86400+DATE(1970,1,1)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_xlfn.TEXTSPLIT(R129,"/",,TRUE)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E130/D130*100</f>
        <v>60.334277620396605</v>
      </c>
      <c r="G130" t="s">
        <v>74</v>
      </c>
      <c r="H130">
        <v>532</v>
      </c>
      <c r="I130" s="4">
        <f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>L130/86400+DATE(1970,1,1)</f>
        <v>40417.208333333336</v>
      </c>
      <c r="O130" s="8">
        <f>M130/86400+DATE(1970,1,1)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_xlfn.TEXTSPLIT(R130,"/",,TRUE)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E131/D131*100</f>
        <v>3.202693602693603</v>
      </c>
      <c r="G131" t="s">
        <v>74</v>
      </c>
      <c r="H131">
        <v>55</v>
      </c>
      <c r="I131" s="4">
        <f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>L131/86400+DATE(1970,1,1)</f>
        <v>42038.25</v>
      </c>
      <c r="O131" s="8">
        <f>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_xlfn.TEXTSPLIT(R131,"/",,TRUE)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E132/D132*100</f>
        <v>155.46875</v>
      </c>
      <c r="G132" t="s">
        <v>20</v>
      </c>
      <c r="H132">
        <v>533</v>
      </c>
      <c r="I132" s="4">
        <f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>L132/86400+DATE(1970,1,1)</f>
        <v>40842.208333333336</v>
      </c>
      <c r="O132" s="8">
        <f>M132/86400+DATE(1970,1,1)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_xlfn.TEXTSPLIT(R132,"/",,TRUE)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E133/D133*100</f>
        <v>100.85974499089254</v>
      </c>
      <c r="G133" t="s">
        <v>20</v>
      </c>
      <c r="H133">
        <v>2443</v>
      </c>
      <c r="I133" s="4">
        <f>IFERROR(E133/H133,0)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>L133/86400+DATE(1970,1,1)</f>
        <v>41607.25</v>
      </c>
      <c r="O133" s="8">
        <f>M133/86400+DATE(1970,1,1)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_xlfn.TEXTSPLIT(R133,"/",,TRUE)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E134/D134*100</f>
        <v>116.18181818181819</v>
      </c>
      <c r="G134" t="s">
        <v>20</v>
      </c>
      <c r="H134">
        <v>89</v>
      </c>
      <c r="I134" s="4">
        <f>IFERROR(E134/H134,0)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>L134/86400+DATE(1970,1,1)</f>
        <v>43112.25</v>
      </c>
      <c r="O134" s="8">
        <f>M134/86400+DATE(1970,1,1)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_xlfn.TEXTSPLIT(R134,"/",,TRUE)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E135/D135*100</f>
        <v>310.77777777777777</v>
      </c>
      <c r="G135" t="s">
        <v>20</v>
      </c>
      <c r="H135">
        <v>159</v>
      </c>
      <c r="I135" s="4">
        <f>IFERROR(E135/H135,0)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>L135/86400+DATE(1970,1,1)</f>
        <v>40767.208333333336</v>
      </c>
      <c r="O135" s="8">
        <f>M135/86400+DATE(1970,1,1)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_xlfn.TEXTSPLIT(R135,"/",,TRUE)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E136/D136*100</f>
        <v>89.73668341708543</v>
      </c>
      <c r="G136" t="s">
        <v>14</v>
      </c>
      <c r="H136">
        <v>940</v>
      </c>
      <c r="I136" s="4">
        <f>IFERROR(E136/H136,0)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>L136/86400+DATE(1970,1,1)</f>
        <v>40713.208333333336</v>
      </c>
      <c r="O136" s="8">
        <f>M136/86400+DATE(1970,1,1)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_xlfn.TEXTSPLIT(R136,"/",,TRUE)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E137/D137*100</f>
        <v>71.27272727272728</v>
      </c>
      <c r="G137" t="s">
        <v>14</v>
      </c>
      <c r="H137">
        <v>117</v>
      </c>
      <c r="I137" s="4">
        <f>IFERROR(E137/H137,0)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>L137/86400+DATE(1970,1,1)</f>
        <v>41340.25</v>
      </c>
      <c r="O137" s="8">
        <f>M137/86400+DATE(1970,1,1)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_xlfn.TEXTSPLIT(R137,"/",,TRUE)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E138/D138*100</f>
        <v>3.2862318840579712</v>
      </c>
      <c r="G138" t="s">
        <v>74</v>
      </c>
      <c r="H138">
        <v>58</v>
      </c>
      <c r="I138" s="4">
        <f>IFERROR(E138/H138,0)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>L138/86400+DATE(1970,1,1)</f>
        <v>41797.208333333336</v>
      </c>
      <c r="O138" s="8">
        <f>M138/86400+DATE(1970,1,1)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_xlfn.TEXTSPLIT(R138,"/",,TRUE)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E139/D139*100</f>
        <v>261.77777777777777</v>
      </c>
      <c r="G139" t="s">
        <v>20</v>
      </c>
      <c r="H139">
        <v>50</v>
      </c>
      <c r="I139" s="4">
        <f>IFERROR(E139/H139,0)</f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>L139/86400+DATE(1970,1,1)</f>
        <v>40457.208333333336</v>
      </c>
      <c r="O139" s="8">
        <f>M139/86400+DATE(1970,1,1)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_xlfn.TEXTSPLIT(R139,"/",,TRUE)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E140/D140*100</f>
        <v>96</v>
      </c>
      <c r="G140" t="s">
        <v>14</v>
      </c>
      <c r="H140">
        <v>115</v>
      </c>
      <c r="I140" s="4">
        <f>IFERROR(E140/H140,0)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>L140/86400+DATE(1970,1,1)</f>
        <v>41180.208333333336</v>
      </c>
      <c r="O140" s="8">
        <f>M140/86400+DATE(1970,1,1)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_xlfn.TEXTSPLIT(R140,"/",,TRUE)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E141/D141*100</f>
        <v>20.896851248642779</v>
      </c>
      <c r="G141" t="s">
        <v>14</v>
      </c>
      <c r="H141">
        <v>326</v>
      </c>
      <c r="I141" s="4">
        <f>IFERROR(E141/H141,0)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>L141/86400+DATE(1970,1,1)</f>
        <v>42115.208333333328</v>
      </c>
      <c r="O141" s="8">
        <f>M141/86400+DATE(1970,1,1)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_xlfn.TEXTSPLIT(R141,"/",,TRUE)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E142/D142*100</f>
        <v>223.16363636363636</v>
      </c>
      <c r="G142" t="s">
        <v>20</v>
      </c>
      <c r="H142">
        <v>186</v>
      </c>
      <c r="I142" s="4">
        <f>IFERROR(E142/H142,0)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>L142/86400+DATE(1970,1,1)</f>
        <v>43156.25</v>
      </c>
      <c r="O142" s="8">
        <f>M142/86400+DATE(1970,1,1)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_xlfn.TEXTSPLIT(R142,"/",,TRUE)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E143/D143*100</f>
        <v>101.59097978227061</v>
      </c>
      <c r="G143" t="s">
        <v>20</v>
      </c>
      <c r="H143">
        <v>1071</v>
      </c>
      <c r="I143" s="4">
        <f>IFERROR(E143/H143,0)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>L143/86400+DATE(1970,1,1)</f>
        <v>42167.208333333328</v>
      </c>
      <c r="O143" s="8">
        <f>M143/86400+DATE(1970,1,1)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_xlfn.TEXTSPLIT(R143,"/",,TRUE)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E144/D144*100</f>
        <v>230.03999999999996</v>
      </c>
      <c r="G144" t="s">
        <v>20</v>
      </c>
      <c r="H144">
        <v>117</v>
      </c>
      <c r="I144" s="4">
        <f>IFERROR(E144/H144,0)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>L144/86400+DATE(1970,1,1)</f>
        <v>41005.208333333336</v>
      </c>
      <c r="O144" s="8">
        <f>M144/86400+DATE(1970,1,1)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_xlfn.TEXTSPLIT(R144,"/",,TRUE)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E145/D145*100</f>
        <v>135.59259259259261</v>
      </c>
      <c r="G145" t="s">
        <v>20</v>
      </c>
      <c r="H145">
        <v>70</v>
      </c>
      <c r="I145" s="4">
        <f>IFERROR(E145/H145,0)</f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>L145/86400+DATE(1970,1,1)</f>
        <v>40357.208333333336</v>
      </c>
      <c r="O145" s="8">
        <f>M145/86400+DATE(1970,1,1)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_xlfn.TEXTSPLIT(R145,"/",,TRUE)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E146/D146*100</f>
        <v>129.1</v>
      </c>
      <c r="G146" t="s">
        <v>20</v>
      </c>
      <c r="H146">
        <v>135</v>
      </c>
      <c r="I146" s="4">
        <f>IFERROR(E146/H146,0)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>L146/86400+DATE(1970,1,1)</f>
        <v>43633.208333333328</v>
      </c>
      <c r="O146" s="8">
        <f>M146/86400+DATE(1970,1,1)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_xlfn.TEXTSPLIT(R146,"/",,TRUE)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E147/D147*100</f>
        <v>236.512</v>
      </c>
      <c r="G147" t="s">
        <v>20</v>
      </c>
      <c r="H147">
        <v>768</v>
      </c>
      <c r="I147" s="4">
        <f>IFERROR(E147/H147,0)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>L147/86400+DATE(1970,1,1)</f>
        <v>41889.208333333336</v>
      </c>
      <c r="O147" s="8">
        <f>M147/86400+DATE(1970,1,1)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_xlfn.TEXTSPLIT(R147,"/",,TRUE)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E148/D148*100</f>
        <v>17.25</v>
      </c>
      <c r="G148" t="s">
        <v>74</v>
      </c>
      <c r="H148">
        <v>51</v>
      </c>
      <c r="I148" s="4">
        <f>IFERROR(E148/H148,0)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>L148/86400+DATE(1970,1,1)</f>
        <v>40855.25</v>
      </c>
      <c r="O148" s="8">
        <f>M148/86400+DATE(1970,1,1)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_xlfn.TEXTSPLIT(R148,"/",,TRUE)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E149/D149*100</f>
        <v>112.49397590361446</v>
      </c>
      <c r="G149" t="s">
        <v>20</v>
      </c>
      <c r="H149">
        <v>199</v>
      </c>
      <c r="I149" s="4">
        <f>IFERROR(E149/H149,0)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>L149/86400+DATE(1970,1,1)</f>
        <v>42534.208333333328</v>
      </c>
      <c r="O149" s="8">
        <f>M149/86400+DATE(1970,1,1)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_xlfn.TEXTSPLIT(R149,"/",,TRUE)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E150/D150*100</f>
        <v>121.02150537634408</v>
      </c>
      <c r="G150" t="s">
        <v>20</v>
      </c>
      <c r="H150">
        <v>107</v>
      </c>
      <c r="I150" s="4">
        <f>IFERROR(E150/H150,0)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>L150/86400+DATE(1970,1,1)</f>
        <v>42941.208333333328</v>
      </c>
      <c r="O150" s="8">
        <f>M150/86400+DATE(1970,1,1)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_xlfn.TEXTSPLIT(R150,"/",,TRUE)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E151/D151*100</f>
        <v>219.87096774193549</v>
      </c>
      <c r="G151" t="s">
        <v>20</v>
      </c>
      <c r="H151">
        <v>195</v>
      </c>
      <c r="I151" s="4">
        <f>IFERROR(E151/H151,0)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>L151/86400+DATE(1970,1,1)</f>
        <v>41275.25</v>
      </c>
      <c r="O151" s="8">
        <f>M151/86400+DATE(1970,1,1)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_xlfn.TEXTSPLIT(R151,"/",,TRUE)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E152/D152*100</f>
        <v>1</v>
      </c>
      <c r="G152" t="s">
        <v>14</v>
      </c>
      <c r="H152">
        <v>1</v>
      </c>
      <c r="I152" s="4">
        <f>IFERROR(E152/H152,0)</f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>L152/86400+DATE(1970,1,1)</f>
        <v>43450.25</v>
      </c>
      <c r="O152" s="8">
        <f>M152/86400+DATE(1970,1,1)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_xlfn.TEXTSPLIT(R152,"/",,TRUE)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E153/D153*100</f>
        <v>64.166909620991248</v>
      </c>
      <c r="G153" t="s">
        <v>14</v>
      </c>
      <c r="H153">
        <v>1467</v>
      </c>
      <c r="I153" s="4">
        <f>IFERROR(E153/H153,0)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>L153/86400+DATE(1970,1,1)</f>
        <v>41799.208333333336</v>
      </c>
      <c r="O153" s="8">
        <f>M153/86400+DATE(1970,1,1)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_xlfn.TEXTSPLIT(R153,"/",,TRUE)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E154/D154*100</f>
        <v>423.06746987951806</v>
      </c>
      <c r="G154" t="s">
        <v>20</v>
      </c>
      <c r="H154">
        <v>3376</v>
      </c>
      <c r="I154" s="4">
        <f>IFERROR(E154/H154,0)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>L154/86400+DATE(1970,1,1)</f>
        <v>42783.25</v>
      </c>
      <c r="O154" s="8">
        <f>M154/86400+DATE(1970,1,1)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_xlfn.TEXTSPLIT(R154,"/",,TRUE)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E155/D155*100</f>
        <v>92.984160506863773</v>
      </c>
      <c r="G155" t="s">
        <v>14</v>
      </c>
      <c r="H155">
        <v>5681</v>
      </c>
      <c r="I155" s="4">
        <f>IFERROR(E155/H155,0)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>L155/86400+DATE(1970,1,1)</f>
        <v>41201.208333333336</v>
      </c>
      <c r="O155" s="8">
        <f>M155/86400+DATE(1970,1,1)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_xlfn.TEXTSPLIT(R155,"/",,TRUE)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E156/D156*100</f>
        <v>58.756567425569173</v>
      </c>
      <c r="G156" t="s">
        <v>14</v>
      </c>
      <c r="H156">
        <v>1059</v>
      </c>
      <c r="I156" s="4">
        <f>IFERROR(E156/H156,0)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>L156/86400+DATE(1970,1,1)</f>
        <v>42502.208333333328</v>
      </c>
      <c r="O156" s="8">
        <f>M156/86400+DATE(1970,1,1)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_xlfn.TEXTSPLIT(R156,"/",,TRUE)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E157/D157*100</f>
        <v>65.022222222222226</v>
      </c>
      <c r="G157" t="s">
        <v>14</v>
      </c>
      <c r="H157">
        <v>1194</v>
      </c>
      <c r="I157" s="4">
        <f>IFERROR(E157/H157,0)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>L157/86400+DATE(1970,1,1)</f>
        <v>40262.208333333336</v>
      </c>
      <c r="O157" s="8">
        <f>M157/86400+DATE(1970,1,1)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_xlfn.TEXTSPLIT(R157,"/",,TRUE)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E158/D158*100</f>
        <v>73.939560439560438</v>
      </c>
      <c r="G158" t="s">
        <v>74</v>
      </c>
      <c r="H158">
        <v>379</v>
      </c>
      <c r="I158" s="4">
        <f>IFERROR(E158/H158,0)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>L158/86400+DATE(1970,1,1)</f>
        <v>43743.208333333328</v>
      </c>
      <c r="O158" s="8">
        <f>M158/86400+DATE(1970,1,1)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_xlfn.TEXTSPLIT(R158,"/",,TRUE)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E159/D159*100</f>
        <v>52.666666666666664</v>
      </c>
      <c r="G159" t="s">
        <v>14</v>
      </c>
      <c r="H159">
        <v>30</v>
      </c>
      <c r="I159" s="4">
        <f>IFERROR(E159/H159,0)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>L159/86400+DATE(1970,1,1)</f>
        <v>41638.25</v>
      </c>
      <c r="O159" s="8">
        <f>M159/86400+DATE(1970,1,1)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_xlfn.TEXTSPLIT(R159,"/",,TRUE)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E160/D160*100</f>
        <v>220.95238095238096</v>
      </c>
      <c r="G160" t="s">
        <v>20</v>
      </c>
      <c r="H160">
        <v>41</v>
      </c>
      <c r="I160" s="4">
        <f>IFERROR(E160/H160,0)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>L160/86400+DATE(1970,1,1)</f>
        <v>42346.25</v>
      </c>
      <c r="O160" s="8">
        <f>M160/86400+DATE(1970,1,1)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_xlfn.TEXTSPLIT(R160,"/",,TRUE)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E161/D161*100</f>
        <v>100.01150627615063</v>
      </c>
      <c r="G161" t="s">
        <v>20</v>
      </c>
      <c r="H161">
        <v>1821</v>
      </c>
      <c r="I161" s="4">
        <f>IFERROR(E161/H161,0)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>L161/86400+DATE(1970,1,1)</f>
        <v>43551.208333333328</v>
      </c>
      <c r="O161" s="8">
        <f>M161/86400+DATE(1970,1,1)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_xlfn.TEXTSPLIT(R161,"/",,TRUE)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E162/D162*100</f>
        <v>162.3125</v>
      </c>
      <c r="G162" t="s">
        <v>20</v>
      </c>
      <c r="H162">
        <v>164</v>
      </c>
      <c r="I162" s="4">
        <f>IFERROR(E162/H162,0)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>L162/86400+DATE(1970,1,1)</f>
        <v>43582.208333333328</v>
      </c>
      <c r="O162" s="8">
        <f>M162/86400+DATE(1970,1,1)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_xlfn.TEXTSPLIT(R162,"/",,TRUE)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E163/D163*100</f>
        <v>78.181818181818187</v>
      </c>
      <c r="G163" t="s">
        <v>14</v>
      </c>
      <c r="H163">
        <v>75</v>
      </c>
      <c r="I163" s="4">
        <f>IFERROR(E163/H163,0)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>L163/86400+DATE(1970,1,1)</f>
        <v>42270.208333333328</v>
      </c>
      <c r="O163" s="8">
        <f>M163/86400+DATE(1970,1,1)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_xlfn.TEXTSPLIT(R163,"/",,TRUE)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E164/D164*100</f>
        <v>149.73770491803279</v>
      </c>
      <c r="G164" t="s">
        <v>20</v>
      </c>
      <c r="H164">
        <v>157</v>
      </c>
      <c r="I164" s="4">
        <f>IFERROR(E164/H164,0)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>L164/86400+DATE(1970,1,1)</f>
        <v>43442.25</v>
      </c>
      <c r="O164" s="8">
        <f>M164/86400+DATE(1970,1,1)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_xlfn.TEXTSPLIT(R164,"/",,TRUE)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E165/D165*100</f>
        <v>253.25714285714284</v>
      </c>
      <c r="G165" t="s">
        <v>20</v>
      </c>
      <c r="H165">
        <v>246</v>
      </c>
      <c r="I165" s="4">
        <f>IFERROR(E165/H165,0)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>L165/86400+DATE(1970,1,1)</f>
        <v>43028.208333333328</v>
      </c>
      <c r="O165" s="8">
        <f>M165/86400+DATE(1970,1,1)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_xlfn.TEXTSPLIT(R165,"/",,TRUE)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E166/D166*100</f>
        <v>100.16943521594683</v>
      </c>
      <c r="G166" t="s">
        <v>20</v>
      </c>
      <c r="H166">
        <v>1396</v>
      </c>
      <c r="I166" s="4">
        <f>IFERROR(E166/H166,0)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>L166/86400+DATE(1970,1,1)</f>
        <v>43016.208333333328</v>
      </c>
      <c r="O166" s="8">
        <f>M166/86400+DATE(1970,1,1)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_xlfn.TEXTSPLIT(R166,"/",,TRUE)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E167/D167*100</f>
        <v>121.99004424778761</v>
      </c>
      <c r="G167" t="s">
        <v>20</v>
      </c>
      <c r="H167">
        <v>2506</v>
      </c>
      <c r="I167" s="4">
        <f>IFERROR(E167/H167,0)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>L167/86400+DATE(1970,1,1)</f>
        <v>42948.208333333328</v>
      </c>
      <c r="O167" s="8">
        <f>M167/86400+DATE(1970,1,1)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_xlfn.TEXTSPLIT(R167,"/",,TRUE)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E168/D168*100</f>
        <v>137.13265306122449</v>
      </c>
      <c r="G168" t="s">
        <v>20</v>
      </c>
      <c r="H168">
        <v>244</v>
      </c>
      <c r="I168" s="4">
        <f>IFERROR(E168/H168,0)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>L168/86400+DATE(1970,1,1)</f>
        <v>40534.25</v>
      </c>
      <c r="O168" s="8">
        <f>M168/86400+DATE(1970,1,1)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_xlfn.TEXTSPLIT(R168,"/",,TRUE)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E169/D169*100</f>
        <v>415.53846153846149</v>
      </c>
      <c r="G169" t="s">
        <v>20</v>
      </c>
      <c r="H169">
        <v>146</v>
      </c>
      <c r="I169" s="4">
        <f>IFERROR(E169/H169,0)</f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>L169/86400+DATE(1970,1,1)</f>
        <v>41435.208333333336</v>
      </c>
      <c r="O169" s="8">
        <f>M169/86400+DATE(1970,1,1)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_xlfn.TEXTSPLIT(R169,"/",,TRUE)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E170/D170*100</f>
        <v>31.30913348946136</v>
      </c>
      <c r="G170" t="s">
        <v>14</v>
      </c>
      <c r="H170">
        <v>955</v>
      </c>
      <c r="I170" s="4">
        <f>IFERROR(E170/H170,0)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>L170/86400+DATE(1970,1,1)</f>
        <v>43518.25</v>
      </c>
      <c r="O170" s="8">
        <f>M170/86400+DATE(1970,1,1)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_xlfn.TEXTSPLIT(R170,"/",,TRUE)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E171/D171*100</f>
        <v>424.08154506437768</v>
      </c>
      <c r="G171" t="s">
        <v>20</v>
      </c>
      <c r="H171">
        <v>1267</v>
      </c>
      <c r="I171" s="4">
        <f>IFERROR(E171/H171,0)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>L171/86400+DATE(1970,1,1)</f>
        <v>41077.208333333336</v>
      </c>
      <c r="O171" s="8">
        <f>M171/86400+DATE(1970,1,1)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_xlfn.TEXTSPLIT(R171,"/",,TRUE)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E172/D172*100</f>
        <v>2.93886230728336</v>
      </c>
      <c r="G172" t="s">
        <v>14</v>
      </c>
      <c r="H172">
        <v>67</v>
      </c>
      <c r="I172" s="4">
        <f>IFERROR(E172/H172,0)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>L172/86400+DATE(1970,1,1)</f>
        <v>42950.208333333328</v>
      </c>
      <c r="O172" s="8">
        <f>M172/86400+DATE(1970,1,1)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_xlfn.TEXTSPLIT(R172,"/",,TRUE)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E173/D173*100</f>
        <v>10.63265306122449</v>
      </c>
      <c r="G173" t="s">
        <v>14</v>
      </c>
      <c r="H173">
        <v>5</v>
      </c>
      <c r="I173" s="4">
        <f>IFERROR(E173/H173,0)</f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>L173/86400+DATE(1970,1,1)</f>
        <v>41718.208333333336</v>
      </c>
      <c r="O173" s="8">
        <f>M173/86400+DATE(1970,1,1)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_xlfn.TEXTSPLIT(R173,"/",,TRUE)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E174/D174*100</f>
        <v>82.875</v>
      </c>
      <c r="G174" t="s">
        <v>14</v>
      </c>
      <c r="H174">
        <v>26</v>
      </c>
      <c r="I174" s="4">
        <f>IFERROR(E174/H174,0)</f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>L174/86400+DATE(1970,1,1)</f>
        <v>41839.208333333336</v>
      </c>
      <c r="O174" s="8">
        <f>M174/86400+DATE(1970,1,1)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_xlfn.TEXTSPLIT(R174,"/",,TRUE)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E175/D175*100</f>
        <v>163.01447776628748</v>
      </c>
      <c r="G175" t="s">
        <v>20</v>
      </c>
      <c r="H175">
        <v>1561</v>
      </c>
      <c r="I175" s="4">
        <f>IFERROR(E175/H175,0)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>L175/86400+DATE(1970,1,1)</f>
        <v>41412.208333333336</v>
      </c>
      <c r="O175" s="8">
        <f>M175/86400+DATE(1970,1,1)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_xlfn.TEXTSPLIT(R175,"/",,TRUE)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E176/D176*100</f>
        <v>894.66666666666674</v>
      </c>
      <c r="G176" t="s">
        <v>20</v>
      </c>
      <c r="H176">
        <v>48</v>
      </c>
      <c r="I176" s="4">
        <f>IFERROR(E176/H176,0)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>L176/86400+DATE(1970,1,1)</f>
        <v>42282.208333333328</v>
      </c>
      <c r="O176" s="8">
        <f>M176/86400+DATE(1970,1,1)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_xlfn.TEXTSPLIT(R176,"/",,TRUE)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E177/D177*100</f>
        <v>26.191501103752756</v>
      </c>
      <c r="G177" t="s">
        <v>14</v>
      </c>
      <c r="H177">
        <v>1130</v>
      </c>
      <c r="I177" s="4">
        <f>IFERROR(E177/H177,0)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>L177/86400+DATE(1970,1,1)</f>
        <v>42613.208333333328</v>
      </c>
      <c r="O177" s="8">
        <f>M177/86400+DATE(1970,1,1)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_xlfn.TEXTSPLIT(R177,"/",,TRUE)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E178/D178*100</f>
        <v>74.834782608695647</v>
      </c>
      <c r="G178" t="s">
        <v>14</v>
      </c>
      <c r="H178">
        <v>782</v>
      </c>
      <c r="I178" s="4">
        <f>IFERROR(E178/H178,0)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>L178/86400+DATE(1970,1,1)</f>
        <v>42616.208333333328</v>
      </c>
      <c r="O178" s="8">
        <f>M178/86400+DATE(1970,1,1)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_xlfn.TEXTSPLIT(R178,"/",,TRUE)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E179/D179*100</f>
        <v>416.47680412371136</v>
      </c>
      <c r="G179" t="s">
        <v>20</v>
      </c>
      <c r="H179">
        <v>2739</v>
      </c>
      <c r="I179" s="4">
        <f>IFERROR(E179/H179,0)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>L179/86400+DATE(1970,1,1)</f>
        <v>40497.25</v>
      </c>
      <c r="O179" s="8">
        <f>M179/86400+DATE(1970,1,1)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_xlfn.TEXTSPLIT(R179,"/",,TRUE)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E180/D180*100</f>
        <v>96.208333333333329</v>
      </c>
      <c r="G180" t="s">
        <v>14</v>
      </c>
      <c r="H180">
        <v>210</v>
      </c>
      <c r="I180" s="4">
        <f>IFERROR(E180/H180,0)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>L180/86400+DATE(1970,1,1)</f>
        <v>42999.208333333328</v>
      </c>
      <c r="O180" s="8">
        <f>M180/86400+DATE(1970,1,1)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_xlfn.TEXTSPLIT(R180,"/",,TRUE)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E181/D181*100</f>
        <v>357.71910112359546</v>
      </c>
      <c r="G181" t="s">
        <v>20</v>
      </c>
      <c r="H181">
        <v>3537</v>
      </c>
      <c r="I181" s="4">
        <f>IFERROR(E181/H181,0)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>L181/86400+DATE(1970,1,1)</f>
        <v>41350.208333333336</v>
      </c>
      <c r="O181" s="8">
        <f>M181/86400+DATE(1970,1,1)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_xlfn.TEXTSPLIT(R181,"/",,TRUE)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E182/D182*100</f>
        <v>308.45714285714286</v>
      </c>
      <c r="G182" t="s">
        <v>20</v>
      </c>
      <c r="H182">
        <v>2107</v>
      </c>
      <c r="I182" s="4">
        <f>IFERROR(E182/H182,0)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>L182/86400+DATE(1970,1,1)</f>
        <v>40259.208333333336</v>
      </c>
      <c r="O182" s="8">
        <f>M182/86400+DATE(1970,1,1)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_xlfn.TEXTSPLIT(R182,"/",,TRUE)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E183/D183*100</f>
        <v>61.802325581395344</v>
      </c>
      <c r="G183" t="s">
        <v>14</v>
      </c>
      <c r="H183">
        <v>136</v>
      </c>
      <c r="I183" s="4">
        <f>IFERROR(E183/H183,0)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>L183/86400+DATE(1970,1,1)</f>
        <v>43012.208333333328</v>
      </c>
      <c r="O183" s="8">
        <f>M183/86400+DATE(1970,1,1)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_xlfn.TEXTSPLIT(R183,"/",,TRUE)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E184/D184*100</f>
        <v>722.32472324723244</v>
      </c>
      <c r="G184" t="s">
        <v>20</v>
      </c>
      <c r="H184">
        <v>3318</v>
      </c>
      <c r="I184" s="4">
        <f>IFERROR(E184/H184,0)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>L184/86400+DATE(1970,1,1)</f>
        <v>43631.208333333328</v>
      </c>
      <c r="O184" s="8">
        <f>M184/86400+DATE(1970,1,1)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_xlfn.TEXTSPLIT(R184,"/",,TRUE)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E185/D185*100</f>
        <v>69.117647058823522</v>
      </c>
      <c r="G185" t="s">
        <v>14</v>
      </c>
      <c r="H185">
        <v>86</v>
      </c>
      <c r="I185" s="4">
        <f>IFERROR(E185/H185,0)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>L185/86400+DATE(1970,1,1)</f>
        <v>40430.208333333336</v>
      </c>
      <c r="O185" s="8">
        <f>M185/86400+DATE(1970,1,1)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_xlfn.TEXTSPLIT(R185,"/",,TRUE)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E186/D186*100</f>
        <v>293.05555555555554</v>
      </c>
      <c r="G186" t="s">
        <v>20</v>
      </c>
      <c r="H186">
        <v>340</v>
      </c>
      <c r="I186" s="4">
        <f>IFERROR(E186/H186,0)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>L186/86400+DATE(1970,1,1)</f>
        <v>43588.208333333328</v>
      </c>
      <c r="O186" s="8">
        <f>M186/86400+DATE(1970,1,1)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_xlfn.TEXTSPLIT(R186,"/",,TRUE)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E187/D187*100</f>
        <v>71.8</v>
      </c>
      <c r="G187" t="s">
        <v>14</v>
      </c>
      <c r="H187">
        <v>19</v>
      </c>
      <c r="I187" s="4">
        <f>IFERROR(E187/H187,0)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>L187/86400+DATE(1970,1,1)</f>
        <v>43233.208333333328</v>
      </c>
      <c r="O187" s="8">
        <f>M187/86400+DATE(1970,1,1)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_xlfn.TEXTSPLIT(R187,"/",,TRUE)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E188/D188*100</f>
        <v>31.934684684684683</v>
      </c>
      <c r="G188" t="s">
        <v>14</v>
      </c>
      <c r="H188">
        <v>886</v>
      </c>
      <c r="I188" s="4">
        <f>IFERROR(E188/H188,0)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>L188/86400+DATE(1970,1,1)</f>
        <v>41782.208333333336</v>
      </c>
      <c r="O188" s="8">
        <f>M188/86400+DATE(1970,1,1)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_xlfn.TEXTSPLIT(R188,"/",,TRUE)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E189/D189*100</f>
        <v>229.87375415282392</v>
      </c>
      <c r="G189" t="s">
        <v>20</v>
      </c>
      <c r="H189">
        <v>1442</v>
      </c>
      <c r="I189" s="4">
        <f>IFERROR(E189/H189,0)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>L189/86400+DATE(1970,1,1)</f>
        <v>41328.25</v>
      </c>
      <c r="O189" s="8">
        <f>M189/86400+DATE(1970,1,1)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_xlfn.TEXTSPLIT(R189,"/",,TRUE)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E190/D190*100</f>
        <v>32.012195121951223</v>
      </c>
      <c r="G190" t="s">
        <v>14</v>
      </c>
      <c r="H190">
        <v>35</v>
      </c>
      <c r="I190" s="4">
        <f>IFERROR(E190/H190,0)</f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>L190/86400+DATE(1970,1,1)</f>
        <v>41975.25</v>
      </c>
      <c r="O190" s="8">
        <f>M190/86400+DATE(1970,1,1)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_xlfn.TEXTSPLIT(R190,"/",,TRUE)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E191/D191*100</f>
        <v>23.525352848928385</v>
      </c>
      <c r="G191" t="s">
        <v>74</v>
      </c>
      <c r="H191">
        <v>441</v>
      </c>
      <c r="I191" s="4">
        <f>IFERROR(E191/H191,0)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>L191/86400+DATE(1970,1,1)</f>
        <v>42433.25</v>
      </c>
      <c r="O191" s="8">
        <f>M191/86400+DATE(1970,1,1)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_xlfn.TEXTSPLIT(R191,"/",,TRUE)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E192/D192*100</f>
        <v>68.594594594594597</v>
      </c>
      <c r="G192" t="s">
        <v>14</v>
      </c>
      <c r="H192">
        <v>24</v>
      </c>
      <c r="I192" s="4">
        <f>IFERROR(E192/H192,0)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>L192/86400+DATE(1970,1,1)</f>
        <v>41429.208333333336</v>
      </c>
      <c r="O192" s="8">
        <f>M192/86400+DATE(1970,1,1)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_xlfn.TEXTSPLIT(R192,"/",,TRUE)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E193/D193*100</f>
        <v>37.952380952380956</v>
      </c>
      <c r="G193" t="s">
        <v>14</v>
      </c>
      <c r="H193">
        <v>86</v>
      </c>
      <c r="I193" s="4">
        <f>IFERROR(E193/H193,0)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>L193/86400+DATE(1970,1,1)</f>
        <v>43536.208333333328</v>
      </c>
      <c r="O193" s="8">
        <f>M193/86400+DATE(1970,1,1)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_xlfn.TEXTSPLIT(R193,"/",,TRUE)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E194/D194*100</f>
        <v>19.992957746478872</v>
      </c>
      <c r="G194" t="s">
        <v>14</v>
      </c>
      <c r="H194">
        <v>243</v>
      </c>
      <c r="I194" s="4">
        <f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>L194/86400+DATE(1970,1,1)</f>
        <v>41817.208333333336</v>
      </c>
      <c r="O194" s="8">
        <f>M194/86400+DATE(1970,1,1)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_xlfn.TEXTSPLIT(R194,"/",,TRUE)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E195/D195*100</f>
        <v>45.636363636363633</v>
      </c>
      <c r="G195" t="s">
        <v>14</v>
      </c>
      <c r="H195">
        <v>65</v>
      </c>
      <c r="I195" s="4">
        <f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>L195/86400+DATE(1970,1,1)</f>
        <v>43198.208333333328</v>
      </c>
      <c r="O195" s="8">
        <f>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_xlfn.TEXTSPLIT(R195,"/",,TRUE)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E196/D196*100</f>
        <v>122.7605633802817</v>
      </c>
      <c r="G196" t="s">
        <v>20</v>
      </c>
      <c r="H196">
        <v>126</v>
      </c>
      <c r="I196" s="4">
        <f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>L196/86400+DATE(1970,1,1)</f>
        <v>42261.208333333328</v>
      </c>
      <c r="O196" s="8">
        <f>M196/86400+DATE(1970,1,1)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_xlfn.TEXTSPLIT(R196,"/",,TRUE)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E197/D197*100</f>
        <v>361.75316455696202</v>
      </c>
      <c r="G197" t="s">
        <v>20</v>
      </c>
      <c r="H197">
        <v>524</v>
      </c>
      <c r="I197" s="4">
        <f>IFERROR(E197/H197,0)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>L197/86400+DATE(1970,1,1)</f>
        <v>43310.208333333328</v>
      </c>
      <c r="O197" s="8">
        <f>M197/86400+DATE(1970,1,1)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_xlfn.TEXTSPLIT(R197,"/",,TRUE)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E198/D198*100</f>
        <v>63.146341463414636</v>
      </c>
      <c r="G198" t="s">
        <v>14</v>
      </c>
      <c r="H198">
        <v>100</v>
      </c>
      <c r="I198" s="4">
        <f>IFERROR(E198/H198,0)</f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>L198/86400+DATE(1970,1,1)</f>
        <v>42616.208333333328</v>
      </c>
      <c r="O198" s="8">
        <f>M198/86400+DATE(1970,1,1)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_xlfn.TEXTSPLIT(R198,"/",,TRUE)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E199/D199*100</f>
        <v>298.20475319926874</v>
      </c>
      <c r="G199" t="s">
        <v>20</v>
      </c>
      <c r="H199">
        <v>1989</v>
      </c>
      <c r="I199" s="4">
        <f>IFERROR(E199/H199,0)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>L199/86400+DATE(1970,1,1)</f>
        <v>42909.208333333328</v>
      </c>
      <c r="O199" s="8">
        <f>M199/86400+DATE(1970,1,1)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_xlfn.TEXTSPLIT(R199,"/",,TRUE)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E200/D200*100</f>
        <v>9.5585443037974684</v>
      </c>
      <c r="G200" t="s">
        <v>14</v>
      </c>
      <c r="H200">
        <v>168</v>
      </c>
      <c r="I200" s="4">
        <f>IFERROR(E200/H200,0)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>L200/86400+DATE(1970,1,1)</f>
        <v>40396.208333333336</v>
      </c>
      <c r="O200" s="8">
        <f>M200/86400+DATE(1970,1,1)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_xlfn.TEXTSPLIT(R200,"/",,TRUE)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E201/D201*100</f>
        <v>53.777777777777779</v>
      </c>
      <c r="G201" t="s">
        <v>14</v>
      </c>
      <c r="H201">
        <v>13</v>
      </c>
      <c r="I201" s="4">
        <f>IFERROR(E201/H201,0)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>L201/86400+DATE(1970,1,1)</f>
        <v>42192.208333333328</v>
      </c>
      <c r="O201" s="8">
        <f>M201/86400+DATE(1970,1,1)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_xlfn.TEXTSPLIT(R201,"/",,TRUE)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E202/D202*100</f>
        <v>2</v>
      </c>
      <c r="G202" t="s">
        <v>14</v>
      </c>
      <c r="H202">
        <v>1</v>
      </c>
      <c r="I202" s="4">
        <f>IFERROR(E202/H202,0)</f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>L202/86400+DATE(1970,1,1)</f>
        <v>40262.208333333336</v>
      </c>
      <c r="O202" s="8">
        <f>M202/86400+DATE(1970,1,1)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_xlfn.TEXTSPLIT(R202,"/",,TRUE)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E203/D203*100</f>
        <v>681.19047619047615</v>
      </c>
      <c r="G203" t="s">
        <v>20</v>
      </c>
      <c r="H203">
        <v>157</v>
      </c>
      <c r="I203" s="4">
        <f>IFERROR(E203/H203,0)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>L203/86400+DATE(1970,1,1)</f>
        <v>41845.208333333336</v>
      </c>
      <c r="O203" s="8">
        <f>M203/86400+DATE(1970,1,1)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_xlfn.TEXTSPLIT(R203,"/",,TRUE)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E204/D204*100</f>
        <v>78.831325301204828</v>
      </c>
      <c r="G204" t="s">
        <v>74</v>
      </c>
      <c r="H204">
        <v>82</v>
      </c>
      <c r="I204" s="4">
        <f>IFERROR(E204/H204,0)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>L204/86400+DATE(1970,1,1)</f>
        <v>40818.208333333336</v>
      </c>
      <c r="O204" s="8">
        <f>M204/86400+DATE(1970,1,1)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_xlfn.TEXTSPLIT(R204,"/",,TRUE)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E205/D205*100</f>
        <v>134.40792216817235</v>
      </c>
      <c r="G205" t="s">
        <v>20</v>
      </c>
      <c r="H205">
        <v>4498</v>
      </c>
      <c r="I205" s="4">
        <f>IFERROR(E205/H205,0)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>L205/86400+DATE(1970,1,1)</f>
        <v>42752.25</v>
      </c>
      <c r="O205" s="8">
        <f>M205/86400+DATE(1970,1,1)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_xlfn.TEXTSPLIT(R205,"/",,TRUE)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E206/D206*100</f>
        <v>3.3719999999999999</v>
      </c>
      <c r="G206" t="s">
        <v>14</v>
      </c>
      <c r="H206">
        <v>40</v>
      </c>
      <c r="I206" s="4">
        <f>IFERROR(E206/H206,0)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>L206/86400+DATE(1970,1,1)</f>
        <v>40636.208333333336</v>
      </c>
      <c r="O206" s="8">
        <f>M206/86400+DATE(1970,1,1)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_xlfn.TEXTSPLIT(R206,"/",,TRUE)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E207/D207*100</f>
        <v>431.84615384615387</v>
      </c>
      <c r="G207" t="s">
        <v>20</v>
      </c>
      <c r="H207">
        <v>80</v>
      </c>
      <c r="I207" s="4">
        <f>IFERROR(E207/H207,0)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>L207/86400+DATE(1970,1,1)</f>
        <v>43390.208333333328</v>
      </c>
      <c r="O207" s="8">
        <f>M207/86400+DATE(1970,1,1)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_xlfn.TEXTSPLIT(R207,"/",,TRUE)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E208/D208*100</f>
        <v>38.844444444444441</v>
      </c>
      <c r="G208" t="s">
        <v>74</v>
      </c>
      <c r="H208">
        <v>57</v>
      </c>
      <c r="I208" s="4">
        <f>IFERROR(E208/H208,0)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>L208/86400+DATE(1970,1,1)</f>
        <v>40236.25</v>
      </c>
      <c r="O208" s="8">
        <f>M208/86400+DATE(1970,1,1)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_xlfn.TEXTSPLIT(R208,"/",,TRUE)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E209/D209*100</f>
        <v>425.7</v>
      </c>
      <c r="G209" t="s">
        <v>20</v>
      </c>
      <c r="H209">
        <v>43</v>
      </c>
      <c r="I209" s="4">
        <f>IFERROR(E209/H209,0)</f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>L209/86400+DATE(1970,1,1)</f>
        <v>43340.208333333328</v>
      </c>
      <c r="O209" s="8">
        <f>M209/86400+DATE(1970,1,1)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_xlfn.TEXTSPLIT(R209,"/",,TRUE)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E210/D210*100</f>
        <v>101.12239715591672</v>
      </c>
      <c r="G210" t="s">
        <v>20</v>
      </c>
      <c r="H210">
        <v>2053</v>
      </c>
      <c r="I210" s="4">
        <f>IFERROR(E210/H210,0)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>L210/86400+DATE(1970,1,1)</f>
        <v>43048.25</v>
      </c>
      <c r="O210" s="8">
        <f>M210/86400+DATE(1970,1,1)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_xlfn.TEXTSPLIT(R210,"/",,TRUE)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E211/D211*100</f>
        <v>21.188688946015425</v>
      </c>
      <c r="G211" t="s">
        <v>47</v>
      </c>
      <c r="H211">
        <v>808</v>
      </c>
      <c r="I211" s="4">
        <f>IFERROR(E211/H211,0)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>L211/86400+DATE(1970,1,1)</f>
        <v>42496.208333333328</v>
      </c>
      <c r="O211" s="8">
        <f>M211/86400+DATE(1970,1,1)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_xlfn.TEXTSPLIT(R211,"/",,TRUE)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E212/D212*100</f>
        <v>67.425531914893625</v>
      </c>
      <c r="G212" t="s">
        <v>14</v>
      </c>
      <c r="H212">
        <v>226</v>
      </c>
      <c r="I212" s="4">
        <f>IFERROR(E212/H212,0)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>L212/86400+DATE(1970,1,1)</f>
        <v>42797.25</v>
      </c>
      <c r="O212" s="8">
        <f>M212/86400+DATE(1970,1,1)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_xlfn.TEXTSPLIT(R212,"/",,TRUE)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E213/D213*100</f>
        <v>94.923371647509583</v>
      </c>
      <c r="G213" t="s">
        <v>14</v>
      </c>
      <c r="H213">
        <v>1625</v>
      </c>
      <c r="I213" s="4">
        <f>IFERROR(E213/H213,0)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>L213/86400+DATE(1970,1,1)</f>
        <v>41513.208333333336</v>
      </c>
      <c r="O213" s="8">
        <f>M213/86400+DATE(1970,1,1)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_xlfn.TEXTSPLIT(R213,"/",,TRUE)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E214/D214*100</f>
        <v>151.85185185185185</v>
      </c>
      <c r="G214" t="s">
        <v>20</v>
      </c>
      <c r="H214">
        <v>168</v>
      </c>
      <c r="I214" s="4">
        <f>IFERROR(E214/H214,0)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>L214/86400+DATE(1970,1,1)</f>
        <v>43814.25</v>
      </c>
      <c r="O214" s="8">
        <f>M214/86400+DATE(1970,1,1)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_xlfn.TEXTSPLIT(R214,"/",,TRUE)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E215/D215*100</f>
        <v>195.16382252559728</v>
      </c>
      <c r="G215" t="s">
        <v>20</v>
      </c>
      <c r="H215">
        <v>4289</v>
      </c>
      <c r="I215" s="4">
        <f>IFERROR(E215/H215,0)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>L215/86400+DATE(1970,1,1)</f>
        <v>40488.208333333336</v>
      </c>
      <c r="O215" s="8">
        <f>M215/86400+DATE(1970,1,1)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_xlfn.TEXTSPLIT(R215,"/",,TRUE)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E216/D216*100</f>
        <v>1023.1428571428571</v>
      </c>
      <c r="G216" t="s">
        <v>20</v>
      </c>
      <c r="H216">
        <v>165</v>
      </c>
      <c r="I216" s="4">
        <f>IFERROR(E216/H216,0)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>L216/86400+DATE(1970,1,1)</f>
        <v>40409.208333333336</v>
      </c>
      <c r="O216" s="8">
        <f>M216/86400+DATE(1970,1,1)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_xlfn.TEXTSPLIT(R216,"/",,TRUE)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E217/D217*100</f>
        <v>3.841836734693878</v>
      </c>
      <c r="G217" t="s">
        <v>14</v>
      </c>
      <c r="H217">
        <v>143</v>
      </c>
      <c r="I217" s="4">
        <f>IFERROR(E217/H217,0)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>L217/86400+DATE(1970,1,1)</f>
        <v>43509.25</v>
      </c>
      <c r="O217" s="8">
        <f>M217/86400+DATE(1970,1,1)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_xlfn.TEXTSPLIT(R217,"/",,TRUE)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E218/D218*100</f>
        <v>155.07066557107643</v>
      </c>
      <c r="G218" t="s">
        <v>20</v>
      </c>
      <c r="H218">
        <v>1815</v>
      </c>
      <c r="I218" s="4">
        <f>IFERROR(E218/H218,0)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>L218/86400+DATE(1970,1,1)</f>
        <v>40869.25</v>
      </c>
      <c r="O218" s="8">
        <f>M218/86400+DATE(1970,1,1)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_xlfn.TEXTSPLIT(R218,"/",,TRUE)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E219/D219*100</f>
        <v>44.753477588871718</v>
      </c>
      <c r="G219" t="s">
        <v>14</v>
      </c>
      <c r="H219">
        <v>934</v>
      </c>
      <c r="I219" s="4">
        <f>IFERROR(E219/H219,0)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>L219/86400+DATE(1970,1,1)</f>
        <v>43583.208333333328</v>
      </c>
      <c r="O219" s="8">
        <f>M219/86400+DATE(1970,1,1)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_xlfn.TEXTSPLIT(R219,"/",,TRUE)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E220/D220*100</f>
        <v>215.94736842105263</v>
      </c>
      <c r="G220" t="s">
        <v>20</v>
      </c>
      <c r="H220">
        <v>397</v>
      </c>
      <c r="I220" s="4">
        <f>IFERROR(E220/H220,0)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>L220/86400+DATE(1970,1,1)</f>
        <v>40858.25</v>
      </c>
      <c r="O220" s="8">
        <f>M220/86400+DATE(1970,1,1)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_xlfn.TEXTSPLIT(R220,"/",,TRUE)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E221/D221*100</f>
        <v>332.12709832134288</v>
      </c>
      <c r="G221" t="s">
        <v>20</v>
      </c>
      <c r="H221">
        <v>1539</v>
      </c>
      <c r="I221" s="4">
        <f>IFERROR(E221/H221,0)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>L221/86400+DATE(1970,1,1)</f>
        <v>41137.208333333336</v>
      </c>
      <c r="O221" s="8">
        <f>M221/86400+DATE(1970,1,1)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_xlfn.TEXTSPLIT(R221,"/",,TRUE)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E222/D222*100</f>
        <v>8.4430379746835449</v>
      </c>
      <c r="G222" t="s">
        <v>14</v>
      </c>
      <c r="H222">
        <v>17</v>
      </c>
      <c r="I222" s="4">
        <f>IFERROR(E222/H222,0)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>L222/86400+DATE(1970,1,1)</f>
        <v>40725.208333333336</v>
      </c>
      <c r="O222" s="8">
        <f>M222/86400+DATE(1970,1,1)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_xlfn.TEXTSPLIT(R222,"/",,TRUE)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E223/D223*100</f>
        <v>98.625514403292186</v>
      </c>
      <c r="G223" t="s">
        <v>14</v>
      </c>
      <c r="H223">
        <v>2179</v>
      </c>
      <c r="I223" s="4">
        <f>IFERROR(E223/H223,0)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>L223/86400+DATE(1970,1,1)</f>
        <v>41081.208333333336</v>
      </c>
      <c r="O223" s="8">
        <f>M223/86400+DATE(1970,1,1)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_xlfn.TEXTSPLIT(R223,"/",,TRUE)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E224/D224*100</f>
        <v>137.97916666666669</v>
      </c>
      <c r="G224" t="s">
        <v>20</v>
      </c>
      <c r="H224">
        <v>138</v>
      </c>
      <c r="I224" s="4">
        <f>IFERROR(E224/H224,0)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>L224/86400+DATE(1970,1,1)</f>
        <v>41914.208333333336</v>
      </c>
      <c r="O224" s="8">
        <f>M224/86400+DATE(1970,1,1)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_xlfn.TEXTSPLIT(R224,"/",,TRUE)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E225/D225*100</f>
        <v>93.81099656357388</v>
      </c>
      <c r="G225" t="s">
        <v>14</v>
      </c>
      <c r="H225">
        <v>931</v>
      </c>
      <c r="I225" s="4">
        <f>IFERROR(E225/H225,0)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>L225/86400+DATE(1970,1,1)</f>
        <v>42445.208333333328</v>
      </c>
      <c r="O225" s="8">
        <f>M225/86400+DATE(1970,1,1)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_xlfn.TEXTSPLIT(R225,"/",,TRUE)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E226/D226*100</f>
        <v>403.63930885529157</v>
      </c>
      <c r="G226" t="s">
        <v>20</v>
      </c>
      <c r="H226">
        <v>3594</v>
      </c>
      <c r="I226" s="4">
        <f>IFERROR(E226/H226,0)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>L226/86400+DATE(1970,1,1)</f>
        <v>41906.208333333336</v>
      </c>
      <c r="O226" s="8">
        <f>M226/86400+DATE(1970,1,1)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_xlfn.TEXTSPLIT(R226,"/",,TRUE)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E227/D227*100</f>
        <v>260.1740412979351</v>
      </c>
      <c r="G227" t="s">
        <v>20</v>
      </c>
      <c r="H227">
        <v>5880</v>
      </c>
      <c r="I227" s="4">
        <f>IFERROR(E227/H227,0)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>L227/86400+DATE(1970,1,1)</f>
        <v>41762.208333333336</v>
      </c>
      <c r="O227" s="8">
        <f>M227/86400+DATE(1970,1,1)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_xlfn.TEXTSPLIT(R227,"/",,TRUE)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E228/D228*100</f>
        <v>366.63333333333333</v>
      </c>
      <c r="G228" t="s">
        <v>20</v>
      </c>
      <c r="H228">
        <v>112</v>
      </c>
      <c r="I228" s="4">
        <f>IFERROR(E228/H228,0)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>L228/86400+DATE(1970,1,1)</f>
        <v>40276.208333333336</v>
      </c>
      <c r="O228" s="8">
        <f>M228/86400+DATE(1970,1,1)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_xlfn.TEXTSPLIT(R228,"/",,TRUE)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E229/D229*100</f>
        <v>168.72085385878489</v>
      </c>
      <c r="G229" t="s">
        <v>20</v>
      </c>
      <c r="H229">
        <v>943</v>
      </c>
      <c r="I229" s="4">
        <f>IFERROR(E229/H229,0)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>L229/86400+DATE(1970,1,1)</f>
        <v>42139.208333333328</v>
      </c>
      <c r="O229" s="8">
        <f>M229/86400+DATE(1970,1,1)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_xlfn.TEXTSPLIT(R229,"/",,TRUE)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E230/D230*100</f>
        <v>119.90717911530093</v>
      </c>
      <c r="G230" t="s">
        <v>20</v>
      </c>
      <c r="H230">
        <v>2468</v>
      </c>
      <c r="I230" s="4">
        <f>IFERROR(E230/H230,0)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>L230/86400+DATE(1970,1,1)</f>
        <v>42613.208333333328</v>
      </c>
      <c r="O230" s="8">
        <f>M230/86400+DATE(1970,1,1)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_xlfn.TEXTSPLIT(R230,"/",,TRUE)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E231/D231*100</f>
        <v>193.68925233644859</v>
      </c>
      <c r="G231" t="s">
        <v>20</v>
      </c>
      <c r="H231">
        <v>2551</v>
      </c>
      <c r="I231" s="4">
        <f>IFERROR(E231/H231,0)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>L231/86400+DATE(1970,1,1)</f>
        <v>42887.208333333328</v>
      </c>
      <c r="O231" s="8">
        <f>M231/86400+DATE(1970,1,1)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_xlfn.TEXTSPLIT(R231,"/",,TRUE)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E232/D232*100</f>
        <v>420.16666666666669</v>
      </c>
      <c r="G232" t="s">
        <v>20</v>
      </c>
      <c r="H232">
        <v>101</v>
      </c>
      <c r="I232" s="4">
        <f>IFERROR(E232/H232,0)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>L232/86400+DATE(1970,1,1)</f>
        <v>43805.25</v>
      </c>
      <c r="O232" s="8">
        <f>M232/86400+DATE(1970,1,1)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_xlfn.TEXTSPLIT(R232,"/",,TRUE)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E233/D233*100</f>
        <v>76.708333333333329</v>
      </c>
      <c r="G233" t="s">
        <v>74</v>
      </c>
      <c r="H233">
        <v>67</v>
      </c>
      <c r="I233" s="4">
        <f>IFERROR(E233/H233,0)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>L233/86400+DATE(1970,1,1)</f>
        <v>41415.208333333336</v>
      </c>
      <c r="O233" s="8">
        <f>M233/86400+DATE(1970,1,1)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_xlfn.TEXTSPLIT(R233,"/",,TRUE)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E234/D234*100</f>
        <v>171.26470588235293</v>
      </c>
      <c r="G234" t="s">
        <v>20</v>
      </c>
      <c r="H234">
        <v>92</v>
      </c>
      <c r="I234" s="4">
        <f>IFERROR(E234/H234,0)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>L234/86400+DATE(1970,1,1)</f>
        <v>42576.208333333328</v>
      </c>
      <c r="O234" s="8">
        <f>M234/86400+DATE(1970,1,1)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_xlfn.TEXTSPLIT(R234,"/",,TRUE)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E235/D235*100</f>
        <v>157.89473684210526</v>
      </c>
      <c r="G235" t="s">
        <v>20</v>
      </c>
      <c r="H235">
        <v>62</v>
      </c>
      <c r="I235" s="4">
        <f>IFERROR(E235/H235,0)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>L235/86400+DATE(1970,1,1)</f>
        <v>40706.208333333336</v>
      </c>
      <c r="O235" s="8">
        <f>M235/86400+DATE(1970,1,1)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_xlfn.TEXTSPLIT(R235,"/",,TRUE)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E236/D236*100</f>
        <v>109.08</v>
      </c>
      <c r="G236" t="s">
        <v>20</v>
      </c>
      <c r="H236">
        <v>149</v>
      </c>
      <c r="I236" s="4">
        <f>IFERROR(E236/H236,0)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>L236/86400+DATE(1970,1,1)</f>
        <v>42969.208333333328</v>
      </c>
      <c r="O236" s="8">
        <f>M236/86400+DATE(1970,1,1)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_xlfn.TEXTSPLIT(R236,"/",,TRUE)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E237/D237*100</f>
        <v>41.732558139534881</v>
      </c>
      <c r="G237" t="s">
        <v>14</v>
      </c>
      <c r="H237">
        <v>92</v>
      </c>
      <c r="I237" s="4">
        <f>IFERROR(E237/H237,0)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>L237/86400+DATE(1970,1,1)</f>
        <v>42779.25</v>
      </c>
      <c r="O237" s="8">
        <f>M237/86400+DATE(1970,1,1)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_xlfn.TEXTSPLIT(R237,"/",,TRUE)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E238/D238*100</f>
        <v>10.944303797468354</v>
      </c>
      <c r="G238" t="s">
        <v>14</v>
      </c>
      <c r="H238">
        <v>57</v>
      </c>
      <c r="I238" s="4">
        <f>IFERROR(E238/H238,0)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>L238/86400+DATE(1970,1,1)</f>
        <v>43641.208333333328</v>
      </c>
      <c r="O238" s="8">
        <f>M238/86400+DATE(1970,1,1)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_xlfn.TEXTSPLIT(R238,"/",,TRUE)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E239/D239*100</f>
        <v>159.3763440860215</v>
      </c>
      <c r="G239" t="s">
        <v>20</v>
      </c>
      <c r="H239">
        <v>329</v>
      </c>
      <c r="I239" s="4">
        <f>IFERROR(E239/H239,0)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>L239/86400+DATE(1970,1,1)</f>
        <v>41754.208333333336</v>
      </c>
      <c r="O239" s="8">
        <f>M239/86400+DATE(1970,1,1)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_xlfn.TEXTSPLIT(R239,"/",,TRUE)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E240/D240*100</f>
        <v>422.41666666666669</v>
      </c>
      <c r="G240" t="s">
        <v>20</v>
      </c>
      <c r="H240">
        <v>97</v>
      </c>
      <c r="I240" s="4">
        <f>IFERROR(E240/H240,0)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>L240/86400+DATE(1970,1,1)</f>
        <v>43083.25</v>
      </c>
      <c r="O240" s="8">
        <f>M240/86400+DATE(1970,1,1)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_xlfn.TEXTSPLIT(R240,"/",,TRUE)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E241/D241*100</f>
        <v>97.71875</v>
      </c>
      <c r="G241" t="s">
        <v>14</v>
      </c>
      <c r="H241">
        <v>41</v>
      </c>
      <c r="I241" s="4">
        <f>IFERROR(E241/H241,0)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>L241/86400+DATE(1970,1,1)</f>
        <v>42245.208333333328</v>
      </c>
      <c r="O241" s="8">
        <f>M241/86400+DATE(1970,1,1)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_xlfn.TEXTSPLIT(R241,"/",,TRUE)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E242/D242*100</f>
        <v>418.78911564625849</v>
      </c>
      <c r="G242" t="s">
        <v>20</v>
      </c>
      <c r="H242">
        <v>1784</v>
      </c>
      <c r="I242" s="4">
        <f>IFERROR(E242/H242,0)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>L242/86400+DATE(1970,1,1)</f>
        <v>40396.208333333336</v>
      </c>
      <c r="O242" s="8">
        <f>M242/86400+DATE(1970,1,1)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_xlfn.TEXTSPLIT(R242,"/",,TRUE)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E243/D243*100</f>
        <v>101.91632047477745</v>
      </c>
      <c r="G243" t="s">
        <v>20</v>
      </c>
      <c r="H243">
        <v>1684</v>
      </c>
      <c r="I243" s="4">
        <f>IFERROR(E243/H243,0)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>L243/86400+DATE(1970,1,1)</f>
        <v>41742.208333333336</v>
      </c>
      <c r="O243" s="8">
        <f>M243/86400+DATE(1970,1,1)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_xlfn.TEXTSPLIT(R243,"/",,TRUE)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E244/D244*100</f>
        <v>127.72619047619047</v>
      </c>
      <c r="G244" t="s">
        <v>20</v>
      </c>
      <c r="H244">
        <v>250</v>
      </c>
      <c r="I244" s="4">
        <f>IFERROR(E244/H244,0)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>L244/86400+DATE(1970,1,1)</f>
        <v>42865.208333333328</v>
      </c>
      <c r="O244" s="8">
        <f>M244/86400+DATE(1970,1,1)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_xlfn.TEXTSPLIT(R244,"/",,TRUE)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E245/D245*100</f>
        <v>445.21739130434781</v>
      </c>
      <c r="G245" t="s">
        <v>20</v>
      </c>
      <c r="H245">
        <v>238</v>
      </c>
      <c r="I245" s="4">
        <f>IFERROR(E245/H245,0)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>L245/86400+DATE(1970,1,1)</f>
        <v>43163.25</v>
      </c>
      <c r="O245" s="8">
        <f>M245/86400+DATE(1970,1,1)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_xlfn.TEXTSPLIT(R245,"/",,TRUE)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E246/D246*100</f>
        <v>569.71428571428578</v>
      </c>
      <c r="G246" t="s">
        <v>20</v>
      </c>
      <c r="H246">
        <v>53</v>
      </c>
      <c r="I246" s="4">
        <f>IFERROR(E246/H246,0)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>L246/86400+DATE(1970,1,1)</f>
        <v>41834.208333333336</v>
      </c>
      <c r="O246" s="8">
        <f>M246/86400+DATE(1970,1,1)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_xlfn.TEXTSPLIT(R246,"/",,TRUE)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E247/D247*100</f>
        <v>509.34482758620686</v>
      </c>
      <c r="G247" t="s">
        <v>20</v>
      </c>
      <c r="H247">
        <v>214</v>
      </c>
      <c r="I247" s="4">
        <f>IFERROR(E247/H247,0)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>L247/86400+DATE(1970,1,1)</f>
        <v>41736.208333333336</v>
      </c>
      <c r="O247" s="8">
        <f>M247/86400+DATE(1970,1,1)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_xlfn.TEXTSPLIT(R247,"/",,TRUE)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E248/D248*100</f>
        <v>325.5333333333333</v>
      </c>
      <c r="G248" t="s">
        <v>20</v>
      </c>
      <c r="H248">
        <v>222</v>
      </c>
      <c r="I248" s="4">
        <f>IFERROR(E248/H248,0)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>L248/86400+DATE(1970,1,1)</f>
        <v>41491.208333333336</v>
      </c>
      <c r="O248" s="8">
        <f>M248/86400+DATE(1970,1,1)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_xlfn.TEXTSPLIT(R248,"/",,TRUE)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E249/D249*100</f>
        <v>932.61616161616166</v>
      </c>
      <c r="G249" t="s">
        <v>20</v>
      </c>
      <c r="H249">
        <v>1884</v>
      </c>
      <c r="I249" s="4">
        <f>IFERROR(E249/H249,0)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>L249/86400+DATE(1970,1,1)</f>
        <v>42726.25</v>
      </c>
      <c r="O249" s="8">
        <f>M249/86400+DATE(1970,1,1)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_xlfn.TEXTSPLIT(R249,"/",,TRUE)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E250/D250*100</f>
        <v>211.33870967741933</v>
      </c>
      <c r="G250" t="s">
        <v>20</v>
      </c>
      <c r="H250">
        <v>218</v>
      </c>
      <c r="I250" s="4">
        <f>IFERROR(E250/H250,0)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>L250/86400+DATE(1970,1,1)</f>
        <v>42004.25</v>
      </c>
      <c r="O250" s="8">
        <f>M250/86400+DATE(1970,1,1)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_xlfn.TEXTSPLIT(R250,"/",,TRUE)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E251/D251*100</f>
        <v>273.32520325203251</v>
      </c>
      <c r="G251" t="s">
        <v>20</v>
      </c>
      <c r="H251">
        <v>6465</v>
      </c>
      <c r="I251" s="4">
        <f>IFERROR(E251/H251,0)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>L251/86400+DATE(1970,1,1)</f>
        <v>42006.25</v>
      </c>
      <c r="O251" s="8">
        <f>M251/86400+DATE(1970,1,1)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_xlfn.TEXTSPLIT(R251,"/",,TRUE)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E252/D252*100</f>
        <v>3</v>
      </c>
      <c r="G252" t="s">
        <v>14</v>
      </c>
      <c r="H252">
        <v>1</v>
      </c>
      <c r="I252" s="4">
        <f>IFERROR(E252/H252,0)</f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>L252/86400+DATE(1970,1,1)</f>
        <v>40203.25</v>
      </c>
      <c r="O252" s="8">
        <f>M252/86400+DATE(1970,1,1)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_xlfn.TEXTSPLIT(R252,"/",,TRUE)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E253/D253*100</f>
        <v>54.084507042253513</v>
      </c>
      <c r="G253" t="s">
        <v>14</v>
      </c>
      <c r="H253">
        <v>101</v>
      </c>
      <c r="I253" s="4">
        <f>IFERROR(E253/H253,0)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>L253/86400+DATE(1970,1,1)</f>
        <v>41252.25</v>
      </c>
      <c r="O253" s="8">
        <f>M253/86400+DATE(1970,1,1)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_xlfn.TEXTSPLIT(R253,"/",,TRUE)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E254/D254*100</f>
        <v>626.29999999999995</v>
      </c>
      <c r="G254" t="s">
        <v>20</v>
      </c>
      <c r="H254">
        <v>59</v>
      </c>
      <c r="I254" s="4">
        <f>IFERROR(E254/H254,0)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>L254/86400+DATE(1970,1,1)</f>
        <v>41572.208333333336</v>
      </c>
      <c r="O254" s="8">
        <f>M254/86400+DATE(1970,1,1)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_xlfn.TEXTSPLIT(R254,"/",,TRUE)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E255/D255*100</f>
        <v>89.021399176954731</v>
      </c>
      <c r="G255" t="s">
        <v>14</v>
      </c>
      <c r="H255">
        <v>1335</v>
      </c>
      <c r="I255" s="4">
        <f>IFERROR(E255/H255,0)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>L255/86400+DATE(1970,1,1)</f>
        <v>40641.208333333336</v>
      </c>
      <c r="O255" s="8">
        <f>M255/86400+DATE(1970,1,1)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_xlfn.TEXTSPLIT(R255,"/",,TRUE)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E256/D256*100</f>
        <v>184.89130434782609</v>
      </c>
      <c r="G256" t="s">
        <v>20</v>
      </c>
      <c r="H256">
        <v>88</v>
      </c>
      <c r="I256" s="4">
        <f>IFERROR(E256/H256,0)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>L256/86400+DATE(1970,1,1)</f>
        <v>42787.25</v>
      </c>
      <c r="O256" s="8">
        <f>M256/86400+DATE(1970,1,1)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_xlfn.TEXTSPLIT(R256,"/",,TRUE)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E257/D257*100</f>
        <v>120.16770186335404</v>
      </c>
      <c r="G257" t="s">
        <v>20</v>
      </c>
      <c r="H257">
        <v>1697</v>
      </c>
      <c r="I257" s="4">
        <f>IFERROR(E257/H257,0)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>L257/86400+DATE(1970,1,1)</f>
        <v>40590.25</v>
      </c>
      <c r="O257" s="8">
        <f>M257/86400+DATE(1970,1,1)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_xlfn.TEXTSPLIT(R257,"/",,TRUE)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E258/D258*100</f>
        <v>23.390243902439025</v>
      </c>
      <c r="G258" t="s">
        <v>14</v>
      </c>
      <c r="H258">
        <v>15</v>
      </c>
      <c r="I258" s="4">
        <f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>L258/86400+DATE(1970,1,1)</f>
        <v>42393.25</v>
      </c>
      <c r="O258" s="8">
        <f>M258/86400+DATE(1970,1,1)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_xlfn.TEXTSPLIT(R258,"/",,TRUE)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E259/D259*100</f>
        <v>146</v>
      </c>
      <c r="G259" t="s">
        <v>20</v>
      </c>
      <c r="H259">
        <v>92</v>
      </c>
      <c r="I259" s="4">
        <f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>L259/86400+DATE(1970,1,1)</f>
        <v>41338.25</v>
      </c>
      <c r="O259" s="8">
        <f>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_xlfn.TEXTSPLIT(R259,"/",,TRUE)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E260/D260*100</f>
        <v>268.48</v>
      </c>
      <c r="G260" t="s">
        <v>20</v>
      </c>
      <c r="H260">
        <v>186</v>
      </c>
      <c r="I260" s="4">
        <f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>L260/86400+DATE(1970,1,1)</f>
        <v>42712.25</v>
      </c>
      <c r="O260" s="8">
        <f>M260/86400+DATE(1970,1,1)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_xlfn.TEXTSPLIT(R260,"/",,TRUE)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E261/D261*100</f>
        <v>597.5</v>
      </c>
      <c r="G261" t="s">
        <v>20</v>
      </c>
      <c r="H261">
        <v>138</v>
      </c>
      <c r="I261" s="4">
        <f>IFERROR(E261/H261,0)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>L261/86400+DATE(1970,1,1)</f>
        <v>41251.25</v>
      </c>
      <c r="O261" s="8">
        <f>M261/86400+DATE(1970,1,1)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_xlfn.TEXTSPLIT(R261,"/",,TRUE)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E262/D262*100</f>
        <v>157.69841269841268</v>
      </c>
      <c r="G262" t="s">
        <v>20</v>
      </c>
      <c r="H262">
        <v>261</v>
      </c>
      <c r="I262" s="4">
        <f>IFERROR(E262/H262,0)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>L262/86400+DATE(1970,1,1)</f>
        <v>41180.208333333336</v>
      </c>
      <c r="O262" s="8">
        <f>M262/86400+DATE(1970,1,1)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_xlfn.TEXTSPLIT(R262,"/",,TRUE)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E263/D263*100</f>
        <v>31.201660735468568</v>
      </c>
      <c r="G263" t="s">
        <v>14</v>
      </c>
      <c r="H263">
        <v>454</v>
      </c>
      <c r="I263" s="4">
        <f>IFERROR(E263/H263,0)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>L263/86400+DATE(1970,1,1)</f>
        <v>40415.208333333336</v>
      </c>
      <c r="O263" s="8">
        <f>M263/86400+DATE(1970,1,1)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_xlfn.TEXTSPLIT(R263,"/",,TRUE)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E264/D264*100</f>
        <v>313.41176470588238</v>
      </c>
      <c r="G264" t="s">
        <v>20</v>
      </c>
      <c r="H264">
        <v>107</v>
      </c>
      <c r="I264" s="4">
        <f>IFERROR(E264/H264,0)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>L264/86400+DATE(1970,1,1)</f>
        <v>40638.208333333336</v>
      </c>
      <c r="O264" s="8">
        <f>M264/86400+DATE(1970,1,1)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_xlfn.TEXTSPLIT(R264,"/",,TRUE)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E265/D265*100</f>
        <v>370.89655172413791</v>
      </c>
      <c r="G265" t="s">
        <v>20</v>
      </c>
      <c r="H265">
        <v>199</v>
      </c>
      <c r="I265" s="4">
        <f>IFERROR(E265/H265,0)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>L265/86400+DATE(1970,1,1)</f>
        <v>40187.25</v>
      </c>
      <c r="O265" s="8">
        <f>M265/86400+DATE(1970,1,1)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_xlfn.TEXTSPLIT(R265,"/",,TRUE)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E266/D266*100</f>
        <v>362.66447368421052</v>
      </c>
      <c r="G266" t="s">
        <v>20</v>
      </c>
      <c r="H266">
        <v>5512</v>
      </c>
      <c r="I266" s="4">
        <f>IFERROR(E266/H266,0)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>L266/86400+DATE(1970,1,1)</f>
        <v>41317.25</v>
      </c>
      <c r="O266" s="8">
        <f>M266/86400+DATE(1970,1,1)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_xlfn.TEXTSPLIT(R266,"/",,TRUE)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E267/D267*100</f>
        <v>123.08163265306122</v>
      </c>
      <c r="G267" t="s">
        <v>20</v>
      </c>
      <c r="H267">
        <v>86</v>
      </c>
      <c r="I267" s="4">
        <f>IFERROR(E267/H267,0)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>L267/86400+DATE(1970,1,1)</f>
        <v>42372.25</v>
      </c>
      <c r="O267" s="8">
        <f>M267/86400+DATE(1970,1,1)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_xlfn.TEXTSPLIT(R267,"/",,TRUE)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E268/D268*100</f>
        <v>76.766756032171585</v>
      </c>
      <c r="G268" t="s">
        <v>14</v>
      </c>
      <c r="H268">
        <v>3182</v>
      </c>
      <c r="I268" s="4">
        <f>IFERROR(E268/H268,0)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>L268/86400+DATE(1970,1,1)</f>
        <v>41950.25</v>
      </c>
      <c r="O268" s="8">
        <f>M268/86400+DATE(1970,1,1)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_xlfn.TEXTSPLIT(R268,"/",,TRUE)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E269/D269*100</f>
        <v>233.62012987012989</v>
      </c>
      <c r="G269" t="s">
        <v>20</v>
      </c>
      <c r="H269">
        <v>2768</v>
      </c>
      <c r="I269" s="4">
        <f>IFERROR(E269/H269,0)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>L269/86400+DATE(1970,1,1)</f>
        <v>41206.208333333336</v>
      </c>
      <c r="O269" s="8">
        <f>M269/86400+DATE(1970,1,1)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_xlfn.TEXTSPLIT(R269,"/",,TRUE)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E270/D270*100</f>
        <v>180.53333333333333</v>
      </c>
      <c r="G270" t="s">
        <v>20</v>
      </c>
      <c r="H270">
        <v>48</v>
      </c>
      <c r="I270" s="4">
        <f>IFERROR(E270/H270,0)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>L270/86400+DATE(1970,1,1)</f>
        <v>41186.208333333336</v>
      </c>
      <c r="O270" s="8">
        <f>M270/86400+DATE(1970,1,1)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_xlfn.TEXTSPLIT(R270,"/",,TRUE)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E271/D271*100</f>
        <v>252.62857142857143</v>
      </c>
      <c r="G271" t="s">
        <v>20</v>
      </c>
      <c r="H271">
        <v>87</v>
      </c>
      <c r="I271" s="4">
        <f>IFERROR(E271/H271,0)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>L271/86400+DATE(1970,1,1)</f>
        <v>43496.25</v>
      </c>
      <c r="O271" s="8">
        <f>M271/86400+DATE(1970,1,1)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_xlfn.TEXTSPLIT(R271,"/",,TRUE)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E272/D272*100</f>
        <v>27.176538240368025</v>
      </c>
      <c r="G272" t="s">
        <v>74</v>
      </c>
      <c r="H272">
        <v>1890</v>
      </c>
      <c r="I272" s="4">
        <f>IFERROR(E272/H272,0)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>L272/86400+DATE(1970,1,1)</f>
        <v>40514.25</v>
      </c>
      <c r="O272" s="8">
        <f>M272/86400+DATE(1970,1,1)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_xlfn.TEXTSPLIT(R272,"/",,TRUE)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E273/D273*100</f>
        <v>1.2706571242680547</v>
      </c>
      <c r="G273" t="s">
        <v>47</v>
      </c>
      <c r="H273">
        <v>61</v>
      </c>
      <c r="I273" s="4">
        <f>IFERROR(E273/H273,0)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>L273/86400+DATE(1970,1,1)</f>
        <v>42345.25</v>
      </c>
      <c r="O273" s="8">
        <f>M273/86400+DATE(1970,1,1)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_xlfn.TEXTSPLIT(R273,"/",,TRUE)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E274/D274*100</f>
        <v>304.0097847358121</v>
      </c>
      <c r="G274" t="s">
        <v>20</v>
      </c>
      <c r="H274">
        <v>1894</v>
      </c>
      <c r="I274" s="4">
        <f>IFERROR(E274/H274,0)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>L274/86400+DATE(1970,1,1)</f>
        <v>43656.208333333328</v>
      </c>
      <c r="O274" s="8">
        <f>M274/86400+DATE(1970,1,1)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_xlfn.TEXTSPLIT(R274,"/",,TRUE)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E275/D275*100</f>
        <v>137.23076923076923</v>
      </c>
      <c r="G275" t="s">
        <v>20</v>
      </c>
      <c r="H275">
        <v>282</v>
      </c>
      <c r="I275" s="4">
        <f>IFERROR(E275/H275,0)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>L275/86400+DATE(1970,1,1)</f>
        <v>42995.208333333328</v>
      </c>
      <c r="O275" s="8">
        <f>M275/86400+DATE(1970,1,1)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_xlfn.TEXTSPLIT(R275,"/",,TRUE)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E276/D276*100</f>
        <v>32.208333333333336</v>
      </c>
      <c r="G276" t="s">
        <v>14</v>
      </c>
      <c r="H276">
        <v>15</v>
      </c>
      <c r="I276" s="4">
        <f>IFERROR(E276/H276,0)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>L276/86400+DATE(1970,1,1)</f>
        <v>43045.25</v>
      </c>
      <c r="O276" s="8">
        <f>M276/86400+DATE(1970,1,1)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_xlfn.TEXTSPLIT(R276,"/",,TRUE)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E277/D277*100</f>
        <v>241.51282051282053</v>
      </c>
      <c r="G277" t="s">
        <v>20</v>
      </c>
      <c r="H277">
        <v>116</v>
      </c>
      <c r="I277" s="4">
        <f>IFERROR(E277/H277,0)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>L277/86400+DATE(1970,1,1)</f>
        <v>43561.208333333328</v>
      </c>
      <c r="O277" s="8">
        <f>M277/86400+DATE(1970,1,1)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_xlfn.TEXTSPLIT(R277,"/",,TRUE)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E278/D278*100</f>
        <v>96.8</v>
      </c>
      <c r="G278" t="s">
        <v>14</v>
      </c>
      <c r="H278">
        <v>133</v>
      </c>
      <c r="I278" s="4">
        <f>IFERROR(E278/H278,0)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>L278/86400+DATE(1970,1,1)</f>
        <v>41018.208333333336</v>
      </c>
      <c r="O278" s="8">
        <f>M278/86400+DATE(1970,1,1)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_xlfn.TEXTSPLIT(R278,"/",,TRUE)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E279/D279*100</f>
        <v>1066.4285714285716</v>
      </c>
      <c r="G279" t="s">
        <v>20</v>
      </c>
      <c r="H279">
        <v>83</v>
      </c>
      <c r="I279" s="4">
        <f>IFERROR(E279/H279,0)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>L279/86400+DATE(1970,1,1)</f>
        <v>40378.208333333336</v>
      </c>
      <c r="O279" s="8">
        <f>M279/86400+DATE(1970,1,1)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_xlfn.TEXTSPLIT(R279,"/",,TRUE)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E280/D280*100</f>
        <v>325.88888888888891</v>
      </c>
      <c r="G280" t="s">
        <v>20</v>
      </c>
      <c r="H280">
        <v>91</v>
      </c>
      <c r="I280" s="4">
        <f>IFERROR(E280/H280,0)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>L280/86400+DATE(1970,1,1)</f>
        <v>41239.25</v>
      </c>
      <c r="O280" s="8">
        <f>M280/86400+DATE(1970,1,1)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_xlfn.TEXTSPLIT(R280,"/",,TRUE)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E281/D281*100</f>
        <v>170.70000000000002</v>
      </c>
      <c r="G281" t="s">
        <v>20</v>
      </c>
      <c r="H281">
        <v>546</v>
      </c>
      <c r="I281" s="4">
        <f>IFERROR(E281/H281,0)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>L281/86400+DATE(1970,1,1)</f>
        <v>43346.208333333328</v>
      </c>
      <c r="O281" s="8">
        <f>M281/86400+DATE(1970,1,1)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_xlfn.TEXTSPLIT(R281,"/",,TRUE)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E282/D282*100</f>
        <v>581.44000000000005</v>
      </c>
      <c r="G282" t="s">
        <v>20</v>
      </c>
      <c r="H282">
        <v>393</v>
      </c>
      <c r="I282" s="4">
        <f>IFERROR(E282/H282,0)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>L282/86400+DATE(1970,1,1)</f>
        <v>43060.25</v>
      </c>
      <c r="O282" s="8">
        <f>M282/86400+DATE(1970,1,1)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_xlfn.TEXTSPLIT(R282,"/",,TRUE)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E283/D283*100</f>
        <v>91.520972644376897</v>
      </c>
      <c r="G283" t="s">
        <v>14</v>
      </c>
      <c r="H283">
        <v>2062</v>
      </c>
      <c r="I283" s="4">
        <f>IFERROR(E283/H283,0)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>L283/86400+DATE(1970,1,1)</f>
        <v>40979.25</v>
      </c>
      <c r="O283" s="8">
        <f>M283/86400+DATE(1970,1,1)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_xlfn.TEXTSPLIT(R283,"/",,TRUE)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E284/D284*100</f>
        <v>108.04761904761904</v>
      </c>
      <c r="G284" t="s">
        <v>20</v>
      </c>
      <c r="H284">
        <v>133</v>
      </c>
      <c r="I284" s="4">
        <f>IFERROR(E284/H284,0)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>L284/86400+DATE(1970,1,1)</f>
        <v>42701.25</v>
      </c>
      <c r="O284" s="8">
        <f>M284/86400+DATE(1970,1,1)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_xlfn.TEXTSPLIT(R284,"/",,TRUE)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E285/D285*100</f>
        <v>18.728395061728396</v>
      </c>
      <c r="G285" t="s">
        <v>14</v>
      </c>
      <c r="H285">
        <v>29</v>
      </c>
      <c r="I285" s="4">
        <f>IFERROR(E285/H285,0)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>L285/86400+DATE(1970,1,1)</f>
        <v>42520.208333333328</v>
      </c>
      <c r="O285" s="8">
        <f>M285/86400+DATE(1970,1,1)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_xlfn.TEXTSPLIT(R285,"/",,TRUE)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E286/D286*100</f>
        <v>83.193877551020407</v>
      </c>
      <c r="G286" t="s">
        <v>14</v>
      </c>
      <c r="H286">
        <v>132</v>
      </c>
      <c r="I286" s="4">
        <f>IFERROR(E286/H286,0)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>L286/86400+DATE(1970,1,1)</f>
        <v>41030.208333333336</v>
      </c>
      <c r="O286" s="8">
        <f>M286/86400+DATE(1970,1,1)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_xlfn.TEXTSPLIT(R286,"/",,TRUE)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E287/D287*100</f>
        <v>706.33333333333337</v>
      </c>
      <c r="G287" t="s">
        <v>20</v>
      </c>
      <c r="H287">
        <v>254</v>
      </c>
      <c r="I287" s="4">
        <f>IFERROR(E287/H287,0)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>L287/86400+DATE(1970,1,1)</f>
        <v>42623.208333333328</v>
      </c>
      <c r="O287" s="8">
        <f>M287/86400+DATE(1970,1,1)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_xlfn.TEXTSPLIT(R287,"/",,TRUE)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E288/D288*100</f>
        <v>17.446030330062445</v>
      </c>
      <c r="G288" t="s">
        <v>74</v>
      </c>
      <c r="H288">
        <v>184</v>
      </c>
      <c r="I288" s="4">
        <f>IFERROR(E288/H288,0)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>L288/86400+DATE(1970,1,1)</f>
        <v>42697.25</v>
      </c>
      <c r="O288" s="8">
        <f>M288/86400+DATE(1970,1,1)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_xlfn.TEXTSPLIT(R288,"/",,TRUE)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E289/D289*100</f>
        <v>209.73015873015873</v>
      </c>
      <c r="G289" t="s">
        <v>20</v>
      </c>
      <c r="H289">
        <v>176</v>
      </c>
      <c r="I289" s="4">
        <f>IFERROR(E289/H289,0)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>L289/86400+DATE(1970,1,1)</f>
        <v>42122.208333333328</v>
      </c>
      <c r="O289" s="8">
        <f>M289/86400+DATE(1970,1,1)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_xlfn.TEXTSPLIT(R289,"/",,TRUE)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E290/D290*100</f>
        <v>97.785714285714292</v>
      </c>
      <c r="G290" t="s">
        <v>14</v>
      </c>
      <c r="H290">
        <v>137</v>
      </c>
      <c r="I290" s="4">
        <f>IFERROR(E290/H290,0)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>L290/86400+DATE(1970,1,1)</f>
        <v>40982.208333333336</v>
      </c>
      <c r="O290" s="8">
        <f>M290/86400+DATE(1970,1,1)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_xlfn.TEXTSPLIT(R290,"/",,TRUE)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E291/D291*100</f>
        <v>1684.25</v>
      </c>
      <c r="G291" t="s">
        <v>20</v>
      </c>
      <c r="H291">
        <v>337</v>
      </c>
      <c r="I291" s="4">
        <f>IFERROR(E291/H291,0)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>L291/86400+DATE(1970,1,1)</f>
        <v>42219.208333333328</v>
      </c>
      <c r="O291" s="8">
        <f>M291/86400+DATE(1970,1,1)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_xlfn.TEXTSPLIT(R291,"/",,TRUE)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E292/D292*100</f>
        <v>54.402135231316727</v>
      </c>
      <c r="G292" t="s">
        <v>14</v>
      </c>
      <c r="H292">
        <v>908</v>
      </c>
      <c r="I292" s="4">
        <f>IFERROR(E292/H292,0)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>L292/86400+DATE(1970,1,1)</f>
        <v>41404.208333333336</v>
      </c>
      <c r="O292" s="8">
        <f>M292/86400+DATE(1970,1,1)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_xlfn.TEXTSPLIT(R292,"/",,TRUE)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E293/D293*100</f>
        <v>456.61111111111109</v>
      </c>
      <c r="G293" t="s">
        <v>20</v>
      </c>
      <c r="H293">
        <v>107</v>
      </c>
      <c r="I293" s="4">
        <f>IFERROR(E293/H293,0)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>L293/86400+DATE(1970,1,1)</f>
        <v>40831.208333333336</v>
      </c>
      <c r="O293" s="8">
        <f>M293/86400+DATE(1970,1,1)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_xlfn.TEXTSPLIT(R293,"/",,TRUE)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E294/D294*100</f>
        <v>9.8219178082191778</v>
      </c>
      <c r="G294" t="s">
        <v>14</v>
      </c>
      <c r="H294">
        <v>10</v>
      </c>
      <c r="I294" s="4">
        <f>IFERROR(E294/H294,0)</f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>L294/86400+DATE(1970,1,1)</f>
        <v>40984.208333333336</v>
      </c>
      <c r="O294" s="8">
        <f>M294/86400+DATE(1970,1,1)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_xlfn.TEXTSPLIT(R294,"/",,TRUE)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E295/D295*100</f>
        <v>16.384615384615383</v>
      </c>
      <c r="G295" t="s">
        <v>74</v>
      </c>
      <c r="H295">
        <v>32</v>
      </c>
      <c r="I295" s="4">
        <f>IFERROR(E295/H295,0)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>L295/86400+DATE(1970,1,1)</f>
        <v>40456.208333333336</v>
      </c>
      <c r="O295" s="8">
        <f>M295/86400+DATE(1970,1,1)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_xlfn.TEXTSPLIT(R295,"/",,TRUE)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E296/D296*100</f>
        <v>1339.6666666666667</v>
      </c>
      <c r="G296" t="s">
        <v>20</v>
      </c>
      <c r="H296">
        <v>183</v>
      </c>
      <c r="I296" s="4">
        <f>IFERROR(E296/H296,0)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>L296/86400+DATE(1970,1,1)</f>
        <v>43399.208333333328</v>
      </c>
      <c r="O296" s="8">
        <f>M296/86400+DATE(1970,1,1)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_xlfn.TEXTSPLIT(R296,"/",,TRUE)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E297/D297*100</f>
        <v>35.650077760497666</v>
      </c>
      <c r="G297" t="s">
        <v>14</v>
      </c>
      <c r="H297">
        <v>1910</v>
      </c>
      <c r="I297" s="4">
        <f>IFERROR(E297/H297,0)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>L297/86400+DATE(1970,1,1)</f>
        <v>41562.208333333336</v>
      </c>
      <c r="O297" s="8">
        <f>M297/86400+DATE(1970,1,1)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_xlfn.TEXTSPLIT(R297,"/",,TRUE)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E298/D298*100</f>
        <v>54.950819672131146</v>
      </c>
      <c r="G298" t="s">
        <v>14</v>
      </c>
      <c r="H298">
        <v>38</v>
      </c>
      <c r="I298" s="4">
        <f>IFERROR(E298/H298,0)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>L298/86400+DATE(1970,1,1)</f>
        <v>43493.25</v>
      </c>
      <c r="O298" s="8">
        <f>M298/86400+DATE(1970,1,1)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_xlfn.TEXTSPLIT(R298,"/",,TRUE)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E299/D299*100</f>
        <v>94.236111111111114</v>
      </c>
      <c r="G299" t="s">
        <v>14</v>
      </c>
      <c r="H299">
        <v>104</v>
      </c>
      <c r="I299" s="4">
        <f>IFERROR(E299/H299,0)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>L299/86400+DATE(1970,1,1)</f>
        <v>41653.25</v>
      </c>
      <c r="O299" s="8">
        <f>M299/86400+DATE(1970,1,1)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_xlfn.TEXTSPLIT(R299,"/",,TRUE)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E300/D300*100</f>
        <v>143.91428571428571</v>
      </c>
      <c r="G300" t="s">
        <v>20</v>
      </c>
      <c r="H300">
        <v>72</v>
      </c>
      <c r="I300" s="4">
        <f>IFERROR(E300/H300,0)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>L300/86400+DATE(1970,1,1)</f>
        <v>42426.25</v>
      </c>
      <c r="O300" s="8">
        <f>M300/86400+DATE(1970,1,1)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_xlfn.TEXTSPLIT(R300,"/",,TRUE)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E301/D301*100</f>
        <v>51.421052631578945</v>
      </c>
      <c r="G301" t="s">
        <v>14</v>
      </c>
      <c r="H301">
        <v>49</v>
      </c>
      <c r="I301" s="4">
        <f>IFERROR(E301/H301,0)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>L301/86400+DATE(1970,1,1)</f>
        <v>42432.25</v>
      </c>
      <c r="O301" s="8">
        <f>M301/86400+DATE(1970,1,1)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_xlfn.TEXTSPLIT(R301,"/",,TRUE)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E302/D302*100</f>
        <v>5</v>
      </c>
      <c r="G302" t="s">
        <v>14</v>
      </c>
      <c r="H302">
        <v>1</v>
      </c>
      <c r="I302" s="4">
        <f>IFERROR(E302/H302,0)</f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>L302/86400+DATE(1970,1,1)</f>
        <v>42977.208333333328</v>
      </c>
      <c r="O302" s="8">
        <f>M302/86400+DATE(1970,1,1)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_xlfn.TEXTSPLIT(R302,"/",,TRUE)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E303/D303*100</f>
        <v>1344.6666666666667</v>
      </c>
      <c r="G303" t="s">
        <v>20</v>
      </c>
      <c r="H303">
        <v>295</v>
      </c>
      <c r="I303" s="4">
        <f>IFERROR(E303/H303,0)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>L303/86400+DATE(1970,1,1)</f>
        <v>42061.25</v>
      </c>
      <c r="O303" s="8">
        <f>M303/86400+DATE(1970,1,1)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_xlfn.TEXTSPLIT(R303,"/",,TRUE)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E304/D304*100</f>
        <v>31.844940867279899</v>
      </c>
      <c r="G304" t="s">
        <v>14</v>
      </c>
      <c r="H304">
        <v>245</v>
      </c>
      <c r="I304" s="4">
        <f>IFERROR(E304/H304,0)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>L304/86400+DATE(1970,1,1)</f>
        <v>43345.208333333328</v>
      </c>
      <c r="O304" s="8">
        <f>M304/86400+DATE(1970,1,1)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_xlfn.TEXTSPLIT(R304,"/",,TRUE)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E305/D305*100</f>
        <v>82.617647058823536</v>
      </c>
      <c r="G305" t="s">
        <v>14</v>
      </c>
      <c r="H305">
        <v>32</v>
      </c>
      <c r="I305" s="4">
        <f>IFERROR(E305/H305,0)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>L305/86400+DATE(1970,1,1)</f>
        <v>42376.25</v>
      </c>
      <c r="O305" s="8">
        <f>M305/86400+DATE(1970,1,1)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_xlfn.TEXTSPLIT(R305,"/",,TRUE)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E306/D306*100</f>
        <v>546.14285714285722</v>
      </c>
      <c r="G306" t="s">
        <v>20</v>
      </c>
      <c r="H306">
        <v>142</v>
      </c>
      <c r="I306" s="4">
        <f>IFERROR(E306/H306,0)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>L306/86400+DATE(1970,1,1)</f>
        <v>42589.208333333328</v>
      </c>
      <c r="O306" s="8">
        <f>M306/86400+DATE(1970,1,1)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_xlfn.TEXTSPLIT(R306,"/",,TRUE)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E307/D307*100</f>
        <v>286.21428571428572</v>
      </c>
      <c r="G307" t="s">
        <v>20</v>
      </c>
      <c r="H307">
        <v>85</v>
      </c>
      <c r="I307" s="4">
        <f>IFERROR(E307/H307,0)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>L307/86400+DATE(1970,1,1)</f>
        <v>42448.208333333328</v>
      </c>
      <c r="O307" s="8">
        <f>M307/86400+DATE(1970,1,1)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_xlfn.TEXTSPLIT(R307,"/",,TRUE)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E308/D308*100</f>
        <v>7.9076923076923071</v>
      </c>
      <c r="G308" t="s">
        <v>14</v>
      </c>
      <c r="H308">
        <v>7</v>
      </c>
      <c r="I308" s="4">
        <f>IFERROR(E308/H308,0)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>L308/86400+DATE(1970,1,1)</f>
        <v>42930.208333333328</v>
      </c>
      <c r="O308" s="8">
        <f>M308/86400+DATE(1970,1,1)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_xlfn.TEXTSPLIT(R308,"/",,TRUE)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E309/D309*100</f>
        <v>132.13677811550153</v>
      </c>
      <c r="G309" t="s">
        <v>20</v>
      </c>
      <c r="H309">
        <v>659</v>
      </c>
      <c r="I309" s="4">
        <f>IFERROR(E309/H309,0)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>L309/86400+DATE(1970,1,1)</f>
        <v>41066.208333333336</v>
      </c>
      <c r="O309" s="8">
        <f>M309/86400+DATE(1970,1,1)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_xlfn.TEXTSPLIT(R309,"/",,TRUE)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E310/D310*100</f>
        <v>74.077834179357026</v>
      </c>
      <c r="G310" t="s">
        <v>14</v>
      </c>
      <c r="H310">
        <v>803</v>
      </c>
      <c r="I310" s="4">
        <f>IFERROR(E310/H310,0)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>L310/86400+DATE(1970,1,1)</f>
        <v>40651.208333333336</v>
      </c>
      <c r="O310" s="8">
        <f>M310/86400+DATE(1970,1,1)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_xlfn.TEXTSPLIT(R310,"/",,TRUE)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E311/D311*100</f>
        <v>75.292682926829272</v>
      </c>
      <c r="G311" t="s">
        <v>74</v>
      </c>
      <c r="H311">
        <v>75</v>
      </c>
      <c r="I311" s="4">
        <f>IFERROR(E311/H311,0)</f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>L311/86400+DATE(1970,1,1)</f>
        <v>40807.208333333336</v>
      </c>
      <c r="O311" s="8">
        <f>M311/86400+DATE(1970,1,1)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_xlfn.TEXTSPLIT(R311,"/",,TRUE)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E312/D312*100</f>
        <v>20.333333333333332</v>
      </c>
      <c r="G312" t="s">
        <v>14</v>
      </c>
      <c r="H312">
        <v>16</v>
      </c>
      <c r="I312" s="4">
        <f>IFERROR(E312/H312,0)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>L312/86400+DATE(1970,1,1)</f>
        <v>40277.208333333336</v>
      </c>
      <c r="O312" s="8">
        <f>M312/86400+DATE(1970,1,1)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_xlfn.TEXTSPLIT(R312,"/",,TRUE)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E313/D313*100</f>
        <v>203.36507936507937</v>
      </c>
      <c r="G313" t="s">
        <v>20</v>
      </c>
      <c r="H313">
        <v>121</v>
      </c>
      <c r="I313" s="4">
        <f>IFERROR(E313/H313,0)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>L313/86400+DATE(1970,1,1)</f>
        <v>40590.25</v>
      </c>
      <c r="O313" s="8">
        <f>M313/86400+DATE(1970,1,1)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_xlfn.TEXTSPLIT(R313,"/",,TRUE)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E314/D314*100</f>
        <v>310.2284263959391</v>
      </c>
      <c r="G314" t="s">
        <v>20</v>
      </c>
      <c r="H314">
        <v>3742</v>
      </c>
      <c r="I314" s="4">
        <f>IFERROR(E314/H314,0)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>L314/86400+DATE(1970,1,1)</f>
        <v>41572.208333333336</v>
      </c>
      <c r="O314" s="8">
        <f>M314/86400+DATE(1970,1,1)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_xlfn.TEXTSPLIT(R314,"/",,TRUE)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E315/D315*100</f>
        <v>395.31818181818181</v>
      </c>
      <c r="G315" t="s">
        <v>20</v>
      </c>
      <c r="H315">
        <v>223</v>
      </c>
      <c r="I315" s="4">
        <f>IFERROR(E315/H315,0)</f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>L315/86400+DATE(1970,1,1)</f>
        <v>40966.25</v>
      </c>
      <c r="O315" s="8">
        <f>M315/86400+DATE(1970,1,1)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_xlfn.TEXTSPLIT(R315,"/",,TRUE)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E316/D316*100</f>
        <v>294.71428571428572</v>
      </c>
      <c r="G316" t="s">
        <v>20</v>
      </c>
      <c r="H316">
        <v>133</v>
      </c>
      <c r="I316" s="4">
        <f>IFERROR(E316/H316,0)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>L316/86400+DATE(1970,1,1)</f>
        <v>43536.208333333328</v>
      </c>
      <c r="O316" s="8">
        <f>M316/86400+DATE(1970,1,1)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_xlfn.TEXTSPLIT(R316,"/",,TRUE)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E317/D317*100</f>
        <v>33.89473684210526</v>
      </c>
      <c r="G317" t="s">
        <v>14</v>
      </c>
      <c r="H317">
        <v>31</v>
      </c>
      <c r="I317" s="4">
        <f>IFERROR(E317/H317,0)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>L317/86400+DATE(1970,1,1)</f>
        <v>41783.208333333336</v>
      </c>
      <c r="O317" s="8">
        <f>M317/86400+DATE(1970,1,1)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_xlfn.TEXTSPLIT(R317,"/",,TRUE)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E318/D318*100</f>
        <v>66.677083333333329</v>
      </c>
      <c r="G318" t="s">
        <v>14</v>
      </c>
      <c r="H318">
        <v>108</v>
      </c>
      <c r="I318" s="4">
        <f>IFERROR(E318/H318,0)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>L318/86400+DATE(1970,1,1)</f>
        <v>43788.25</v>
      </c>
      <c r="O318" s="8">
        <f>M318/86400+DATE(1970,1,1)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_xlfn.TEXTSPLIT(R318,"/",,TRUE)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E319/D319*100</f>
        <v>19.227272727272727</v>
      </c>
      <c r="G319" t="s">
        <v>14</v>
      </c>
      <c r="H319">
        <v>30</v>
      </c>
      <c r="I319" s="4">
        <f>IFERROR(E319/H319,0)</f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>L319/86400+DATE(1970,1,1)</f>
        <v>42869.208333333328</v>
      </c>
      <c r="O319" s="8">
        <f>M319/86400+DATE(1970,1,1)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_xlfn.TEXTSPLIT(R319,"/",,TRUE)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E320/D320*100</f>
        <v>15.842105263157894</v>
      </c>
      <c r="G320" t="s">
        <v>14</v>
      </c>
      <c r="H320">
        <v>17</v>
      </c>
      <c r="I320" s="4">
        <f>IFERROR(E320/H320,0)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>L320/86400+DATE(1970,1,1)</f>
        <v>41684.25</v>
      </c>
      <c r="O320" s="8">
        <f>M320/86400+DATE(1970,1,1)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_xlfn.TEXTSPLIT(R320,"/",,TRUE)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E321/D321*100</f>
        <v>38.702380952380956</v>
      </c>
      <c r="G321" t="s">
        <v>74</v>
      </c>
      <c r="H321">
        <v>64</v>
      </c>
      <c r="I321" s="4">
        <f>IFERROR(E321/H321,0)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>L321/86400+DATE(1970,1,1)</f>
        <v>40402.208333333336</v>
      </c>
      <c r="O321" s="8">
        <f>M321/86400+DATE(1970,1,1)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_xlfn.TEXTSPLIT(R321,"/",,TRUE)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E322/D322*100</f>
        <v>9.5876777251184837</v>
      </c>
      <c r="G322" t="s">
        <v>14</v>
      </c>
      <c r="H322">
        <v>80</v>
      </c>
      <c r="I322" s="4">
        <f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>L322/86400+DATE(1970,1,1)</f>
        <v>40673.208333333336</v>
      </c>
      <c r="O322" s="8">
        <f>M322/86400+DATE(1970,1,1)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_xlfn.TEXTSPLIT(R322,"/",,TRUE)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E323/D323*100</f>
        <v>94.144366197183089</v>
      </c>
      <c r="G323" t="s">
        <v>14</v>
      </c>
      <c r="H323">
        <v>2468</v>
      </c>
      <c r="I323" s="4">
        <f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>L323/86400+DATE(1970,1,1)</f>
        <v>40634.208333333336</v>
      </c>
      <c r="O323" s="8">
        <f>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_xlfn.TEXTSPLIT(R323,"/",,TRUE)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E324/D324*100</f>
        <v>166.56234096692114</v>
      </c>
      <c r="G324" t="s">
        <v>20</v>
      </c>
      <c r="H324">
        <v>5168</v>
      </c>
      <c r="I324" s="4">
        <f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>L324/86400+DATE(1970,1,1)</f>
        <v>40507.25</v>
      </c>
      <c r="O324" s="8">
        <f>M324/86400+DATE(1970,1,1)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_xlfn.TEXTSPLIT(R324,"/",,TRUE)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E325/D325*100</f>
        <v>24.134831460674157</v>
      </c>
      <c r="G325" t="s">
        <v>14</v>
      </c>
      <c r="H325">
        <v>26</v>
      </c>
      <c r="I325" s="4">
        <f>IFERROR(E325/H325,0)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>L325/86400+DATE(1970,1,1)</f>
        <v>41725.208333333336</v>
      </c>
      <c r="O325" s="8">
        <f>M325/86400+DATE(1970,1,1)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_xlfn.TEXTSPLIT(R325,"/",,TRUE)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E326/D326*100</f>
        <v>164.05633802816902</v>
      </c>
      <c r="G326" t="s">
        <v>20</v>
      </c>
      <c r="H326">
        <v>307</v>
      </c>
      <c r="I326" s="4">
        <f>IFERROR(E326/H326,0)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>L326/86400+DATE(1970,1,1)</f>
        <v>42176.208333333328</v>
      </c>
      <c r="O326" s="8">
        <f>M326/86400+DATE(1970,1,1)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_xlfn.TEXTSPLIT(R326,"/",,TRUE)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E327/D327*100</f>
        <v>90.723076923076931</v>
      </c>
      <c r="G327" t="s">
        <v>14</v>
      </c>
      <c r="H327">
        <v>73</v>
      </c>
      <c r="I327" s="4">
        <f>IFERROR(E327/H327,0)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>L327/86400+DATE(1970,1,1)</f>
        <v>43267.208333333328</v>
      </c>
      <c r="O327" s="8">
        <f>M327/86400+DATE(1970,1,1)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_xlfn.TEXTSPLIT(R327,"/",,TRUE)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E328/D328*100</f>
        <v>46.194444444444443</v>
      </c>
      <c r="G328" t="s">
        <v>14</v>
      </c>
      <c r="H328">
        <v>128</v>
      </c>
      <c r="I328" s="4">
        <f>IFERROR(E328/H328,0)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>L328/86400+DATE(1970,1,1)</f>
        <v>42364.25</v>
      </c>
      <c r="O328" s="8">
        <f>M328/86400+DATE(1970,1,1)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_xlfn.TEXTSPLIT(R328,"/",,TRUE)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E329/D329*100</f>
        <v>38.53846153846154</v>
      </c>
      <c r="G329" t="s">
        <v>14</v>
      </c>
      <c r="H329">
        <v>33</v>
      </c>
      <c r="I329" s="4">
        <f>IFERROR(E329/H329,0)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>L329/86400+DATE(1970,1,1)</f>
        <v>43705.208333333328</v>
      </c>
      <c r="O329" s="8">
        <f>M329/86400+DATE(1970,1,1)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_xlfn.TEXTSPLIT(R329,"/",,TRUE)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E330/D330*100</f>
        <v>133.56231003039514</v>
      </c>
      <c r="G330" t="s">
        <v>20</v>
      </c>
      <c r="H330">
        <v>2441</v>
      </c>
      <c r="I330" s="4">
        <f>IFERROR(E330/H330,0)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>L330/86400+DATE(1970,1,1)</f>
        <v>43434.25</v>
      </c>
      <c r="O330" s="8">
        <f>M330/86400+DATE(1970,1,1)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_xlfn.TEXTSPLIT(R330,"/",,TRUE)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E331/D331*100</f>
        <v>22.896588486140725</v>
      </c>
      <c r="G331" t="s">
        <v>47</v>
      </c>
      <c r="H331">
        <v>211</v>
      </c>
      <c r="I331" s="4">
        <f>IFERROR(E331/H331,0)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>L331/86400+DATE(1970,1,1)</f>
        <v>42716.25</v>
      </c>
      <c r="O331" s="8">
        <f>M331/86400+DATE(1970,1,1)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_xlfn.TEXTSPLIT(R331,"/",,TRUE)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E332/D332*100</f>
        <v>184.95548961424333</v>
      </c>
      <c r="G332" t="s">
        <v>20</v>
      </c>
      <c r="H332">
        <v>1385</v>
      </c>
      <c r="I332" s="4">
        <f>IFERROR(E332/H332,0)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>L332/86400+DATE(1970,1,1)</f>
        <v>43077.25</v>
      </c>
      <c r="O332" s="8">
        <f>M332/86400+DATE(1970,1,1)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_xlfn.TEXTSPLIT(R332,"/",,TRUE)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E333/D333*100</f>
        <v>443.72727272727275</v>
      </c>
      <c r="G333" t="s">
        <v>20</v>
      </c>
      <c r="H333">
        <v>190</v>
      </c>
      <c r="I333" s="4">
        <f>IFERROR(E333/H333,0)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>L333/86400+DATE(1970,1,1)</f>
        <v>40896.25</v>
      </c>
      <c r="O333" s="8">
        <f>M333/86400+DATE(1970,1,1)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_xlfn.TEXTSPLIT(R333,"/",,TRUE)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E334/D334*100</f>
        <v>199.9806763285024</v>
      </c>
      <c r="G334" t="s">
        <v>20</v>
      </c>
      <c r="H334">
        <v>470</v>
      </c>
      <c r="I334" s="4">
        <f>IFERROR(E334/H334,0)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>L334/86400+DATE(1970,1,1)</f>
        <v>41361.208333333336</v>
      </c>
      <c r="O334" s="8">
        <f>M334/86400+DATE(1970,1,1)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_xlfn.TEXTSPLIT(R334,"/",,TRUE)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E335/D335*100</f>
        <v>123.95833333333333</v>
      </c>
      <c r="G335" t="s">
        <v>20</v>
      </c>
      <c r="H335">
        <v>253</v>
      </c>
      <c r="I335" s="4">
        <f>IFERROR(E335/H335,0)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>L335/86400+DATE(1970,1,1)</f>
        <v>43424.25</v>
      </c>
      <c r="O335" s="8">
        <f>M335/86400+DATE(1970,1,1)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_xlfn.TEXTSPLIT(R335,"/",,TRUE)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E336/D336*100</f>
        <v>186.61329305135951</v>
      </c>
      <c r="G336" t="s">
        <v>20</v>
      </c>
      <c r="H336">
        <v>1113</v>
      </c>
      <c r="I336" s="4">
        <f>IFERROR(E336/H336,0)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>L336/86400+DATE(1970,1,1)</f>
        <v>43110.25</v>
      </c>
      <c r="O336" s="8">
        <f>M336/86400+DATE(1970,1,1)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_xlfn.TEXTSPLIT(R336,"/",,TRUE)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E337/D337*100</f>
        <v>114.28538550057536</v>
      </c>
      <c r="G337" t="s">
        <v>20</v>
      </c>
      <c r="H337">
        <v>2283</v>
      </c>
      <c r="I337" s="4">
        <f>IFERROR(E337/H337,0)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>L337/86400+DATE(1970,1,1)</f>
        <v>43784.25</v>
      </c>
      <c r="O337" s="8">
        <f>M337/86400+DATE(1970,1,1)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_xlfn.TEXTSPLIT(R337,"/",,TRUE)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E338/D338*100</f>
        <v>97.032531824611041</v>
      </c>
      <c r="G338" t="s">
        <v>14</v>
      </c>
      <c r="H338">
        <v>1072</v>
      </c>
      <c r="I338" s="4">
        <f>IFERROR(E338/H338,0)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>L338/86400+DATE(1970,1,1)</f>
        <v>40527.25</v>
      </c>
      <c r="O338" s="8">
        <f>M338/86400+DATE(1970,1,1)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_xlfn.TEXTSPLIT(R338,"/",,TRUE)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E339/D339*100</f>
        <v>122.81904761904762</v>
      </c>
      <c r="G339" t="s">
        <v>20</v>
      </c>
      <c r="H339">
        <v>1095</v>
      </c>
      <c r="I339" s="4">
        <f>IFERROR(E339/H339,0)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>L339/86400+DATE(1970,1,1)</f>
        <v>43780.25</v>
      </c>
      <c r="O339" s="8">
        <f>M339/86400+DATE(1970,1,1)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_xlfn.TEXTSPLIT(R339,"/",,TRUE)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E340/D340*100</f>
        <v>179.14326647564468</v>
      </c>
      <c r="G340" t="s">
        <v>20</v>
      </c>
      <c r="H340">
        <v>1690</v>
      </c>
      <c r="I340" s="4">
        <f>IFERROR(E340/H340,0)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>L340/86400+DATE(1970,1,1)</f>
        <v>40821.208333333336</v>
      </c>
      <c r="O340" s="8">
        <f>M340/86400+DATE(1970,1,1)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_xlfn.TEXTSPLIT(R340,"/",,TRUE)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E341/D341*100</f>
        <v>79.951577402787962</v>
      </c>
      <c r="G341" t="s">
        <v>74</v>
      </c>
      <c r="H341">
        <v>1297</v>
      </c>
      <c r="I341" s="4">
        <f>IFERROR(E341/H341,0)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>L341/86400+DATE(1970,1,1)</f>
        <v>42949.208333333328</v>
      </c>
      <c r="O341" s="8">
        <f>M341/86400+DATE(1970,1,1)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_xlfn.TEXTSPLIT(R341,"/",,TRUE)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E342/D342*100</f>
        <v>94.242587601078171</v>
      </c>
      <c r="G342" t="s">
        <v>14</v>
      </c>
      <c r="H342">
        <v>393</v>
      </c>
      <c r="I342" s="4">
        <f>IFERROR(E342/H342,0)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>L342/86400+DATE(1970,1,1)</f>
        <v>40889.25</v>
      </c>
      <c r="O342" s="8">
        <f>M342/86400+DATE(1970,1,1)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_xlfn.TEXTSPLIT(R342,"/",,TRUE)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E343/D343*100</f>
        <v>84.669291338582681</v>
      </c>
      <c r="G343" t="s">
        <v>14</v>
      </c>
      <c r="H343">
        <v>1257</v>
      </c>
      <c r="I343" s="4">
        <f>IFERROR(E343/H343,0)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>L343/86400+DATE(1970,1,1)</f>
        <v>42244.208333333328</v>
      </c>
      <c r="O343" s="8">
        <f>M343/86400+DATE(1970,1,1)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_xlfn.TEXTSPLIT(R343,"/",,TRUE)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E344/D344*100</f>
        <v>66.521920668058456</v>
      </c>
      <c r="G344" t="s">
        <v>14</v>
      </c>
      <c r="H344">
        <v>328</v>
      </c>
      <c r="I344" s="4">
        <f>IFERROR(E344/H344,0)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>L344/86400+DATE(1970,1,1)</f>
        <v>41475.208333333336</v>
      </c>
      <c r="O344" s="8">
        <f>M344/86400+DATE(1970,1,1)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_xlfn.TEXTSPLIT(R344,"/",,TRUE)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E345/D345*100</f>
        <v>53.922222222222224</v>
      </c>
      <c r="G345" t="s">
        <v>14</v>
      </c>
      <c r="H345">
        <v>147</v>
      </c>
      <c r="I345" s="4">
        <f>IFERROR(E345/H345,0)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>L345/86400+DATE(1970,1,1)</f>
        <v>41597.25</v>
      </c>
      <c r="O345" s="8">
        <f>M345/86400+DATE(1970,1,1)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_xlfn.TEXTSPLIT(R345,"/",,TRUE)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E346/D346*100</f>
        <v>41.983299595141702</v>
      </c>
      <c r="G346" t="s">
        <v>14</v>
      </c>
      <c r="H346">
        <v>830</v>
      </c>
      <c r="I346" s="4">
        <f>IFERROR(E346/H346,0)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>L346/86400+DATE(1970,1,1)</f>
        <v>43122.25</v>
      </c>
      <c r="O346" s="8">
        <f>M346/86400+DATE(1970,1,1)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_xlfn.TEXTSPLIT(R346,"/",,TRUE)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E347/D347*100</f>
        <v>14.69479695431472</v>
      </c>
      <c r="G347" t="s">
        <v>14</v>
      </c>
      <c r="H347">
        <v>331</v>
      </c>
      <c r="I347" s="4">
        <f>IFERROR(E347/H347,0)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>L347/86400+DATE(1970,1,1)</f>
        <v>42194.208333333328</v>
      </c>
      <c r="O347" s="8">
        <f>M347/86400+DATE(1970,1,1)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_xlfn.TEXTSPLIT(R347,"/",,TRUE)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E348/D348*100</f>
        <v>34.475000000000001</v>
      </c>
      <c r="G348" t="s">
        <v>14</v>
      </c>
      <c r="H348">
        <v>25</v>
      </c>
      <c r="I348" s="4">
        <f>IFERROR(E348/H348,0)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>L348/86400+DATE(1970,1,1)</f>
        <v>42971.208333333328</v>
      </c>
      <c r="O348" s="8">
        <f>M348/86400+DATE(1970,1,1)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_xlfn.TEXTSPLIT(R348,"/",,TRUE)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E349/D349*100</f>
        <v>1400.7777777777778</v>
      </c>
      <c r="G349" t="s">
        <v>20</v>
      </c>
      <c r="H349">
        <v>191</v>
      </c>
      <c r="I349" s="4">
        <f>IFERROR(E349/H349,0)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>L349/86400+DATE(1970,1,1)</f>
        <v>42046.25</v>
      </c>
      <c r="O349" s="8">
        <f>M349/86400+DATE(1970,1,1)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_xlfn.TEXTSPLIT(R349,"/",,TRUE)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E350/D350*100</f>
        <v>71.770351758793964</v>
      </c>
      <c r="G350" t="s">
        <v>14</v>
      </c>
      <c r="H350">
        <v>3483</v>
      </c>
      <c r="I350" s="4">
        <f>IFERROR(E350/H350,0)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>L350/86400+DATE(1970,1,1)</f>
        <v>42782.25</v>
      </c>
      <c r="O350" s="8">
        <f>M350/86400+DATE(1970,1,1)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_xlfn.TEXTSPLIT(R350,"/",,TRUE)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E351/D351*100</f>
        <v>53.074115044247783</v>
      </c>
      <c r="G351" t="s">
        <v>14</v>
      </c>
      <c r="H351">
        <v>923</v>
      </c>
      <c r="I351" s="4">
        <f>IFERROR(E351/H351,0)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>L351/86400+DATE(1970,1,1)</f>
        <v>42930.208333333328</v>
      </c>
      <c r="O351" s="8">
        <f>M351/86400+DATE(1970,1,1)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_xlfn.TEXTSPLIT(R351,"/",,TRUE)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E352/D352*100</f>
        <v>5</v>
      </c>
      <c r="G352" t="s">
        <v>14</v>
      </c>
      <c r="H352">
        <v>1</v>
      </c>
      <c r="I352" s="4">
        <f>IFERROR(E352/H352,0)</f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>L352/86400+DATE(1970,1,1)</f>
        <v>42144.208333333328</v>
      </c>
      <c r="O352" s="8">
        <f>M352/86400+DATE(1970,1,1)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_xlfn.TEXTSPLIT(R352,"/",,TRUE)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E353/D353*100</f>
        <v>127.70715249662618</v>
      </c>
      <c r="G353" t="s">
        <v>20</v>
      </c>
      <c r="H353">
        <v>2013</v>
      </c>
      <c r="I353" s="4">
        <f>IFERROR(E353/H353,0)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>L353/86400+DATE(1970,1,1)</f>
        <v>42240.208333333328</v>
      </c>
      <c r="O353" s="8">
        <f>M353/86400+DATE(1970,1,1)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_xlfn.TEXTSPLIT(R353,"/",,TRUE)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E354/D354*100</f>
        <v>34.892857142857139</v>
      </c>
      <c r="G354" t="s">
        <v>14</v>
      </c>
      <c r="H354">
        <v>33</v>
      </c>
      <c r="I354" s="4">
        <f>IFERROR(E354/H354,0)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>L354/86400+DATE(1970,1,1)</f>
        <v>42315.25</v>
      </c>
      <c r="O354" s="8">
        <f>M354/86400+DATE(1970,1,1)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_xlfn.TEXTSPLIT(R354,"/",,TRUE)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E355/D355*100</f>
        <v>410.59821428571428</v>
      </c>
      <c r="G355" t="s">
        <v>20</v>
      </c>
      <c r="H355">
        <v>1703</v>
      </c>
      <c r="I355" s="4">
        <f>IFERROR(E355/H355,0)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>L355/86400+DATE(1970,1,1)</f>
        <v>43651.208333333328</v>
      </c>
      <c r="O355" s="8">
        <f>M355/86400+DATE(1970,1,1)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_xlfn.TEXTSPLIT(R355,"/",,TRUE)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E356/D356*100</f>
        <v>123.73770491803278</v>
      </c>
      <c r="G356" t="s">
        <v>20</v>
      </c>
      <c r="H356">
        <v>80</v>
      </c>
      <c r="I356" s="4">
        <f>IFERROR(E356/H356,0)</f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>L356/86400+DATE(1970,1,1)</f>
        <v>41520.208333333336</v>
      </c>
      <c r="O356" s="8">
        <f>M356/86400+DATE(1970,1,1)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_xlfn.TEXTSPLIT(R356,"/",,TRUE)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E357/D357*100</f>
        <v>58.973684210526315</v>
      </c>
      <c r="G357" t="s">
        <v>47</v>
      </c>
      <c r="H357">
        <v>86</v>
      </c>
      <c r="I357" s="4">
        <f>IFERROR(E357/H357,0)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>L357/86400+DATE(1970,1,1)</f>
        <v>42757.25</v>
      </c>
      <c r="O357" s="8">
        <f>M357/86400+DATE(1970,1,1)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_xlfn.TEXTSPLIT(R357,"/",,TRUE)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E358/D358*100</f>
        <v>36.892473118279568</v>
      </c>
      <c r="G358" t="s">
        <v>14</v>
      </c>
      <c r="H358">
        <v>40</v>
      </c>
      <c r="I358" s="4">
        <f>IFERROR(E358/H358,0)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>L358/86400+DATE(1970,1,1)</f>
        <v>40922.25</v>
      </c>
      <c r="O358" s="8">
        <f>M358/86400+DATE(1970,1,1)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_xlfn.TEXTSPLIT(R358,"/",,TRUE)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E359/D359*100</f>
        <v>184.91304347826087</v>
      </c>
      <c r="G359" t="s">
        <v>20</v>
      </c>
      <c r="H359">
        <v>41</v>
      </c>
      <c r="I359" s="4">
        <f>IFERROR(E359/H359,0)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>L359/86400+DATE(1970,1,1)</f>
        <v>42250.208333333328</v>
      </c>
      <c r="O359" s="8">
        <f>M359/86400+DATE(1970,1,1)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_xlfn.TEXTSPLIT(R359,"/",,TRUE)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E360/D360*100</f>
        <v>11.814432989690722</v>
      </c>
      <c r="G360" t="s">
        <v>14</v>
      </c>
      <c r="H360">
        <v>23</v>
      </c>
      <c r="I360" s="4">
        <f>IFERROR(E360/H360,0)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>L360/86400+DATE(1970,1,1)</f>
        <v>43322.208333333328</v>
      </c>
      <c r="O360" s="8">
        <f>M360/86400+DATE(1970,1,1)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_xlfn.TEXTSPLIT(R360,"/",,TRUE)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E361/D361*100</f>
        <v>298.7</v>
      </c>
      <c r="G361" t="s">
        <v>20</v>
      </c>
      <c r="H361">
        <v>187</v>
      </c>
      <c r="I361" s="4">
        <f>IFERROR(E361/H361,0)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>L361/86400+DATE(1970,1,1)</f>
        <v>40782.208333333336</v>
      </c>
      <c r="O361" s="8">
        <f>M361/86400+DATE(1970,1,1)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_xlfn.TEXTSPLIT(R361,"/",,TRUE)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E362/D362*100</f>
        <v>226.35175879396985</v>
      </c>
      <c r="G362" t="s">
        <v>20</v>
      </c>
      <c r="H362">
        <v>2875</v>
      </c>
      <c r="I362" s="4">
        <f>IFERROR(E362/H362,0)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>L362/86400+DATE(1970,1,1)</f>
        <v>40544.25</v>
      </c>
      <c r="O362" s="8">
        <f>M362/86400+DATE(1970,1,1)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_xlfn.TEXTSPLIT(R362,"/",,TRUE)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E363/D363*100</f>
        <v>173.56363636363636</v>
      </c>
      <c r="G363" t="s">
        <v>20</v>
      </c>
      <c r="H363">
        <v>88</v>
      </c>
      <c r="I363" s="4">
        <f>IFERROR(E363/H363,0)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>L363/86400+DATE(1970,1,1)</f>
        <v>43015.208333333328</v>
      </c>
      <c r="O363" s="8">
        <f>M363/86400+DATE(1970,1,1)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_xlfn.TEXTSPLIT(R363,"/",,TRUE)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E364/D364*100</f>
        <v>371.75675675675677</v>
      </c>
      <c r="G364" t="s">
        <v>20</v>
      </c>
      <c r="H364">
        <v>191</v>
      </c>
      <c r="I364" s="4">
        <f>IFERROR(E364/H364,0)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>L364/86400+DATE(1970,1,1)</f>
        <v>40570.25</v>
      </c>
      <c r="O364" s="8">
        <f>M364/86400+DATE(1970,1,1)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_xlfn.TEXTSPLIT(R364,"/",,TRUE)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E365/D365*100</f>
        <v>160.19230769230771</v>
      </c>
      <c r="G365" t="s">
        <v>20</v>
      </c>
      <c r="H365">
        <v>139</v>
      </c>
      <c r="I365" s="4">
        <f>IFERROR(E365/H365,0)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>L365/86400+DATE(1970,1,1)</f>
        <v>40904.25</v>
      </c>
      <c r="O365" s="8">
        <f>M365/86400+DATE(1970,1,1)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_xlfn.TEXTSPLIT(R365,"/",,TRUE)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E366/D366*100</f>
        <v>1616.3333333333335</v>
      </c>
      <c r="G366" t="s">
        <v>20</v>
      </c>
      <c r="H366">
        <v>186</v>
      </c>
      <c r="I366" s="4">
        <f>IFERROR(E366/H366,0)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>L366/86400+DATE(1970,1,1)</f>
        <v>43164.25</v>
      </c>
      <c r="O366" s="8">
        <f>M366/86400+DATE(1970,1,1)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_xlfn.TEXTSPLIT(R366,"/",,TRUE)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E367/D367*100</f>
        <v>733.4375</v>
      </c>
      <c r="G367" t="s">
        <v>20</v>
      </c>
      <c r="H367">
        <v>112</v>
      </c>
      <c r="I367" s="4">
        <f>IFERROR(E367/H367,0)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>L367/86400+DATE(1970,1,1)</f>
        <v>42733.25</v>
      </c>
      <c r="O367" s="8">
        <f>M367/86400+DATE(1970,1,1)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_xlfn.TEXTSPLIT(R367,"/",,TRUE)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E368/D368*100</f>
        <v>592.11111111111109</v>
      </c>
      <c r="G368" t="s">
        <v>20</v>
      </c>
      <c r="H368">
        <v>101</v>
      </c>
      <c r="I368" s="4">
        <f>IFERROR(E368/H368,0)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>L368/86400+DATE(1970,1,1)</f>
        <v>40546.25</v>
      </c>
      <c r="O368" s="8">
        <f>M368/86400+DATE(1970,1,1)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_xlfn.TEXTSPLIT(R368,"/",,TRUE)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E369/D369*100</f>
        <v>18.888888888888889</v>
      </c>
      <c r="G369" t="s">
        <v>14</v>
      </c>
      <c r="H369">
        <v>75</v>
      </c>
      <c r="I369" s="4">
        <f>IFERROR(E369/H369,0)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>L369/86400+DATE(1970,1,1)</f>
        <v>41930.208333333336</v>
      </c>
      <c r="O369" s="8">
        <f>M369/86400+DATE(1970,1,1)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_xlfn.TEXTSPLIT(R369,"/",,TRUE)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E370/D370*100</f>
        <v>276.80769230769232</v>
      </c>
      <c r="G370" t="s">
        <v>20</v>
      </c>
      <c r="H370">
        <v>206</v>
      </c>
      <c r="I370" s="4">
        <f>IFERROR(E370/H370,0)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>L370/86400+DATE(1970,1,1)</f>
        <v>40464.208333333336</v>
      </c>
      <c r="O370" s="8">
        <f>M370/86400+DATE(1970,1,1)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_xlfn.TEXTSPLIT(R370,"/",,TRUE)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E371/D371*100</f>
        <v>273.01851851851848</v>
      </c>
      <c r="G371" t="s">
        <v>20</v>
      </c>
      <c r="H371">
        <v>154</v>
      </c>
      <c r="I371" s="4">
        <f>IFERROR(E371/H371,0)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>L371/86400+DATE(1970,1,1)</f>
        <v>41308.25</v>
      </c>
      <c r="O371" s="8">
        <f>M371/86400+DATE(1970,1,1)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_xlfn.TEXTSPLIT(R371,"/",,TRUE)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E372/D372*100</f>
        <v>159.36331255565449</v>
      </c>
      <c r="G372" t="s">
        <v>20</v>
      </c>
      <c r="H372">
        <v>5966</v>
      </c>
      <c r="I372" s="4">
        <f>IFERROR(E372/H372,0)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>L372/86400+DATE(1970,1,1)</f>
        <v>43570.208333333328</v>
      </c>
      <c r="O372" s="8">
        <f>M372/86400+DATE(1970,1,1)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_xlfn.TEXTSPLIT(R372,"/",,TRUE)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E373/D373*100</f>
        <v>67.869978858350947</v>
      </c>
      <c r="G373" t="s">
        <v>14</v>
      </c>
      <c r="H373">
        <v>2176</v>
      </c>
      <c r="I373" s="4">
        <f>IFERROR(E373/H373,0)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>L373/86400+DATE(1970,1,1)</f>
        <v>42043.25</v>
      </c>
      <c r="O373" s="8">
        <f>M373/86400+DATE(1970,1,1)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_xlfn.TEXTSPLIT(R373,"/",,TRUE)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E374/D374*100</f>
        <v>1591.5555555555554</v>
      </c>
      <c r="G374" t="s">
        <v>20</v>
      </c>
      <c r="H374">
        <v>169</v>
      </c>
      <c r="I374" s="4">
        <f>IFERROR(E374/H374,0)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>L374/86400+DATE(1970,1,1)</f>
        <v>42012.25</v>
      </c>
      <c r="O374" s="8">
        <f>M374/86400+DATE(1970,1,1)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_xlfn.TEXTSPLIT(R374,"/",,TRUE)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E375/D375*100</f>
        <v>730.18222222222221</v>
      </c>
      <c r="G375" t="s">
        <v>20</v>
      </c>
      <c r="H375">
        <v>2106</v>
      </c>
      <c r="I375" s="4">
        <f>IFERROR(E375/H375,0)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>L375/86400+DATE(1970,1,1)</f>
        <v>42964.208333333328</v>
      </c>
      <c r="O375" s="8">
        <f>M375/86400+DATE(1970,1,1)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_xlfn.TEXTSPLIT(R375,"/",,TRUE)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E376/D376*100</f>
        <v>13.185782556750297</v>
      </c>
      <c r="G376" t="s">
        <v>14</v>
      </c>
      <c r="H376">
        <v>441</v>
      </c>
      <c r="I376" s="4">
        <f>IFERROR(E376/H376,0)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>L376/86400+DATE(1970,1,1)</f>
        <v>43476.25</v>
      </c>
      <c r="O376" s="8">
        <f>M376/86400+DATE(1970,1,1)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_xlfn.TEXTSPLIT(R376,"/",,TRUE)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E377/D377*100</f>
        <v>54.777777777777779</v>
      </c>
      <c r="G377" t="s">
        <v>14</v>
      </c>
      <c r="H377">
        <v>25</v>
      </c>
      <c r="I377" s="4">
        <f>IFERROR(E377/H377,0)</f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>L377/86400+DATE(1970,1,1)</f>
        <v>42293.208333333328</v>
      </c>
      <c r="O377" s="8">
        <f>M377/86400+DATE(1970,1,1)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_xlfn.TEXTSPLIT(R377,"/",,TRUE)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E378/D378*100</f>
        <v>361.02941176470591</v>
      </c>
      <c r="G378" t="s">
        <v>20</v>
      </c>
      <c r="H378">
        <v>131</v>
      </c>
      <c r="I378" s="4">
        <f>IFERROR(E378/H378,0)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>L378/86400+DATE(1970,1,1)</f>
        <v>41826.208333333336</v>
      </c>
      <c r="O378" s="8">
        <f>M378/86400+DATE(1970,1,1)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_xlfn.TEXTSPLIT(R378,"/",,TRUE)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E379/D379*100</f>
        <v>10.257545271629779</v>
      </c>
      <c r="G379" t="s">
        <v>14</v>
      </c>
      <c r="H379">
        <v>127</v>
      </c>
      <c r="I379" s="4">
        <f>IFERROR(E379/H379,0)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>L379/86400+DATE(1970,1,1)</f>
        <v>43760.208333333328</v>
      </c>
      <c r="O379" s="8">
        <f>M379/86400+DATE(1970,1,1)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_xlfn.TEXTSPLIT(R379,"/",,TRUE)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E380/D380*100</f>
        <v>13.962962962962964</v>
      </c>
      <c r="G380" t="s">
        <v>14</v>
      </c>
      <c r="H380">
        <v>355</v>
      </c>
      <c r="I380" s="4">
        <f>IFERROR(E380/H380,0)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>L380/86400+DATE(1970,1,1)</f>
        <v>43241.208333333328</v>
      </c>
      <c r="O380" s="8">
        <f>M380/86400+DATE(1970,1,1)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_xlfn.TEXTSPLIT(R380,"/",,TRUE)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E381/D381*100</f>
        <v>40.444444444444443</v>
      </c>
      <c r="G381" t="s">
        <v>14</v>
      </c>
      <c r="H381">
        <v>44</v>
      </c>
      <c r="I381" s="4">
        <f>IFERROR(E381/H381,0)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>L381/86400+DATE(1970,1,1)</f>
        <v>40843.208333333336</v>
      </c>
      <c r="O381" s="8">
        <f>M381/86400+DATE(1970,1,1)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_xlfn.TEXTSPLIT(R381,"/",,TRUE)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E382/D382*100</f>
        <v>160.32</v>
      </c>
      <c r="G382" t="s">
        <v>20</v>
      </c>
      <c r="H382">
        <v>84</v>
      </c>
      <c r="I382" s="4">
        <f>IFERROR(E382/H382,0)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>L382/86400+DATE(1970,1,1)</f>
        <v>41448.208333333336</v>
      </c>
      <c r="O382" s="8">
        <f>M382/86400+DATE(1970,1,1)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_xlfn.TEXTSPLIT(R382,"/",,TRUE)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E383/D383*100</f>
        <v>183.9433962264151</v>
      </c>
      <c r="G383" t="s">
        <v>20</v>
      </c>
      <c r="H383">
        <v>155</v>
      </c>
      <c r="I383" s="4">
        <f>IFERROR(E383/H383,0)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>L383/86400+DATE(1970,1,1)</f>
        <v>42163.208333333328</v>
      </c>
      <c r="O383" s="8">
        <f>M383/86400+DATE(1970,1,1)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_xlfn.TEXTSPLIT(R383,"/",,TRUE)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E384/D384*100</f>
        <v>63.769230769230766</v>
      </c>
      <c r="G384" t="s">
        <v>14</v>
      </c>
      <c r="H384">
        <v>67</v>
      </c>
      <c r="I384" s="4">
        <f>IFERROR(E384/H384,0)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>L384/86400+DATE(1970,1,1)</f>
        <v>43024.208333333328</v>
      </c>
      <c r="O384" s="8">
        <f>M384/86400+DATE(1970,1,1)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_xlfn.TEXTSPLIT(R384,"/",,TRUE)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E385/D385*100</f>
        <v>225.38095238095238</v>
      </c>
      <c r="G385" t="s">
        <v>20</v>
      </c>
      <c r="H385">
        <v>189</v>
      </c>
      <c r="I385" s="4">
        <f>IFERROR(E385/H385,0)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>L385/86400+DATE(1970,1,1)</f>
        <v>43509.25</v>
      </c>
      <c r="O385" s="8">
        <f>M385/86400+DATE(1970,1,1)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_xlfn.TEXTSPLIT(R385,"/",,TRUE)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E386/D386*100</f>
        <v>172.00961538461539</v>
      </c>
      <c r="G386" t="s">
        <v>20</v>
      </c>
      <c r="H386">
        <v>4799</v>
      </c>
      <c r="I386" s="4">
        <f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>L386/86400+DATE(1970,1,1)</f>
        <v>42776.25</v>
      </c>
      <c r="O386" s="8">
        <f>M386/86400+DATE(1970,1,1)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_xlfn.TEXTSPLIT(R386,"/",,TRUE)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E387/D387*100</f>
        <v>146.16709511568124</v>
      </c>
      <c r="G387" t="s">
        <v>20</v>
      </c>
      <c r="H387">
        <v>1137</v>
      </c>
      <c r="I387" s="4">
        <f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>L387/86400+DATE(1970,1,1)</f>
        <v>43553.208333333328</v>
      </c>
      <c r="O387" s="8">
        <f>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_xlfn.TEXTSPLIT(R387,"/",,TRUE)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E388/D388*100</f>
        <v>76.42361623616236</v>
      </c>
      <c r="G388" t="s">
        <v>14</v>
      </c>
      <c r="H388">
        <v>1068</v>
      </c>
      <c r="I388" s="4">
        <f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>L388/86400+DATE(1970,1,1)</f>
        <v>40355.208333333336</v>
      </c>
      <c r="O388" s="8">
        <f>M388/86400+DATE(1970,1,1)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_xlfn.TEXTSPLIT(R388,"/",,TRUE)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E389/D389*100</f>
        <v>39.261467889908261</v>
      </c>
      <c r="G389" t="s">
        <v>14</v>
      </c>
      <c r="H389">
        <v>424</v>
      </c>
      <c r="I389" s="4">
        <f>IFERROR(E389/H389,0)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>L389/86400+DATE(1970,1,1)</f>
        <v>41072.208333333336</v>
      </c>
      <c r="O389" s="8">
        <f>M389/86400+DATE(1970,1,1)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_xlfn.TEXTSPLIT(R389,"/",,TRUE)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E390/D390*100</f>
        <v>11.270034843205574</v>
      </c>
      <c r="G390" t="s">
        <v>74</v>
      </c>
      <c r="H390">
        <v>145</v>
      </c>
      <c r="I390" s="4">
        <f>IFERROR(E390/H390,0)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>L390/86400+DATE(1970,1,1)</f>
        <v>40912.25</v>
      </c>
      <c r="O390" s="8">
        <f>M390/86400+DATE(1970,1,1)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_xlfn.TEXTSPLIT(R390,"/",,TRUE)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E391/D391*100</f>
        <v>122.11084337349398</v>
      </c>
      <c r="G391" t="s">
        <v>20</v>
      </c>
      <c r="H391">
        <v>1152</v>
      </c>
      <c r="I391" s="4">
        <f>IFERROR(E391/H391,0)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>L391/86400+DATE(1970,1,1)</f>
        <v>40479.208333333336</v>
      </c>
      <c r="O391" s="8">
        <f>M391/86400+DATE(1970,1,1)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_xlfn.TEXTSPLIT(R391,"/",,TRUE)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E392/D392*100</f>
        <v>186.54166666666669</v>
      </c>
      <c r="G392" t="s">
        <v>20</v>
      </c>
      <c r="H392">
        <v>50</v>
      </c>
      <c r="I392" s="4">
        <f>IFERROR(E392/H392,0)</f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>L392/86400+DATE(1970,1,1)</f>
        <v>41530.208333333336</v>
      </c>
      <c r="O392" s="8">
        <f>M392/86400+DATE(1970,1,1)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_xlfn.TEXTSPLIT(R392,"/",,TRUE)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E393/D393*100</f>
        <v>7.2731788079470201</v>
      </c>
      <c r="G393" t="s">
        <v>14</v>
      </c>
      <c r="H393">
        <v>151</v>
      </c>
      <c r="I393" s="4">
        <f>IFERROR(E393/H393,0)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>L393/86400+DATE(1970,1,1)</f>
        <v>41653.25</v>
      </c>
      <c r="O393" s="8">
        <f>M393/86400+DATE(1970,1,1)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_xlfn.TEXTSPLIT(R393,"/",,TRUE)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E394/D394*100</f>
        <v>65.642371234207957</v>
      </c>
      <c r="G394" t="s">
        <v>14</v>
      </c>
      <c r="H394">
        <v>1608</v>
      </c>
      <c r="I394" s="4">
        <f>IFERROR(E394/H394,0)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>L394/86400+DATE(1970,1,1)</f>
        <v>40549.25</v>
      </c>
      <c r="O394" s="8">
        <f>M394/86400+DATE(1970,1,1)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_xlfn.TEXTSPLIT(R394,"/",,TRUE)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E395/D395*100</f>
        <v>228.96178343949046</v>
      </c>
      <c r="G395" t="s">
        <v>20</v>
      </c>
      <c r="H395">
        <v>3059</v>
      </c>
      <c r="I395" s="4">
        <f>IFERROR(E395/H395,0)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>L395/86400+DATE(1970,1,1)</f>
        <v>42933.208333333328</v>
      </c>
      <c r="O395" s="8">
        <f>M395/86400+DATE(1970,1,1)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_xlfn.TEXTSPLIT(R395,"/",,TRUE)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E396/D396*100</f>
        <v>469.37499999999994</v>
      </c>
      <c r="G396" t="s">
        <v>20</v>
      </c>
      <c r="H396">
        <v>34</v>
      </c>
      <c r="I396" s="4">
        <f>IFERROR(E396/H396,0)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>L396/86400+DATE(1970,1,1)</f>
        <v>41484.208333333336</v>
      </c>
      <c r="O396" s="8">
        <f>M396/86400+DATE(1970,1,1)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_xlfn.TEXTSPLIT(R396,"/",,TRUE)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E397/D397*100</f>
        <v>130.11267605633802</v>
      </c>
      <c r="G397" t="s">
        <v>20</v>
      </c>
      <c r="H397">
        <v>220</v>
      </c>
      <c r="I397" s="4">
        <f>IFERROR(E397/H397,0)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>L397/86400+DATE(1970,1,1)</f>
        <v>40885.25</v>
      </c>
      <c r="O397" s="8">
        <f>M397/86400+DATE(1970,1,1)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_xlfn.TEXTSPLIT(R397,"/",,TRUE)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E398/D398*100</f>
        <v>167.05422993492408</v>
      </c>
      <c r="G398" t="s">
        <v>20</v>
      </c>
      <c r="H398">
        <v>1604</v>
      </c>
      <c r="I398" s="4">
        <f>IFERROR(E398/H398,0)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>L398/86400+DATE(1970,1,1)</f>
        <v>43378.208333333328</v>
      </c>
      <c r="O398" s="8">
        <f>M398/86400+DATE(1970,1,1)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_xlfn.TEXTSPLIT(R398,"/",,TRUE)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E399/D399*100</f>
        <v>173.8641975308642</v>
      </c>
      <c r="G399" t="s">
        <v>20</v>
      </c>
      <c r="H399">
        <v>454</v>
      </c>
      <c r="I399" s="4">
        <f>IFERROR(E399/H399,0)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>L399/86400+DATE(1970,1,1)</f>
        <v>41417.208333333336</v>
      </c>
      <c r="O399" s="8">
        <f>M399/86400+DATE(1970,1,1)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_xlfn.TEXTSPLIT(R399,"/",,TRUE)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E400/D400*100</f>
        <v>717.76470588235293</v>
      </c>
      <c r="G400" t="s">
        <v>20</v>
      </c>
      <c r="H400">
        <v>123</v>
      </c>
      <c r="I400" s="4">
        <f>IFERROR(E400/H400,0)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>L400/86400+DATE(1970,1,1)</f>
        <v>43228.208333333328</v>
      </c>
      <c r="O400" s="8">
        <f>M400/86400+DATE(1970,1,1)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_xlfn.TEXTSPLIT(R400,"/",,TRUE)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E401/D401*100</f>
        <v>63.850976361767728</v>
      </c>
      <c r="G401" t="s">
        <v>14</v>
      </c>
      <c r="H401">
        <v>941</v>
      </c>
      <c r="I401" s="4">
        <f>IFERROR(E401/H401,0)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>L401/86400+DATE(1970,1,1)</f>
        <v>40576.25</v>
      </c>
      <c r="O401" s="8">
        <f>M401/86400+DATE(1970,1,1)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_xlfn.TEXTSPLIT(R401,"/",,TRUE)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E402/D402*100</f>
        <v>2</v>
      </c>
      <c r="G402" t="s">
        <v>14</v>
      </c>
      <c r="H402">
        <v>1</v>
      </c>
      <c r="I402" s="4">
        <f>IFERROR(E402/H402,0)</f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>L402/86400+DATE(1970,1,1)</f>
        <v>41502.208333333336</v>
      </c>
      <c r="O402" s="8">
        <f>M402/86400+DATE(1970,1,1)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_xlfn.TEXTSPLIT(R402,"/",,TRUE)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E403/D403*100</f>
        <v>1530.2222222222222</v>
      </c>
      <c r="G403" t="s">
        <v>20</v>
      </c>
      <c r="H403">
        <v>299</v>
      </c>
      <c r="I403" s="4">
        <f>IFERROR(E403/H403,0)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>L403/86400+DATE(1970,1,1)</f>
        <v>43765.208333333328</v>
      </c>
      <c r="O403" s="8">
        <f>M403/86400+DATE(1970,1,1)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_xlfn.TEXTSPLIT(R403,"/",,TRUE)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E404/D404*100</f>
        <v>40.356164383561641</v>
      </c>
      <c r="G404" t="s">
        <v>14</v>
      </c>
      <c r="H404">
        <v>40</v>
      </c>
      <c r="I404" s="4">
        <f>IFERROR(E404/H404,0)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>L404/86400+DATE(1970,1,1)</f>
        <v>40914.25</v>
      </c>
      <c r="O404" s="8">
        <f>M404/86400+DATE(1970,1,1)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_xlfn.TEXTSPLIT(R404,"/",,TRUE)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E405/D405*100</f>
        <v>86.220633299284984</v>
      </c>
      <c r="G405" t="s">
        <v>14</v>
      </c>
      <c r="H405">
        <v>3015</v>
      </c>
      <c r="I405" s="4">
        <f>IFERROR(E405/H405,0)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>L405/86400+DATE(1970,1,1)</f>
        <v>40310.208333333336</v>
      </c>
      <c r="O405" s="8">
        <f>M405/86400+DATE(1970,1,1)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_xlfn.TEXTSPLIT(R405,"/",,TRUE)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E406/D406*100</f>
        <v>315.58486707566465</v>
      </c>
      <c r="G406" t="s">
        <v>20</v>
      </c>
      <c r="H406">
        <v>2237</v>
      </c>
      <c r="I406" s="4">
        <f>IFERROR(E406/H406,0)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>L406/86400+DATE(1970,1,1)</f>
        <v>43053.25</v>
      </c>
      <c r="O406" s="8">
        <f>M406/86400+DATE(1970,1,1)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_xlfn.TEXTSPLIT(R406,"/",,TRUE)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E407/D407*100</f>
        <v>89.618243243243242</v>
      </c>
      <c r="G407" t="s">
        <v>14</v>
      </c>
      <c r="H407">
        <v>435</v>
      </c>
      <c r="I407" s="4">
        <f>IFERROR(E407/H407,0)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>L407/86400+DATE(1970,1,1)</f>
        <v>43255.208333333328</v>
      </c>
      <c r="O407" s="8">
        <f>M407/86400+DATE(1970,1,1)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_xlfn.TEXTSPLIT(R407,"/",,TRUE)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E408/D408*100</f>
        <v>182.14503816793894</v>
      </c>
      <c r="G408" t="s">
        <v>20</v>
      </c>
      <c r="H408">
        <v>645</v>
      </c>
      <c r="I408" s="4">
        <f>IFERROR(E408/H408,0)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>L408/86400+DATE(1970,1,1)</f>
        <v>41304.25</v>
      </c>
      <c r="O408" s="8">
        <f>M408/86400+DATE(1970,1,1)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_xlfn.TEXTSPLIT(R408,"/",,TRUE)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E409/D409*100</f>
        <v>355.88235294117646</v>
      </c>
      <c r="G409" t="s">
        <v>20</v>
      </c>
      <c r="H409">
        <v>484</v>
      </c>
      <c r="I409" s="4">
        <f>IFERROR(E409/H409,0)</f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>L409/86400+DATE(1970,1,1)</f>
        <v>43751.208333333328</v>
      </c>
      <c r="O409" s="8">
        <f>M409/86400+DATE(1970,1,1)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_xlfn.TEXTSPLIT(R409,"/",,TRUE)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E410/D410*100</f>
        <v>131.83695652173913</v>
      </c>
      <c r="G410" t="s">
        <v>20</v>
      </c>
      <c r="H410">
        <v>154</v>
      </c>
      <c r="I410" s="4">
        <f>IFERROR(E410/H410,0)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>L410/86400+DATE(1970,1,1)</f>
        <v>42541.208333333328</v>
      </c>
      <c r="O410" s="8">
        <f>M410/86400+DATE(1970,1,1)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_xlfn.TEXTSPLIT(R410,"/",,TRUE)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E411/D411*100</f>
        <v>46.315634218289084</v>
      </c>
      <c r="G411" t="s">
        <v>14</v>
      </c>
      <c r="H411">
        <v>714</v>
      </c>
      <c r="I411" s="4">
        <f>IFERROR(E411/H411,0)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>L411/86400+DATE(1970,1,1)</f>
        <v>42843.208333333328</v>
      </c>
      <c r="O411" s="8">
        <f>M411/86400+DATE(1970,1,1)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_xlfn.TEXTSPLIT(R411,"/",,TRUE)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E412/D412*100</f>
        <v>36.132726089785294</v>
      </c>
      <c r="G412" t="s">
        <v>47</v>
      </c>
      <c r="H412">
        <v>1111</v>
      </c>
      <c r="I412" s="4">
        <f>IFERROR(E412/H412,0)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>L412/86400+DATE(1970,1,1)</f>
        <v>42122.208333333328</v>
      </c>
      <c r="O412" s="8">
        <f>M412/86400+DATE(1970,1,1)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_xlfn.TEXTSPLIT(R412,"/",,TRUE)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E413/D413*100</f>
        <v>104.62820512820512</v>
      </c>
      <c r="G413" t="s">
        <v>20</v>
      </c>
      <c r="H413">
        <v>82</v>
      </c>
      <c r="I413" s="4">
        <f>IFERROR(E413/H413,0)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>L413/86400+DATE(1970,1,1)</f>
        <v>42884.208333333328</v>
      </c>
      <c r="O413" s="8">
        <f>M413/86400+DATE(1970,1,1)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_xlfn.TEXTSPLIT(R413,"/",,TRUE)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E414/D414*100</f>
        <v>668.85714285714289</v>
      </c>
      <c r="G414" t="s">
        <v>20</v>
      </c>
      <c r="H414">
        <v>134</v>
      </c>
      <c r="I414" s="4">
        <f>IFERROR(E414/H414,0)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>L414/86400+DATE(1970,1,1)</f>
        <v>41642.25</v>
      </c>
      <c r="O414" s="8">
        <f>M414/86400+DATE(1970,1,1)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_xlfn.TEXTSPLIT(R414,"/",,TRUE)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E415/D415*100</f>
        <v>62.072823218997364</v>
      </c>
      <c r="G415" t="s">
        <v>47</v>
      </c>
      <c r="H415">
        <v>1089</v>
      </c>
      <c r="I415" s="4">
        <f>IFERROR(E415/H415,0)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>L415/86400+DATE(1970,1,1)</f>
        <v>43431.25</v>
      </c>
      <c r="O415" s="8">
        <f>M415/86400+DATE(1970,1,1)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_xlfn.TEXTSPLIT(R415,"/",,TRUE)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E416/D416*100</f>
        <v>84.699787460148784</v>
      </c>
      <c r="G416" t="s">
        <v>14</v>
      </c>
      <c r="H416">
        <v>5497</v>
      </c>
      <c r="I416" s="4">
        <f>IFERROR(E416/H416,0)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>L416/86400+DATE(1970,1,1)</f>
        <v>40288.208333333336</v>
      </c>
      <c r="O416" s="8">
        <f>M416/86400+DATE(1970,1,1)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_xlfn.TEXTSPLIT(R416,"/",,TRUE)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E417/D417*100</f>
        <v>11.059030837004405</v>
      </c>
      <c r="G417" t="s">
        <v>14</v>
      </c>
      <c r="H417">
        <v>418</v>
      </c>
      <c r="I417" s="4">
        <f>IFERROR(E417/H417,0)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>L417/86400+DATE(1970,1,1)</f>
        <v>40921.25</v>
      </c>
      <c r="O417" s="8">
        <f>M417/86400+DATE(1970,1,1)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_xlfn.TEXTSPLIT(R417,"/",,TRUE)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E418/D418*100</f>
        <v>43.838781575037146</v>
      </c>
      <c r="G418" t="s">
        <v>14</v>
      </c>
      <c r="H418">
        <v>1439</v>
      </c>
      <c r="I418" s="4">
        <f>IFERROR(E418/H418,0)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>L418/86400+DATE(1970,1,1)</f>
        <v>40560.25</v>
      </c>
      <c r="O418" s="8">
        <f>M418/86400+DATE(1970,1,1)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_xlfn.TEXTSPLIT(R418,"/",,TRUE)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E419/D419*100</f>
        <v>55.470588235294116</v>
      </c>
      <c r="G419" t="s">
        <v>14</v>
      </c>
      <c r="H419">
        <v>15</v>
      </c>
      <c r="I419" s="4">
        <f>IFERROR(E419/H419,0)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>L419/86400+DATE(1970,1,1)</f>
        <v>43407.208333333328</v>
      </c>
      <c r="O419" s="8">
        <f>M419/86400+DATE(1970,1,1)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_xlfn.TEXTSPLIT(R419,"/",,TRUE)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E420/D420*100</f>
        <v>57.399511301160658</v>
      </c>
      <c r="G420" t="s">
        <v>14</v>
      </c>
      <c r="H420">
        <v>1999</v>
      </c>
      <c r="I420" s="4">
        <f>IFERROR(E420/H420,0)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>L420/86400+DATE(1970,1,1)</f>
        <v>41035.208333333336</v>
      </c>
      <c r="O420" s="8">
        <f>M420/86400+DATE(1970,1,1)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_xlfn.TEXTSPLIT(R420,"/",,TRUE)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E421/D421*100</f>
        <v>123.43497363796135</v>
      </c>
      <c r="G421" t="s">
        <v>20</v>
      </c>
      <c r="H421">
        <v>5203</v>
      </c>
      <c r="I421" s="4">
        <f>IFERROR(E421/H421,0)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>L421/86400+DATE(1970,1,1)</f>
        <v>40899.25</v>
      </c>
      <c r="O421" s="8">
        <f>M421/86400+DATE(1970,1,1)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_xlfn.TEXTSPLIT(R421,"/",,TRUE)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E422/D422*100</f>
        <v>128.46</v>
      </c>
      <c r="G422" t="s">
        <v>20</v>
      </c>
      <c r="H422">
        <v>94</v>
      </c>
      <c r="I422" s="4">
        <f>IFERROR(E422/H422,0)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>L422/86400+DATE(1970,1,1)</f>
        <v>42911.208333333328</v>
      </c>
      <c r="O422" s="8">
        <f>M422/86400+DATE(1970,1,1)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_xlfn.TEXTSPLIT(R422,"/",,TRUE)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E423/D423*100</f>
        <v>63.989361702127653</v>
      </c>
      <c r="G423" t="s">
        <v>14</v>
      </c>
      <c r="H423">
        <v>118</v>
      </c>
      <c r="I423" s="4">
        <f>IFERROR(E423/H423,0)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>L423/86400+DATE(1970,1,1)</f>
        <v>42915.208333333328</v>
      </c>
      <c r="O423" s="8">
        <f>M423/86400+DATE(1970,1,1)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_xlfn.TEXTSPLIT(R423,"/",,TRUE)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E424/D424*100</f>
        <v>127.29885057471265</v>
      </c>
      <c r="G424" t="s">
        <v>20</v>
      </c>
      <c r="H424">
        <v>205</v>
      </c>
      <c r="I424" s="4">
        <f>IFERROR(E424/H424,0)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>L424/86400+DATE(1970,1,1)</f>
        <v>40285.208333333336</v>
      </c>
      <c r="O424" s="8">
        <f>M424/86400+DATE(1970,1,1)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_xlfn.TEXTSPLIT(R424,"/",,TRUE)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E425/D425*100</f>
        <v>10.638024357239512</v>
      </c>
      <c r="G425" t="s">
        <v>14</v>
      </c>
      <c r="H425">
        <v>162</v>
      </c>
      <c r="I425" s="4">
        <f>IFERROR(E425/H425,0)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>L425/86400+DATE(1970,1,1)</f>
        <v>40808.208333333336</v>
      </c>
      <c r="O425" s="8">
        <f>M425/86400+DATE(1970,1,1)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_xlfn.TEXTSPLIT(R425,"/",,TRUE)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E426/D426*100</f>
        <v>40.470588235294116</v>
      </c>
      <c r="G426" t="s">
        <v>14</v>
      </c>
      <c r="H426">
        <v>83</v>
      </c>
      <c r="I426" s="4">
        <f>IFERROR(E426/H426,0)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>L426/86400+DATE(1970,1,1)</f>
        <v>43208.208333333328</v>
      </c>
      <c r="O426" s="8">
        <f>M426/86400+DATE(1970,1,1)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_xlfn.TEXTSPLIT(R426,"/",,TRUE)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E427/D427*100</f>
        <v>287.66666666666663</v>
      </c>
      <c r="G427" t="s">
        <v>20</v>
      </c>
      <c r="H427">
        <v>92</v>
      </c>
      <c r="I427" s="4">
        <f>IFERROR(E427/H427,0)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>L427/86400+DATE(1970,1,1)</f>
        <v>42213.208333333328</v>
      </c>
      <c r="O427" s="8">
        <f>M427/86400+DATE(1970,1,1)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_xlfn.TEXTSPLIT(R427,"/",,TRUE)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E428/D428*100</f>
        <v>572.94444444444446</v>
      </c>
      <c r="G428" t="s">
        <v>20</v>
      </c>
      <c r="H428">
        <v>219</v>
      </c>
      <c r="I428" s="4">
        <f>IFERROR(E428/H428,0)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>L428/86400+DATE(1970,1,1)</f>
        <v>41332.25</v>
      </c>
      <c r="O428" s="8">
        <f>M428/86400+DATE(1970,1,1)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_xlfn.TEXTSPLIT(R428,"/",,TRUE)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E429/D429*100</f>
        <v>112.90429799426933</v>
      </c>
      <c r="G429" t="s">
        <v>20</v>
      </c>
      <c r="H429">
        <v>2526</v>
      </c>
      <c r="I429" s="4">
        <f>IFERROR(E429/H429,0)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>L429/86400+DATE(1970,1,1)</f>
        <v>41895.208333333336</v>
      </c>
      <c r="O429" s="8">
        <f>M429/86400+DATE(1970,1,1)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_xlfn.TEXTSPLIT(R429,"/",,TRUE)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E430/D430*100</f>
        <v>46.387573964497044</v>
      </c>
      <c r="G430" t="s">
        <v>14</v>
      </c>
      <c r="H430">
        <v>747</v>
      </c>
      <c r="I430" s="4">
        <f>IFERROR(E430/H430,0)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>L430/86400+DATE(1970,1,1)</f>
        <v>40585.25</v>
      </c>
      <c r="O430" s="8">
        <f>M430/86400+DATE(1970,1,1)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_xlfn.TEXTSPLIT(R430,"/",,TRUE)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E431/D431*100</f>
        <v>90.675916230366497</v>
      </c>
      <c r="G431" t="s">
        <v>74</v>
      </c>
      <c r="H431">
        <v>2138</v>
      </c>
      <c r="I431" s="4">
        <f>IFERROR(E431/H431,0)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>L431/86400+DATE(1970,1,1)</f>
        <v>41680.25</v>
      </c>
      <c r="O431" s="8">
        <f>M431/86400+DATE(1970,1,1)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_xlfn.TEXTSPLIT(R431,"/",,TRUE)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E432/D432*100</f>
        <v>67.740740740740748</v>
      </c>
      <c r="G432" t="s">
        <v>14</v>
      </c>
      <c r="H432">
        <v>84</v>
      </c>
      <c r="I432" s="4">
        <f>IFERROR(E432/H432,0)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>L432/86400+DATE(1970,1,1)</f>
        <v>43737.208333333328</v>
      </c>
      <c r="O432" s="8">
        <f>M432/86400+DATE(1970,1,1)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_xlfn.TEXTSPLIT(R432,"/",,TRUE)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E433/D433*100</f>
        <v>192.49019607843135</v>
      </c>
      <c r="G433" t="s">
        <v>20</v>
      </c>
      <c r="H433">
        <v>94</v>
      </c>
      <c r="I433" s="4">
        <f>IFERROR(E433/H433,0)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>L433/86400+DATE(1970,1,1)</f>
        <v>43273.208333333328</v>
      </c>
      <c r="O433" s="8">
        <f>M433/86400+DATE(1970,1,1)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_xlfn.TEXTSPLIT(R433,"/",,TRUE)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E434/D434*100</f>
        <v>82.714285714285722</v>
      </c>
      <c r="G434" t="s">
        <v>14</v>
      </c>
      <c r="H434">
        <v>91</v>
      </c>
      <c r="I434" s="4">
        <f>IFERROR(E434/H434,0)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>L434/86400+DATE(1970,1,1)</f>
        <v>41761.208333333336</v>
      </c>
      <c r="O434" s="8">
        <f>M434/86400+DATE(1970,1,1)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_xlfn.TEXTSPLIT(R434,"/",,TRUE)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E435/D435*100</f>
        <v>54.163920922570021</v>
      </c>
      <c r="G435" t="s">
        <v>14</v>
      </c>
      <c r="H435">
        <v>792</v>
      </c>
      <c r="I435" s="4">
        <f>IFERROR(E435/H435,0)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>L435/86400+DATE(1970,1,1)</f>
        <v>41603.25</v>
      </c>
      <c r="O435" s="8">
        <f>M435/86400+DATE(1970,1,1)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_xlfn.TEXTSPLIT(R435,"/",,TRUE)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E436/D436*100</f>
        <v>16.722222222222221</v>
      </c>
      <c r="G436" t="s">
        <v>74</v>
      </c>
      <c r="H436">
        <v>10</v>
      </c>
      <c r="I436" s="4">
        <f>IFERROR(E436/H436,0)</f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>L436/86400+DATE(1970,1,1)</f>
        <v>42705.25</v>
      </c>
      <c r="O436" s="8">
        <f>M436/86400+DATE(1970,1,1)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_xlfn.TEXTSPLIT(R436,"/",,TRUE)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E437/D437*100</f>
        <v>116.87664041994749</v>
      </c>
      <c r="G437" t="s">
        <v>20</v>
      </c>
      <c r="H437">
        <v>1713</v>
      </c>
      <c r="I437" s="4">
        <f>IFERROR(E437/H437,0)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>L437/86400+DATE(1970,1,1)</f>
        <v>41988.25</v>
      </c>
      <c r="O437" s="8">
        <f>M437/86400+DATE(1970,1,1)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_xlfn.TEXTSPLIT(R437,"/",,TRUE)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E438/D438*100</f>
        <v>1052.1538461538462</v>
      </c>
      <c r="G438" t="s">
        <v>20</v>
      </c>
      <c r="H438">
        <v>249</v>
      </c>
      <c r="I438" s="4">
        <f>IFERROR(E438/H438,0)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>L438/86400+DATE(1970,1,1)</f>
        <v>43575.208333333328</v>
      </c>
      <c r="O438" s="8">
        <f>M438/86400+DATE(1970,1,1)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_xlfn.TEXTSPLIT(R438,"/",,TRUE)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E439/D439*100</f>
        <v>123.07407407407408</v>
      </c>
      <c r="G439" t="s">
        <v>20</v>
      </c>
      <c r="H439">
        <v>192</v>
      </c>
      <c r="I439" s="4">
        <f>IFERROR(E439/H439,0)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>L439/86400+DATE(1970,1,1)</f>
        <v>42260.208333333328</v>
      </c>
      <c r="O439" s="8">
        <f>M439/86400+DATE(1970,1,1)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_xlfn.TEXTSPLIT(R439,"/",,TRUE)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E440/D440*100</f>
        <v>178.63855421686748</v>
      </c>
      <c r="G440" t="s">
        <v>20</v>
      </c>
      <c r="H440">
        <v>247</v>
      </c>
      <c r="I440" s="4">
        <f>IFERROR(E440/H440,0)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>L440/86400+DATE(1970,1,1)</f>
        <v>41337.25</v>
      </c>
      <c r="O440" s="8">
        <f>M440/86400+DATE(1970,1,1)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_xlfn.TEXTSPLIT(R440,"/",,TRUE)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E441/D441*100</f>
        <v>355.28169014084506</v>
      </c>
      <c r="G441" t="s">
        <v>20</v>
      </c>
      <c r="H441">
        <v>2293</v>
      </c>
      <c r="I441" s="4">
        <f>IFERROR(E441/H441,0)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>L441/86400+DATE(1970,1,1)</f>
        <v>42680.208333333328</v>
      </c>
      <c r="O441" s="8">
        <f>M441/86400+DATE(1970,1,1)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_xlfn.TEXTSPLIT(R441,"/",,TRUE)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E442/D442*100</f>
        <v>161.90634146341463</v>
      </c>
      <c r="G442" t="s">
        <v>20</v>
      </c>
      <c r="H442">
        <v>3131</v>
      </c>
      <c r="I442" s="4">
        <f>IFERROR(E442/H442,0)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>L442/86400+DATE(1970,1,1)</f>
        <v>42916.208333333328</v>
      </c>
      <c r="O442" s="8">
        <f>M442/86400+DATE(1970,1,1)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_xlfn.TEXTSPLIT(R442,"/",,TRUE)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E443/D443*100</f>
        <v>24.914285714285715</v>
      </c>
      <c r="G443" t="s">
        <v>14</v>
      </c>
      <c r="H443">
        <v>32</v>
      </c>
      <c r="I443" s="4">
        <f>IFERROR(E443/H443,0)</f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>L443/86400+DATE(1970,1,1)</f>
        <v>41025.208333333336</v>
      </c>
      <c r="O443" s="8">
        <f>M443/86400+DATE(1970,1,1)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_xlfn.TEXTSPLIT(R443,"/",,TRUE)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E444/D444*100</f>
        <v>198.72222222222223</v>
      </c>
      <c r="G444" t="s">
        <v>20</v>
      </c>
      <c r="H444">
        <v>143</v>
      </c>
      <c r="I444" s="4">
        <f>IFERROR(E444/H444,0)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>L444/86400+DATE(1970,1,1)</f>
        <v>42980.208333333328</v>
      </c>
      <c r="O444" s="8">
        <f>M444/86400+DATE(1970,1,1)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_xlfn.TEXTSPLIT(R444,"/",,TRUE)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E445/D445*100</f>
        <v>34.752688172043008</v>
      </c>
      <c r="G445" t="s">
        <v>74</v>
      </c>
      <c r="H445">
        <v>90</v>
      </c>
      <c r="I445" s="4">
        <f>IFERROR(E445/H445,0)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>L445/86400+DATE(1970,1,1)</f>
        <v>40451.208333333336</v>
      </c>
      <c r="O445" s="8">
        <f>M445/86400+DATE(1970,1,1)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_xlfn.TEXTSPLIT(R445,"/",,TRUE)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E446/D446*100</f>
        <v>176.41935483870967</v>
      </c>
      <c r="G446" t="s">
        <v>20</v>
      </c>
      <c r="H446">
        <v>296</v>
      </c>
      <c r="I446" s="4">
        <f>IFERROR(E446/H446,0)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>L446/86400+DATE(1970,1,1)</f>
        <v>40748.208333333336</v>
      </c>
      <c r="O446" s="8">
        <f>M446/86400+DATE(1970,1,1)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_xlfn.TEXTSPLIT(R446,"/",,TRUE)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E447/D447*100</f>
        <v>511.38095238095235</v>
      </c>
      <c r="G447" t="s">
        <v>20</v>
      </c>
      <c r="H447">
        <v>170</v>
      </c>
      <c r="I447" s="4">
        <f>IFERROR(E447/H447,0)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>L447/86400+DATE(1970,1,1)</f>
        <v>40515.25</v>
      </c>
      <c r="O447" s="8">
        <f>M447/86400+DATE(1970,1,1)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_xlfn.TEXTSPLIT(R447,"/",,TRUE)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E448/D448*100</f>
        <v>82.044117647058826</v>
      </c>
      <c r="G448" t="s">
        <v>14</v>
      </c>
      <c r="H448">
        <v>186</v>
      </c>
      <c r="I448" s="4">
        <f>IFERROR(E448/H448,0)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>L448/86400+DATE(1970,1,1)</f>
        <v>41261.25</v>
      </c>
      <c r="O448" s="8">
        <f>M448/86400+DATE(1970,1,1)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_xlfn.TEXTSPLIT(R448,"/",,TRUE)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E449/D449*100</f>
        <v>24.326030927835053</v>
      </c>
      <c r="G449" t="s">
        <v>74</v>
      </c>
      <c r="H449">
        <v>439</v>
      </c>
      <c r="I449" s="4">
        <f>IFERROR(E449/H449,0)</f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>L449/86400+DATE(1970,1,1)</f>
        <v>43088.25</v>
      </c>
      <c r="O449" s="8">
        <f>M449/86400+DATE(1970,1,1)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_xlfn.TEXTSPLIT(R449,"/",,TRUE)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E450/D450*100</f>
        <v>50.482758620689658</v>
      </c>
      <c r="G450" t="s">
        <v>14</v>
      </c>
      <c r="H450">
        <v>605</v>
      </c>
      <c r="I450" s="4">
        <f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>L450/86400+DATE(1970,1,1)</f>
        <v>41378.208333333336</v>
      </c>
      <c r="O450" s="8">
        <f>M450/86400+DATE(1970,1,1)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_xlfn.TEXTSPLIT(R450,"/",,TRUE)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E451/D451*100</f>
        <v>967</v>
      </c>
      <c r="G451" t="s">
        <v>20</v>
      </c>
      <c r="H451">
        <v>86</v>
      </c>
      <c r="I451" s="4">
        <f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>L451/86400+DATE(1970,1,1)</f>
        <v>43530.25</v>
      </c>
      <c r="O451" s="8">
        <f>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_xlfn.TEXTSPLIT(R451,"/",,TRUE)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E452/D452*100</f>
        <v>4</v>
      </c>
      <c r="G452" t="s">
        <v>14</v>
      </c>
      <c r="H452">
        <v>1</v>
      </c>
      <c r="I452" s="4">
        <f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>L452/86400+DATE(1970,1,1)</f>
        <v>43394.208333333328</v>
      </c>
      <c r="O452" s="8">
        <f>M452/86400+DATE(1970,1,1)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_xlfn.TEXTSPLIT(R452,"/",,TRUE)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E453/D453*100</f>
        <v>122.84501347708894</v>
      </c>
      <c r="G453" t="s">
        <v>20</v>
      </c>
      <c r="H453">
        <v>6286</v>
      </c>
      <c r="I453" s="4">
        <f>IFERROR(E453/H453,0)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>L453/86400+DATE(1970,1,1)</f>
        <v>42935.208333333328</v>
      </c>
      <c r="O453" s="8">
        <f>M453/86400+DATE(1970,1,1)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_xlfn.TEXTSPLIT(R453,"/",,TRUE)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E454/D454*100</f>
        <v>63.4375</v>
      </c>
      <c r="G454" t="s">
        <v>14</v>
      </c>
      <c r="H454">
        <v>31</v>
      </c>
      <c r="I454" s="4">
        <f>IFERROR(E454/H454,0)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>L454/86400+DATE(1970,1,1)</f>
        <v>40365.208333333336</v>
      </c>
      <c r="O454" s="8">
        <f>M454/86400+DATE(1970,1,1)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_xlfn.TEXTSPLIT(R454,"/",,TRUE)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E455/D455*100</f>
        <v>56.331688596491226</v>
      </c>
      <c r="G455" t="s">
        <v>14</v>
      </c>
      <c r="H455">
        <v>1181</v>
      </c>
      <c r="I455" s="4">
        <f>IFERROR(E455/H455,0)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>L455/86400+DATE(1970,1,1)</f>
        <v>42705.25</v>
      </c>
      <c r="O455" s="8">
        <f>M455/86400+DATE(1970,1,1)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_xlfn.TEXTSPLIT(R455,"/",,TRUE)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E456/D456*100</f>
        <v>44.074999999999996</v>
      </c>
      <c r="G456" t="s">
        <v>14</v>
      </c>
      <c r="H456">
        <v>39</v>
      </c>
      <c r="I456" s="4">
        <f>IFERROR(E456/H456,0)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>L456/86400+DATE(1970,1,1)</f>
        <v>41568.208333333336</v>
      </c>
      <c r="O456" s="8">
        <f>M456/86400+DATE(1970,1,1)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_xlfn.TEXTSPLIT(R456,"/",,TRUE)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E457/D457*100</f>
        <v>118.37253218884121</v>
      </c>
      <c r="G457" t="s">
        <v>20</v>
      </c>
      <c r="H457">
        <v>3727</v>
      </c>
      <c r="I457" s="4">
        <f>IFERROR(E457/H457,0)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>L457/86400+DATE(1970,1,1)</f>
        <v>40809.208333333336</v>
      </c>
      <c r="O457" s="8">
        <f>M457/86400+DATE(1970,1,1)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_xlfn.TEXTSPLIT(R457,"/",,TRUE)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E458/D458*100</f>
        <v>104.1243169398907</v>
      </c>
      <c r="G458" t="s">
        <v>20</v>
      </c>
      <c r="H458">
        <v>1605</v>
      </c>
      <c r="I458" s="4">
        <f>IFERROR(E458/H458,0)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>L458/86400+DATE(1970,1,1)</f>
        <v>43141.25</v>
      </c>
      <c r="O458" s="8">
        <f>M458/86400+DATE(1970,1,1)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_xlfn.TEXTSPLIT(R458,"/",,TRUE)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E459/D459*100</f>
        <v>26.640000000000004</v>
      </c>
      <c r="G459" t="s">
        <v>14</v>
      </c>
      <c r="H459">
        <v>46</v>
      </c>
      <c r="I459" s="4">
        <f>IFERROR(E459/H459,0)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>L459/86400+DATE(1970,1,1)</f>
        <v>42657.208333333328</v>
      </c>
      <c r="O459" s="8">
        <f>M459/86400+DATE(1970,1,1)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_xlfn.TEXTSPLIT(R459,"/",,TRUE)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E460/D460*100</f>
        <v>351.20118343195264</v>
      </c>
      <c r="G460" t="s">
        <v>20</v>
      </c>
      <c r="H460">
        <v>2120</v>
      </c>
      <c r="I460" s="4">
        <f>IFERROR(E460/H460,0)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>L460/86400+DATE(1970,1,1)</f>
        <v>40265.208333333336</v>
      </c>
      <c r="O460" s="8">
        <f>M460/86400+DATE(1970,1,1)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_xlfn.TEXTSPLIT(R460,"/",,TRUE)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E461/D461*100</f>
        <v>90.063492063492063</v>
      </c>
      <c r="G461" t="s">
        <v>14</v>
      </c>
      <c r="H461">
        <v>105</v>
      </c>
      <c r="I461" s="4">
        <f>IFERROR(E461/H461,0)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>L461/86400+DATE(1970,1,1)</f>
        <v>42001.25</v>
      </c>
      <c r="O461" s="8">
        <f>M461/86400+DATE(1970,1,1)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_xlfn.TEXTSPLIT(R461,"/",,TRUE)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E462/D462*100</f>
        <v>171.625</v>
      </c>
      <c r="G462" t="s">
        <v>20</v>
      </c>
      <c r="H462">
        <v>50</v>
      </c>
      <c r="I462" s="4">
        <f>IFERROR(E462/H462,0)</f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>L462/86400+DATE(1970,1,1)</f>
        <v>40399.208333333336</v>
      </c>
      <c r="O462" s="8">
        <f>M462/86400+DATE(1970,1,1)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_xlfn.TEXTSPLIT(R462,"/",,TRUE)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E463/D463*100</f>
        <v>141.04655870445345</v>
      </c>
      <c r="G463" t="s">
        <v>20</v>
      </c>
      <c r="H463">
        <v>2080</v>
      </c>
      <c r="I463" s="4">
        <f>IFERROR(E463/H463,0)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>L463/86400+DATE(1970,1,1)</f>
        <v>41757.208333333336</v>
      </c>
      <c r="O463" s="8">
        <f>M463/86400+DATE(1970,1,1)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_xlfn.TEXTSPLIT(R463,"/",,TRUE)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E464/D464*100</f>
        <v>30.57944915254237</v>
      </c>
      <c r="G464" t="s">
        <v>14</v>
      </c>
      <c r="H464">
        <v>535</v>
      </c>
      <c r="I464" s="4">
        <f>IFERROR(E464/H464,0)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>L464/86400+DATE(1970,1,1)</f>
        <v>41304.25</v>
      </c>
      <c r="O464" s="8">
        <f>M464/86400+DATE(1970,1,1)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_xlfn.TEXTSPLIT(R464,"/",,TRUE)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E465/D465*100</f>
        <v>108.16455696202532</v>
      </c>
      <c r="G465" t="s">
        <v>20</v>
      </c>
      <c r="H465">
        <v>2105</v>
      </c>
      <c r="I465" s="4">
        <f>IFERROR(E465/H465,0)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>L465/86400+DATE(1970,1,1)</f>
        <v>41639.25</v>
      </c>
      <c r="O465" s="8">
        <f>M465/86400+DATE(1970,1,1)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_xlfn.TEXTSPLIT(R465,"/",,TRUE)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E466/D466*100</f>
        <v>133.45505617977528</v>
      </c>
      <c r="G466" t="s">
        <v>20</v>
      </c>
      <c r="H466">
        <v>2436</v>
      </c>
      <c r="I466" s="4">
        <f>IFERROR(E466/H466,0)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>L466/86400+DATE(1970,1,1)</f>
        <v>43142.25</v>
      </c>
      <c r="O466" s="8">
        <f>M466/86400+DATE(1970,1,1)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_xlfn.TEXTSPLIT(R466,"/",,TRUE)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E467/D467*100</f>
        <v>187.85106382978722</v>
      </c>
      <c r="G467" t="s">
        <v>20</v>
      </c>
      <c r="H467">
        <v>80</v>
      </c>
      <c r="I467" s="4">
        <f>IFERROR(E467/H467,0)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>L467/86400+DATE(1970,1,1)</f>
        <v>43127.25</v>
      </c>
      <c r="O467" s="8">
        <f>M467/86400+DATE(1970,1,1)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_xlfn.TEXTSPLIT(R467,"/",,TRUE)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E468/D468*100</f>
        <v>332</v>
      </c>
      <c r="G468" t="s">
        <v>20</v>
      </c>
      <c r="H468">
        <v>42</v>
      </c>
      <c r="I468" s="4">
        <f>IFERROR(E468/H468,0)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>L468/86400+DATE(1970,1,1)</f>
        <v>41409.208333333336</v>
      </c>
      <c r="O468" s="8">
        <f>M468/86400+DATE(1970,1,1)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_xlfn.TEXTSPLIT(R468,"/",,TRUE)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E469/D469*100</f>
        <v>575.21428571428578</v>
      </c>
      <c r="G469" t="s">
        <v>20</v>
      </c>
      <c r="H469">
        <v>139</v>
      </c>
      <c r="I469" s="4">
        <f>IFERROR(E469/H469,0)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>L469/86400+DATE(1970,1,1)</f>
        <v>42331.25</v>
      </c>
      <c r="O469" s="8">
        <f>M469/86400+DATE(1970,1,1)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_xlfn.TEXTSPLIT(R469,"/",,TRUE)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E470/D470*100</f>
        <v>40.5</v>
      </c>
      <c r="G470" t="s">
        <v>14</v>
      </c>
      <c r="H470">
        <v>16</v>
      </c>
      <c r="I470" s="4">
        <f>IFERROR(E470/H470,0)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>L470/86400+DATE(1970,1,1)</f>
        <v>43569.208333333328</v>
      </c>
      <c r="O470" s="8">
        <f>M470/86400+DATE(1970,1,1)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_xlfn.TEXTSPLIT(R470,"/",,TRUE)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E471/D471*100</f>
        <v>184.42857142857144</v>
      </c>
      <c r="G471" t="s">
        <v>20</v>
      </c>
      <c r="H471">
        <v>159</v>
      </c>
      <c r="I471" s="4">
        <f>IFERROR(E471/H471,0)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>L471/86400+DATE(1970,1,1)</f>
        <v>42142.208333333328</v>
      </c>
      <c r="O471" s="8">
        <f>M471/86400+DATE(1970,1,1)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_xlfn.TEXTSPLIT(R471,"/",,TRUE)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E472/D472*100</f>
        <v>285.80555555555554</v>
      </c>
      <c r="G472" t="s">
        <v>20</v>
      </c>
      <c r="H472">
        <v>381</v>
      </c>
      <c r="I472" s="4">
        <f>IFERROR(E472/H472,0)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>L472/86400+DATE(1970,1,1)</f>
        <v>42716.25</v>
      </c>
      <c r="O472" s="8">
        <f>M472/86400+DATE(1970,1,1)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_xlfn.TEXTSPLIT(R472,"/",,TRUE)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E473/D473*100</f>
        <v>319</v>
      </c>
      <c r="G473" t="s">
        <v>20</v>
      </c>
      <c r="H473">
        <v>194</v>
      </c>
      <c r="I473" s="4">
        <f>IFERROR(E473/H473,0)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>L473/86400+DATE(1970,1,1)</f>
        <v>41031.208333333336</v>
      </c>
      <c r="O473" s="8">
        <f>M473/86400+DATE(1970,1,1)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_xlfn.TEXTSPLIT(R473,"/",,TRUE)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E474/D474*100</f>
        <v>39.234070221066318</v>
      </c>
      <c r="G474" t="s">
        <v>14</v>
      </c>
      <c r="H474">
        <v>575</v>
      </c>
      <c r="I474" s="4">
        <f>IFERROR(E474/H474,0)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>L474/86400+DATE(1970,1,1)</f>
        <v>43535.208333333328</v>
      </c>
      <c r="O474" s="8">
        <f>M474/86400+DATE(1970,1,1)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_xlfn.TEXTSPLIT(R474,"/",,TRUE)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E475/D475*100</f>
        <v>178.14000000000001</v>
      </c>
      <c r="G475" t="s">
        <v>20</v>
      </c>
      <c r="H475">
        <v>106</v>
      </c>
      <c r="I475" s="4">
        <f>IFERROR(E475/H475,0)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>L475/86400+DATE(1970,1,1)</f>
        <v>43277.208333333328</v>
      </c>
      <c r="O475" s="8">
        <f>M475/86400+DATE(1970,1,1)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_xlfn.TEXTSPLIT(R475,"/",,TRUE)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E476/D476*100</f>
        <v>365.15</v>
      </c>
      <c r="G476" t="s">
        <v>20</v>
      </c>
      <c r="H476">
        <v>142</v>
      </c>
      <c r="I476" s="4">
        <f>IFERROR(E476/H476,0)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>L476/86400+DATE(1970,1,1)</f>
        <v>41989.25</v>
      </c>
      <c r="O476" s="8">
        <f>M476/86400+DATE(1970,1,1)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_xlfn.TEXTSPLIT(R476,"/",,TRUE)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E477/D477*100</f>
        <v>113.94594594594594</v>
      </c>
      <c r="G477" t="s">
        <v>20</v>
      </c>
      <c r="H477">
        <v>211</v>
      </c>
      <c r="I477" s="4">
        <f>IFERROR(E477/H477,0)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>L477/86400+DATE(1970,1,1)</f>
        <v>41450.208333333336</v>
      </c>
      <c r="O477" s="8">
        <f>M477/86400+DATE(1970,1,1)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_xlfn.TEXTSPLIT(R477,"/",,TRUE)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E478/D478*100</f>
        <v>29.828720626631856</v>
      </c>
      <c r="G478" t="s">
        <v>14</v>
      </c>
      <c r="H478">
        <v>1120</v>
      </c>
      <c r="I478" s="4">
        <f>IFERROR(E478/H478,0)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>L478/86400+DATE(1970,1,1)</f>
        <v>43322.208333333328</v>
      </c>
      <c r="O478" s="8">
        <f>M478/86400+DATE(1970,1,1)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_xlfn.TEXTSPLIT(R478,"/",,TRUE)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E479/D479*100</f>
        <v>54.270588235294113</v>
      </c>
      <c r="G479" t="s">
        <v>14</v>
      </c>
      <c r="H479">
        <v>113</v>
      </c>
      <c r="I479" s="4">
        <f>IFERROR(E479/H479,0)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>L479/86400+DATE(1970,1,1)</f>
        <v>40720.208333333336</v>
      </c>
      <c r="O479" s="8">
        <f>M479/86400+DATE(1970,1,1)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_xlfn.TEXTSPLIT(R479,"/",,TRUE)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E480/D480*100</f>
        <v>236.34156976744185</v>
      </c>
      <c r="G480" t="s">
        <v>20</v>
      </c>
      <c r="H480">
        <v>2756</v>
      </c>
      <c r="I480" s="4">
        <f>IFERROR(E480/H480,0)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>L480/86400+DATE(1970,1,1)</f>
        <v>42072.208333333328</v>
      </c>
      <c r="O480" s="8">
        <f>M480/86400+DATE(1970,1,1)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_xlfn.TEXTSPLIT(R480,"/",,TRUE)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E481/D481*100</f>
        <v>512.91666666666663</v>
      </c>
      <c r="G481" t="s">
        <v>20</v>
      </c>
      <c r="H481">
        <v>173</v>
      </c>
      <c r="I481" s="4">
        <f>IFERROR(E481/H481,0)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>L481/86400+DATE(1970,1,1)</f>
        <v>42945.208333333328</v>
      </c>
      <c r="O481" s="8">
        <f>M481/86400+DATE(1970,1,1)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_xlfn.TEXTSPLIT(R481,"/",,TRUE)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E482/D482*100</f>
        <v>100.65116279069768</v>
      </c>
      <c r="G482" t="s">
        <v>20</v>
      </c>
      <c r="H482">
        <v>87</v>
      </c>
      <c r="I482" s="4">
        <f>IFERROR(E482/H482,0)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>L482/86400+DATE(1970,1,1)</f>
        <v>40248.25</v>
      </c>
      <c r="O482" s="8">
        <f>M482/86400+DATE(1970,1,1)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_xlfn.TEXTSPLIT(R482,"/",,TRUE)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E483/D483*100</f>
        <v>81.348423194303152</v>
      </c>
      <c r="G483" t="s">
        <v>14</v>
      </c>
      <c r="H483">
        <v>1538</v>
      </c>
      <c r="I483" s="4">
        <f>IFERROR(E483/H483,0)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>L483/86400+DATE(1970,1,1)</f>
        <v>41913.208333333336</v>
      </c>
      <c r="O483" s="8">
        <f>M483/86400+DATE(1970,1,1)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_xlfn.TEXTSPLIT(R483,"/",,TRUE)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E484/D484*100</f>
        <v>16.404761904761905</v>
      </c>
      <c r="G484" t="s">
        <v>14</v>
      </c>
      <c r="H484">
        <v>9</v>
      </c>
      <c r="I484" s="4">
        <f>IFERROR(E484/H484,0)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>L484/86400+DATE(1970,1,1)</f>
        <v>40963.25</v>
      </c>
      <c r="O484" s="8">
        <f>M484/86400+DATE(1970,1,1)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_xlfn.TEXTSPLIT(R484,"/",,TRUE)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E485/D485*100</f>
        <v>52.774617067833695</v>
      </c>
      <c r="G485" t="s">
        <v>14</v>
      </c>
      <c r="H485">
        <v>554</v>
      </c>
      <c r="I485" s="4">
        <f>IFERROR(E485/H485,0)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>L485/86400+DATE(1970,1,1)</f>
        <v>43811.25</v>
      </c>
      <c r="O485" s="8">
        <f>M485/86400+DATE(1970,1,1)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_xlfn.TEXTSPLIT(R485,"/",,TRUE)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E486/D486*100</f>
        <v>260.20608108108109</v>
      </c>
      <c r="G486" t="s">
        <v>20</v>
      </c>
      <c r="H486">
        <v>1572</v>
      </c>
      <c r="I486" s="4">
        <f>IFERROR(E486/H486,0)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>L486/86400+DATE(1970,1,1)</f>
        <v>41855.208333333336</v>
      </c>
      <c r="O486" s="8">
        <f>M486/86400+DATE(1970,1,1)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_xlfn.TEXTSPLIT(R486,"/",,TRUE)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E487/D487*100</f>
        <v>30.73289183222958</v>
      </c>
      <c r="G487" t="s">
        <v>14</v>
      </c>
      <c r="H487">
        <v>648</v>
      </c>
      <c r="I487" s="4">
        <f>IFERROR(E487/H487,0)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>L487/86400+DATE(1970,1,1)</f>
        <v>43626.208333333328</v>
      </c>
      <c r="O487" s="8">
        <f>M487/86400+DATE(1970,1,1)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_xlfn.TEXTSPLIT(R487,"/",,TRUE)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E488/D488*100</f>
        <v>13.5</v>
      </c>
      <c r="G488" t="s">
        <v>14</v>
      </c>
      <c r="H488">
        <v>21</v>
      </c>
      <c r="I488" s="4">
        <f>IFERROR(E488/H488,0)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>L488/86400+DATE(1970,1,1)</f>
        <v>43168.25</v>
      </c>
      <c r="O488" s="8">
        <f>M488/86400+DATE(1970,1,1)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_xlfn.TEXTSPLIT(R488,"/",,TRUE)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E489/D489*100</f>
        <v>178.62556663644605</v>
      </c>
      <c r="G489" t="s">
        <v>20</v>
      </c>
      <c r="H489">
        <v>2346</v>
      </c>
      <c r="I489" s="4">
        <f>IFERROR(E489/H489,0)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>L489/86400+DATE(1970,1,1)</f>
        <v>42845.208333333328</v>
      </c>
      <c r="O489" s="8">
        <f>M489/86400+DATE(1970,1,1)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_xlfn.TEXTSPLIT(R489,"/",,TRUE)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E490/D490*100</f>
        <v>220.0566037735849</v>
      </c>
      <c r="G490" t="s">
        <v>20</v>
      </c>
      <c r="H490">
        <v>115</v>
      </c>
      <c r="I490" s="4">
        <f>IFERROR(E490/H490,0)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>L490/86400+DATE(1970,1,1)</f>
        <v>42403.25</v>
      </c>
      <c r="O490" s="8">
        <f>M490/86400+DATE(1970,1,1)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_xlfn.TEXTSPLIT(R490,"/",,TRUE)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E491/D491*100</f>
        <v>101.5108695652174</v>
      </c>
      <c r="G491" t="s">
        <v>20</v>
      </c>
      <c r="H491">
        <v>85</v>
      </c>
      <c r="I491" s="4">
        <f>IFERROR(E491/H491,0)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>L491/86400+DATE(1970,1,1)</f>
        <v>40406.208333333336</v>
      </c>
      <c r="O491" s="8">
        <f>M491/86400+DATE(1970,1,1)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_xlfn.TEXTSPLIT(R491,"/",,TRUE)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E492/D492*100</f>
        <v>191.5</v>
      </c>
      <c r="G492" t="s">
        <v>20</v>
      </c>
      <c r="H492">
        <v>144</v>
      </c>
      <c r="I492" s="4">
        <f>IFERROR(E492/H492,0)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>L492/86400+DATE(1970,1,1)</f>
        <v>43786.25</v>
      </c>
      <c r="O492" s="8">
        <f>M492/86400+DATE(1970,1,1)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_xlfn.TEXTSPLIT(R492,"/",,TRUE)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E493/D493*100</f>
        <v>305.34683098591546</v>
      </c>
      <c r="G493" t="s">
        <v>20</v>
      </c>
      <c r="H493">
        <v>2443</v>
      </c>
      <c r="I493" s="4">
        <f>IFERROR(E493/H493,0)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>L493/86400+DATE(1970,1,1)</f>
        <v>41456.208333333336</v>
      </c>
      <c r="O493" s="8">
        <f>M493/86400+DATE(1970,1,1)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_xlfn.TEXTSPLIT(R493,"/",,TRUE)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E494/D494*100</f>
        <v>23.995287958115181</v>
      </c>
      <c r="G494" t="s">
        <v>74</v>
      </c>
      <c r="H494">
        <v>595</v>
      </c>
      <c r="I494" s="4">
        <f>IFERROR(E494/H494,0)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>L494/86400+DATE(1970,1,1)</f>
        <v>40336.208333333336</v>
      </c>
      <c r="O494" s="8">
        <f>M494/86400+DATE(1970,1,1)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_xlfn.TEXTSPLIT(R494,"/",,TRUE)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E495/D495*100</f>
        <v>723.77777777777771</v>
      </c>
      <c r="G495" t="s">
        <v>20</v>
      </c>
      <c r="H495">
        <v>64</v>
      </c>
      <c r="I495" s="4">
        <f>IFERROR(E495/H495,0)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>L495/86400+DATE(1970,1,1)</f>
        <v>43645.208333333328</v>
      </c>
      <c r="O495" s="8">
        <f>M495/86400+DATE(1970,1,1)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_xlfn.TEXTSPLIT(R495,"/",,TRUE)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E496/D496*100</f>
        <v>547.36</v>
      </c>
      <c r="G496" t="s">
        <v>20</v>
      </c>
      <c r="H496">
        <v>268</v>
      </c>
      <c r="I496" s="4">
        <f>IFERROR(E496/H496,0)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>L496/86400+DATE(1970,1,1)</f>
        <v>40990.208333333336</v>
      </c>
      <c r="O496" s="8">
        <f>M496/86400+DATE(1970,1,1)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_xlfn.TEXTSPLIT(R496,"/",,TRUE)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E497/D497*100</f>
        <v>414.49999999999994</v>
      </c>
      <c r="G497" t="s">
        <v>20</v>
      </c>
      <c r="H497">
        <v>195</v>
      </c>
      <c r="I497" s="4">
        <f>IFERROR(E497/H497,0)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>L497/86400+DATE(1970,1,1)</f>
        <v>41800.208333333336</v>
      </c>
      <c r="O497" s="8">
        <f>M497/86400+DATE(1970,1,1)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_xlfn.TEXTSPLIT(R497,"/",,TRUE)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E498/D498*100</f>
        <v>0.90696409140369971</v>
      </c>
      <c r="G498" t="s">
        <v>14</v>
      </c>
      <c r="H498">
        <v>54</v>
      </c>
      <c r="I498" s="4">
        <f>IFERROR(E498/H498,0)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>L498/86400+DATE(1970,1,1)</f>
        <v>42876.208333333328</v>
      </c>
      <c r="O498" s="8">
        <f>M498/86400+DATE(1970,1,1)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_xlfn.TEXTSPLIT(R498,"/",,TRUE)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E499/D499*100</f>
        <v>34.173469387755098</v>
      </c>
      <c r="G499" t="s">
        <v>14</v>
      </c>
      <c r="H499">
        <v>120</v>
      </c>
      <c r="I499" s="4">
        <f>IFERROR(E499/H499,0)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>L499/86400+DATE(1970,1,1)</f>
        <v>42724.25</v>
      </c>
      <c r="O499" s="8">
        <f>M499/86400+DATE(1970,1,1)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_xlfn.TEXTSPLIT(R499,"/",,TRUE)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E500/D500*100</f>
        <v>23.948810754912099</v>
      </c>
      <c r="G500" t="s">
        <v>14</v>
      </c>
      <c r="H500">
        <v>579</v>
      </c>
      <c r="I500" s="4">
        <f>IFERROR(E500/H500,0)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>L500/86400+DATE(1970,1,1)</f>
        <v>42005.25</v>
      </c>
      <c r="O500" s="8">
        <f>M500/86400+DATE(1970,1,1)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_xlfn.TEXTSPLIT(R500,"/",,TRUE)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E501/D501*100</f>
        <v>48.072649572649574</v>
      </c>
      <c r="G501" t="s">
        <v>14</v>
      </c>
      <c r="H501">
        <v>2072</v>
      </c>
      <c r="I501" s="4">
        <f>IFERROR(E501/H501,0)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>L501/86400+DATE(1970,1,1)</f>
        <v>42444.208333333328</v>
      </c>
      <c r="O501" s="8">
        <f>M501/86400+DATE(1970,1,1)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_xlfn.TEXTSPLIT(R501,"/",,TRUE)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E502/D502*100</f>
        <v>0</v>
      </c>
      <c r="G502" t="s">
        <v>14</v>
      </c>
      <c r="H502">
        <v>0</v>
      </c>
      <c r="I502" s="4">
        <f>IFERROR(E502/H502,0)</f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>L502/86400+DATE(1970,1,1)</f>
        <v>41395.208333333336</v>
      </c>
      <c r="O502" s="8">
        <f>M502/86400+DATE(1970,1,1)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_xlfn.TEXTSPLIT(R502,"/",,TRUE)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E503/D503*100</f>
        <v>70.145182291666657</v>
      </c>
      <c r="G503" t="s">
        <v>14</v>
      </c>
      <c r="H503">
        <v>1796</v>
      </c>
      <c r="I503" s="4">
        <f>IFERROR(E503/H503,0)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>L503/86400+DATE(1970,1,1)</f>
        <v>41345.208333333336</v>
      </c>
      <c r="O503" s="8">
        <f>M503/86400+DATE(1970,1,1)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_xlfn.TEXTSPLIT(R503,"/",,TRUE)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E504/D504*100</f>
        <v>529.92307692307691</v>
      </c>
      <c r="G504" t="s">
        <v>20</v>
      </c>
      <c r="H504">
        <v>186</v>
      </c>
      <c r="I504" s="4">
        <f>IFERROR(E504/H504,0)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>L504/86400+DATE(1970,1,1)</f>
        <v>41117.208333333336</v>
      </c>
      <c r="O504" s="8">
        <f>M504/86400+DATE(1970,1,1)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_xlfn.TEXTSPLIT(R504,"/",,TRUE)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E505/D505*100</f>
        <v>180.32549019607845</v>
      </c>
      <c r="G505" t="s">
        <v>20</v>
      </c>
      <c r="H505">
        <v>460</v>
      </c>
      <c r="I505" s="4">
        <f>IFERROR(E505/H505,0)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>L505/86400+DATE(1970,1,1)</f>
        <v>42186.208333333328</v>
      </c>
      <c r="O505" s="8">
        <f>M505/86400+DATE(1970,1,1)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_xlfn.TEXTSPLIT(R505,"/",,TRUE)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E506/D506*100</f>
        <v>92.320000000000007</v>
      </c>
      <c r="G506" t="s">
        <v>14</v>
      </c>
      <c r="H506">
        <v>62</v>
      </c>
      <c r="I506" s="4">
        <f>IFERROR(E506/H506,0)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>L506/86400+DATE(1970,1,1)</f>
        <v>42142.208333333328</v>
      </c>
      <c r="O506" s="8">
        <f>M506/86400+DATE(1970,1,1)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_xlfn.TEXTSPLIT(R506,"/",,TRUE)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E507/D507*100</f>
        <v>13.901001112347053</v>
      </c>
      <c r="G507" t="s">
        <v>14</v>
      </c>
      <c r="H507">
        <v>347</v>
      </c>
      <c r="I507" s="4">
        <f>IFERROR(E507/H507,0)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>L507/86400+DATE(1970,1,1)</f>
        <v>41341.25</v>
      </c>
      <c r="O507" s="8">
        <f>M507/86400+DATE(1970,1,1)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_xlfn.TEXTSPLIT(R507,"/",,TRUE)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E508/D508*100</f>
        <v>927.07777777777767</v>
      </c>
      <c r="G508" t="s">
        <v>20</v>
      </c>
      <c r="H508">
        <v>2528</v>
      </c>
      <c r="I508" s="4">
        <f>IFERROR(E508/H508,0)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>L508/86400+DATE(1970,1,1)</f>
        <v>43062.25</v>
      </c>
      <c r="O508" s="8">
        <f>M508/86400+DATE(1970,1,1)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_xlfn.TEXTSPLIT(R508,"/",,TRUE)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E509/D509*100</f>
        <v>39.857142857142861</v>
      </c>
      <c r="G509" t="s">
        <v>14</v>
      </c>
      <c r="H509">
        <v>19</v>
      </c>
      <c r="I509" s="4">
        <f>IFERROR(E509/H509,0)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>L509/86400+DATE(1970,1,1)</f>
        <v>41373.208333333336</v>
      </c>
      <c r="O509" s="8">
        <f>M509/86400+DATE(1970,1,1)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_xlfn.TEXTSPLIT(R509,"/",,TRUE)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E510/D510*100</f>
        <v>112.22929936305732</v>
      </c>
      <c r="G510" t="s">
        <v>20</v>
      </c>
      <c r="H510">
        <v>3657</v>
      </c>
      <c r="I510" s="4">
        <f>IFERROR(E510/H510,0)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>L510/86400+DATE(1970,1,1)</f>
        <v>43310.208333333328</v>
      </c>
      <c r="O510" s="8">
        <f>M510/86400+DATE(1970,1,1)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_xlfn.TEXTSPLIT(R510,"/",,TRUE)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E511/D511*100</f>
        <v>70.925816023738875</v>
      </c>
      <c r="G511" t="s">
        <v>14</v>
      </c>
      <c r="H511">
        <v>1258</v>
      </c>
      <c r="I511" s="4">
        <f>IFERROR(E511/H511,0)</f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>L511/86400+DATE(1970,1,1)</f>
        <v>41034.208333333336</v>
      </c>
      <c r="O511" s="8">
        <f>M511/86400+DATE(1970,1,1)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_xlfn.TEXTSPLIT(R511,"/",,TRUE)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E512/D512*100</f>
        <v>119.08974358974358</v>
      </c>
      <c r="G512" t="s">
        <v>20</v>
      </c>
      <c r="H512">
        <v>131</v>
      </c>
      <c r="I512" s="4">
        <f>IFERROR(E512/H512,0)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>L512/86400+DATE(1970,1,1)</f>
        <v>43251.208333333328</v>
      </c>
      <c r="O512" s="8">
        <f>M512/86400+DATE(1970,1,1)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_xlfn.TEXTSPLIT(R512,"/",,TRUE)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E513/D513*100</f>
        <v>24.017591339648174</v>
      </c>
      <c r="G513" t="s">
        <v>14</v>
      </c>
      <c r="H513">
        <v>362</v>
      </c>
      <c r="I513" s="4">
        <f>IFERROR(E513/H513,0)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>L513/86400+DATE(1970,1,1)</f>
        <v>43671.208333333328</v>
      </c>
      <c r="O513" s="8">
        <f>M513/86400+DATE(1970,1,1)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_xlfn.TEXTSPLIT(R513,"/",,TRUE)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E514/D514*100</f>
        <v>139.31868131868131</v>
      </c>
      <c r="G514" t="s">
        <v>20</v>
      </c>
      <c r="H514">
        <v>239</v>
      </c>
      <c r="I514" s="4">
        <f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>L514/86400+DATE(1970,1,1)</f>
        <v>41825.208333333336</v>
      </c>
      <c r="O514" s="8">
        <f>M514/86400+DATE(1970,1,1)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_xlfn.TEXTSPLIT(R514,"/",,TRUE)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E515/D515*100</f>
        <v>39.277108433734945</v>
      </c>
      <c r="G515" t="s">
        <v>74</v>
      </c>
      <c r="H515">
        <v>35</v>
      </c>
      <c r="I515" s="4">
        <f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>L515/86400+DATE(1970,1,1)</f>
        <v>40430.208333333336</v>
      </c>
      <c r="O515" s="8">
        <f>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_xlfn.TEXTSPLIT(R515,"/",,TRUE)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E516/D516*100</f>
        <v>22.439077144917089</v>
      </c>
      <c r="G516" t="s">
        <v>74</v>
      </c>
      <c r="H516">
        <v>528</v>
      </c>
      <c r="I516" s="4">
        <f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>L516/86400+DATE(1970,1,1)</f>
        <v>41614.25</v>
      </c>
      <c r="O516" s="8">
        <f>M516/86400+DATE(1970,1,1)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_xlfn.TEXTSPLIT(R516,"/",,TRUE)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E517/D517*100</f>
        <v>55.779069767441861</v>
      </c>
      <c r="G517" t="s">
        <v>14</v>
      </c>
      <c r="H517">
        <v>133</v>
      </c>
      <c r="I517" s="4">
        <f>IFERROR(E517/H517,0)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>L517/86400+DATE(1970,1,1)</f>
        <v>40900.25</v>
      </c>
      <c r="O517" s="8">
        <f>M517/86400+DATE(1970,1,1)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_xlfn.TEXTSPLIT(R517,"/",,TRUE)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E518/D518*100</f>
        <v>42.523125996810208</v>
      </c>
      <c r="G518" t="s">
        <v>14</v>
      </c>
      <c r="H518">
        <v>846</v>
      </c>
      <c r="I518" s="4">
        <f>IFERROR(E518/H518,0)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>L518/86400+DATE(1970,1,1)</f>
        <v>40396.208333333336</v>
      </c>
      <c r="O518" s="8">
        <f>M518/86400+DATE(1970,1,1)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_xlfn.TEXTSPLIT(R518,"/",,TRUE)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E519/D519*100</f>
        <v>112.00000000000001</v>
      </c>
      <c r="G519" t="s">
        <v>20</v>
      </c>
      <c r="H519">
        <v>78</v>
      </c>
      <c r="I519" s="4">
        <f>IFERROR(E519/H519,0)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>L519/86400+DATE(1970,1,1)</f>
        <v>42860.208333333328</v>
      </c>
      <c r="O519" s="8">
        <f>M519/86400+DATE(1970,1,1)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_xlfn.TEXTSPLIT(R519,"/",,TRUE)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E520/D520*100</f>
        <v>7.0681818181818183</v>
      </c>
      <c r="G520" t="s">
        <v>14</v>
      </c>
      <c r="H520">
        <v>10</v>
      </c>
      <c r="I520" s="4">
        <f>IFERROR(E520/H520,0)</f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>L520/86400+DATE(1970,1,1)</f>
        <v>43154.25</v>
      </c>
      <c r="O520" s="8">
        <f>M520/86400+DATE(1970,1,1)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_xlfn.TEXTSPLIT(R520,"/",,TRUE)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E521/D521*100</f>
        <v>101.74563871693867</v>
      </c>
      <c r="G521" t="s">
        <v>20</v>
      </c>
      <c r="H521">
        <v>1773</v>
      </c>
      <c r="I521" s="4">
        <f>IFERROR(E521/H521,0)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>L521/86400+DATE(1970,1,1)</f>
        <v>42012.25</v>
      </c>
      <c r="O521" s="8">
        <f>M521/86400+DATE(1970,1,1)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_xlfn.TEXTSPLIT(R521,"/",,TRUE)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E522/D522*100</f>
        <v>425.75</v>
      </c>
      <c r="G522" t="s">
        <v>20</v>
      </c>
      <c r="H522">
        <v>32</v>
      </c>
      <c r="I522" s="4">
        <f>IFERROR(E522/H522,0)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>L522/86400+DATE(1970,1,1)</f>
        <v>43574.208333333328</v>
      </c>
      <c r="O522" s="8">
        <f>M522/86400+DATE(1970,1,1)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_xlfn.TEXTSPLIT(R522,"/",,TRUE)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E523/D523*100</f>
        <v>145.53947368421052</v>
      </c>
      <c r="G523" t="s">
        <v>20</v>
      </c>
      <c r="H523">
        <v>369</v>
      </c>
      <c r="I523" s="4">
        <f>IFERROR(E523/H523,0)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>L523/86400+DATE(1970,1,1)</f>
        <v>42605.208333333328</v>
      </c>
      <c r="O523" s="8">
        <f>M523/86400+DATE(1970,1,1)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_xlfn.TEXTSPLIT(R523,"/",,TRUE)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E524/D524*100</f>
        <v>32.453465346534657</v>
      </c>
      <c r="G524" t="s">
        <v>14</v>
      </c>
      <c r="H524">
        <v>191</v>
      </c>
      <c r="I524" s="4">
        <f>IFERROR(E524/H524,0)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>L524/86400+DATE(1970,1,1)</f>
        <v>41093.208333333336</v>
      </c>
      <c r="O524" s="8">
        <f>M524/86400+DATE(1970,1,1)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_xlfn.TEXTSPLIT(R524,"/",,TRUE)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E525/D525*100</f>
        <v>700.33333333333326</v>
      </c>
      <c r="G525" t="s">
        <v>20</v>
      </c>
      <c r="H525">
        <v>89</v>
      </c>
      <c r="I525" s="4">
        <f>IFERROR(E525/H525,0)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>L525/86400+DATE(1970,1,1)</f>
        <v>40241.25</v>
      </c>
      <c r="O525" s="8">
        <f>M525/86400+DATE(1970,1,1)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_xlfn.TEXTSPLIT(R525,"/",,TRUE)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E526/D526*100</f>
        <v>83.904860392967933</v>
      </c>
      <c r="G526" t="s">
        <v>14</v>
      </c>
      <c r="H526">
        <v>1979</v>
      </c>
      <c r="I526" s="4">
        <f>IFERROR(E526/H526,0)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>L526/86400+DATE(1970,1,1)</f>
        <v>40294.208333333336</v>
      </c>
      <c r="O526" s="8">
        <f>M526/86400+DATE(1970,1,1)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_xlfn.TEXTSPLIT(R526,"/",,TRUE)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E527/D527*100</f>
        <v>84.19047619047619</v>
      </c>
      <c r="G527" t="s">
        <v>14</v>
      </c>
      <c r="H527">
        <v>63</v>
      </c>
      <c r="I527" s="4">
        <f>IFERROR(E527/H527,0)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>L527/86400+DATE(1970,1,1)</f>
        <v>40505.25</v>
      </c>
      <c r="O527" s="8">
        <f>M527/86400+DATE(1970,1,1)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_xlfn.TEXTSPLIT(R527,"/",,TRUE)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E528/D528*100</f>
        <v>155.95180722891567</v>
      </c>
      <c r="G528" t="s">
        <v>20</v>
      </c>
      <c r="H528">
        <v>147</v>
      </c>
      <c r="I528" s="4">
        <f>IFERROR(E528/H528,0)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>L528/86400+DATE(1970,1,1)</f>
        <v>42364.25</v>
      </c>
      <c r="O528" s="8">
        <f>M528/86400+DATE(1970,1,1)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_xlfn.TEXTSPLIT(R528,"/",,TRUE)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E529/D529*100</f>
        <v>99.619450317124731</v>
      </c>
      <c r="G529" t="s">
        <v>14</v>
      </c>
      <c r="H529">
        <v>6080</v>
      </c>
      <c r="I529" s="4">
        <f>IFERROR(E529/H529,0)</f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>L529/86400+DATE(1970,1,1)</f>
        <v>42405.25</v>
      </c>
      <c r="O529" s="8">
        <f>M529/86400+DATE(1970,1,1)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_xlfn.TEXTSPLIT(R529,"/",,TRUE)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E530/D530*100</f>
        <v>80.300000000000011</v>
      </c>
      <c r="G530" t="s">
        <v>14</v>
      </c>
      <c r="H530">
        <v>80</v>
      </c>
      <c r="I530" s="4">
        <f>IFERROR(E530/H530,0)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>L530/86400+DATE(1970,1,1)</f>
        <v>41601.25</v>
      </c>
      <c r="O530" s="8">
        <f>M530/86400+DATE(1970,1,1)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_xlfn.TEXTSPLIT(R530,"/",,TRUE)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E531/D531*100</f>
        <v>11.254901960784313</v>
      </c>
      <c r="G531" t="s">
        <v>14</v>
      </c>
      <c r="H531">
        <v>9</v>
      </c>
      <c r="I531" s="4">
        <f>IFERROR(E531/H531,0)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>L531/86400+DATE(1970,1,1)</f>
        <v>41769.208333333336</v>
      </c>
      <c r="O531" s="8">
        <f>M531/86400+DATE(1970,1,1)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_xlfn.TEXTSPLIT(R531,"/",,TRUE)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E532/D532*100</f>
        <v>91.740952380952379</v>
      </c>
      <c r="G532" t="s">
        <v>14</v>
      </c>
      <c r="H532">
        <v>1784</v>
      </c>
      <c r="I532" s="4">
        <f>IFERROR(E532/H532,0)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>L532/86400+DATE(1970,1,1)</f>
        <v>40421.208333333336</v>
      </c>
      <c r="O532" s="8">
        <f>M532/86400+DATE(1970,1,1)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_xlfn.TEXTSPLIT(R532,"/",,TRUE)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E533/D533*100</f>
        <v>95.521156936261391</v>
      </c>
      <c r="G533" t="s">
        <v>47</v>
      </c>
      <c r="H533">
        <v>3640</v>
      </c>
      <c r="I533" s="4">
        <f>IFERROR(E533/H533,0)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>L533/86400+DATE(1970,1,1)</f>
        <v>41589.25</v>
      </c>
      <c r="O533" s="8">
        <f>M533/86400+DATE(1970,1,1)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_xlfn.TEXTSPLIT(R533,"/",,TRUE)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E534/D534*100</f>
        <v>502.87499999999994</v>
      </c>
      <c r="G534" t="s">
        <v>20</v>
      </c>
      <c r="H534">
        <v>126</v>
      </c>
      <c r="I534" s="4">
        <f>IFERROR(E534/H534,0)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>L534/86400+DATE(1970,1,1)</f>
        <v>43125.25</v>
      </c>
      <c r="O534" s="8">
        <f>M534/86400+DATE(1970,1,1)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_xlfn.TEXTSPLIT(R534,"/",,TRUE)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E535/D535*100</f>
        <v>159.24394463667818</v>
      </c>
      <c r="G535" t="s">
        <v>20</v>
      </c>
      <c r="H535">
        <v>2218</v>
      </c>
      <c r="I535" s="4">
        <f>IFERROR(E535/H535,0)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>L535/86400+DATE(1970,1,1)</f>
        <v>41479.208333333336</v>
      </c>
      <c r="O535" s="8">
        <f>M535/86400+DATE(1970,1,1)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_xlfn.TEXTSPLIT(R535,"/",,TRUE)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E536/D536*100</f>
        <v>15.022446689113355</v>
      </c>
      <c r="G536" t="s">
        <v>14</v>
      </c>
      <c r="H536">
        <v>243</v>
      </c>
      <c r="I536" s="4">
        <f>IFERROR(E536/H536,0)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>L536/86400+DATE(1970,1,1)</f>
        <v>43329.208333333328</v>
      </c>
      <c r="O536" s="8">
        <f>M536/86400+DATE(1970,1,1)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_xlfn.TEXTSPLIT(R536,"/",,TRUE)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E537/D537*100</f>
        <v>482.03846153846149</v>
      </c>
      <c r="G537" t="s">
        <v>20</v>
      </c>
      <c r="H537">
        <v>202</v>
      </c>
      <c r="I537" s="4">
        <f>IFERROR(E537/H537,0)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>L537/86400+DATE(1970,1,1)</f>
        <v>43259.208333333328</v>
      </c>
      <c r="O537" s="8">
        <f>M537/86400+DATE(1970,1,1)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_xlfn.TEXTSPLIT(R537,"/",,TRUE)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E538/D538*100</f>
        <v>149.96938775510205</v>
      </c>
      <c r="G538" t="s">
        <v>20</v>
      </c>
      <c r="H538">
        <v>140</v>
      </c>
      <c r="I538" s="4">
        <f>IFERROR(E538/H538,0)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>L538/86400+DATE(1970,1,1)</f>
        <v>40414.208333333336</v>
      </c>
      <c r="O538" s="8">
        <f>M538/86400+DATE(1970,1,1)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_xlfn.TEXTSPLIT(R538,"/",,TRUE)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E539/D539*100</f>
        <v>117.22156398104266</v>
      </c>
      <c r="G539" t="s">
        <v>20</v>
      </c>
      <c r="H539">
        <v>1052</v>
      </c>
      <c r="I539" s="4">
        <f>IFERROR(E539/H539,0)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>L539/86400+DATE(1970,1,1)</f>
        <v>43342.208333333328</v>
      </c>
      <c r="O539" s="8">
        <f>M539/86400+DATE(1970,1,1)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_xlfn.TEXTSPLIT(R539,"/",,TRUE)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E540/D540*100</f>
        <v>37.695968274950431</v>
      </c>
      <c r="G540" t="s">
        <v>14</v>
      </c>
      <c r="H540">
        <v>1296</v>
      </c>
      <c r="I540" s="4">
        <f>IFERROR(E540/H540,0)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>L540/86400+DATE(1970,1,1)</f>
        <v>41539.208333333336</v>
      </c>
      <c r="O540" s="8">
        <f>M540/86400+DATE(1970,1,1)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_xlfn.TEXTSPLIT(R540,"/",,TRUE)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E541/D541*100</f>
        <v>72.653061224489804</v>
      </c>
      <c r="G541" t="s">
        <v>14</v>
      </c>
      <c r="H541">
        <v>77</v>
      </c>
      <c r="I541" s="4">
        <f>IFERROR(E541/H541,0)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>L541/86400+DATE(1970,1,1)</f>
        <v>43647.208333333328</v>
      </c>
      <c r="O541" s="8">
        <f>M541/86400+DATE(1970,1,1)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_xlfn.TEXTSPLIT(R541,"/",,TRUE)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E542/D542*100</f>
        <v>265.98113207547169</v>
      </c>
      <c r="G542" t="s">
        <v>20</v>
      </c>
      <c r="H542">
        <v>247</v>
      </c>
      <c r="I542" s="4">
        <f>IFERROR(E542/H542,0)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>L542/86400+DATE(1970,1,1)</f>
        <v>43225.208333333328</v>
      </c>
      <c r="O542" s="8">
        <f>M542/86400+DATE(1970,1,1)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_xlfn.TEXTSPLIT(R542,"/",,TRUE)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E543/D543*100</f>
        <v>24.205617977528089</v>
      </c>
      <c r="G543" t="s">
        <v>14</v>
      </c>
      <c r="H543">
        <v>395</v>
      </c>
      <c r="I543" s="4">
        <f>IFERROR(E543/H543,0)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>L543/86400+DATE(1970,1,1)</f>
        <v>42165.208333333328</v>
      </c>
      <c r="O543" s="8">
        <f>M543/86400+DATE(1970,1,1)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_xlfn.TEXTSPLIT(R543,"/",,TRUE)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E544/D544*100</f>
        <v>2.5064935064935066</v>
      </c>
      <c r="G544" t="s">
        <v>14</v>
      </c>
      <c r="H544">
        <v>49</v>
      </c>
      <c r="I544" s="4">
        <f>IFERROR(E544/H544,0)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>L544/86400+DATE(1970,1,1)</f>
        <v>42391.25</v>
      </c>
      <c r="O544" s="8">
        <f>M544/86400+DATE(1970,1,1)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_xlfn.TEXTSPLIT(R544,"/",,TRUE)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E545/D545*100</f>
        <v>16.329799764428738</v>
      </c>
      <c r="G545" t="s">
        <v>14</v>
      </c>
      <c r="H545">
        <v>180</v>
      </c>
      <c r="I545" s="4">
        <f>IFERROR(E545/H545,0)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>L545/86400+DATE(1970,1,1)</f>
        <v>41528.208333333336</v>
      </c>
      <c r="O545" s="8">
        <f>M545/86400+DATE(1970,1,1)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_xlfn.TEXTSPLIT(R545,"/",,TRUE)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E546/D546*100</f>
        <v>276.5</v>
      </c>
      <c r="G546" t="s">
        <v>20</v>
      </c>
      <c r="H546">
        <v>84</v>
      </c>
      <c r="I546" s="4">
        <f>IFERROR(E546/H546,0)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>L546/86400+DATE(1970,1,1)</f>
        <v>42377.25</v>
      </c>
      <c r="O546" s="8">
        <f>M546/86400+DATE(1970,1,1)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_xlfn.TEXTSPLIT(R546,"/",,TRUE)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E547/D547*100</f>
        <v>88.803571428571431</v>
      </c>
      <c r="G547" t="s">
        <v>14</v>
      </c>
      <c r="H547">
        <v>2690</v>
      </c>
      <c r="I547" s="4">
        <f>IFERROR(E547/H547,0)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>L547/86400+DATE(1970,1,1)</f>
        <v>43824.25</v>
      </c>
      <c r="O547" s="8">
        <f>M547/86400+DATE(1970,1,1)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_xlfn.TEXTSPLIT(R547,"/",,TRUE)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E548/D548*100</f>
        <v>163.57142857142856</v>
      </c>
      <c r="G548" t="s">
        <v>20</v>
      </c>
      <c r="H548">
        <v>88</v>
      </c>
      <c r="I548" s="4">
        <f>IFERROR(E548/H548,0)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>L548/86400+DATE(1970,1,1)</f>
        <v>43360.208333333328</v>
      </c>
      <c r="O548" s="8">
        <f>M548/86400+DATE(1970,1,1)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_xlfn.TEXTSPLIT(R548,"/",,TRUE)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E549/D549*100</f>
        <v>969</v>
      </c>
      <c r="G549" t="s">
        <v>20</v>
      </c>
      <c r="H549">
        <v>156</v>
      </c>
      <c r="I549" s="4">
        <f>IFERROR(E549/H549,0)</f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>L549/86400+DATE(1970,1,1)</f>
        <v>42029.25</v>
      </c>
      <c r="O549" s="8">
        <f>M549/86400+DATE(1970,1,1)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_xlfn.TEXTSPLIT(R549,"/",,TRUE)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E550/D550*100</f>
        <v>270.91376701966715</v>
      </c>
      <c r="G550" t="s">
        <v>20</v>
      </c>
      <c r="H550">
        <v>2985</v>
      </c>
      <c r="I550" s="4">
        <f>IFERROR(E550/H550,0)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>L550/86400+DATE(1970,1,1)</f>
        <v>42461.208333333328</v>
      </c>
      <c r="O550" s="8">
        <f>M550/86400+DATE(1970,1,1)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_xlfn.TEXTSPLIT(R550,"/",,TRUE)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E551/D551*100</f>
        <v>284.21355932203392</v>
      </c>
      <c r="G551" t="s">
        <v>20</v>
      </c>
      <c r="H551">
        <v>762</v>
      </c>
      <c r="I551" s="4">
        <f>IFERROR(E551/H551,0)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>L551/86400+DATE(1970,1,1)</f>
        <v>41422.208333333336</v>
      </c>
      <c r="O551" s="8">
        <f>M551/86400+DATE(1970,1,1)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_xlfn.TEXTSPLIT(R551,"/",,TRUE)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E552/D552*100</f>
        <v>4</v>
      </c>
      <c r="G552" t="s">
        <v>74</v>
      </c>
      <c r="H552">
        <v>1</v>
      </c>
      <c r="I552" s="4">
        <f>IFERROR(E552/H552,0)</f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>L552/86400+DATE(1970,1,1)</f>
        <v>40968.25</v>
      </c>
      <c r="O552" s="8">
        <f>M552/86400+DATE(1970,1,1)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_xlfn.TEXTSPLIT(R552,"/",,TRUE)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E553/D553*100</f>
        <v>58.6329816768462</v>
      </c>
      <c r="G553" t="s">
        <v>14</v>
      </c>
      <c r="H553">
        <v>2779</v>
      </c>
      <c r="I553" s="4">
        <f>IFERROR(E553/H553,0)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>L553/86400+DATE(1970,1,1)</f>
        <v>41993.25</v>
      </c>
      <c r="O553" s="8">
        <f>M553/86400+DATE(1970,1,1)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_xlfn.TEXTSPLIT(R553,"/",,TRUE)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E554/D554*100</f>
        <v>98.51111111111112</v>
      </c>
      <c r="G554" t="s">
        <v>14</v>
      </c>
      <c r="H554">
        <v>92</v>
      </c>
      <c r="I554" s="4">
        <f>IFERROR(E554/H554,0)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>L554/86400+DATE(1970,1,1)</f>
        <v>42700.25</v>
      </c>
      <c r="O554" s="8">
        <f>M554/86400+DATE(1970,1,1)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_xlfn.TEXTSPLIT(R554,"/",,TRUE)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E555/D555*100</f>
        <v>43.975381008206334</v>
      </c>
      <c r="G555" t="s">
        <v>14</v>
      </c>
      <c r="H555">
        <v>1028</v>
      </c>
      <c r="I555" s="4">
        <f>IFERROR(E555/H555,0)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>L555/86400+DATE(1970,1,1)</f>
        <v>40545.25</v>
      </c>
      <c r="O555" s="8">
        <f>M555/86400+DATE(1970,1,1)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_xlfn.TEXTSPLIT(R555,"/",,TRUE)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E556/D556*100</f>
        <v>151.66315789473683</v>
      </c>
      <c r="G556" t="s">
        <v>20</v>
      </c>
      <c r="H556">
        <v>554</v>
      </c>
      <c r="I556" s="4">
        <f>IFERROR(E556/H556,0)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>L556/86400+DATE(1970,1,1)</f>
        <v>42723.25</v>
      </c>
      <c r="O556" s="8">
        <f>M556/86400+DATE(1970,1,1)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_xlfn.TEXTSPLIT(R556,"/",,TRUE)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E557/D557*100</f>
        <v>223.63492063492063</v>
      </c>
      <c r="G557" t="s">
        <v>20</v>
      </c>
      <c r="H557">
        <v>135</v>
      </c>
      <c r="I557" s="4">
        <f>IFERROR(E557/H557,0)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>L557/86400+DATE(1970,1,1)</f>
        <v>41731.208333333336</v>
      </c>
      <c r="O557" s="8">
        <f>M557/86400+DATE(1970,1,1)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_xlfn.TEXTSPLIT(R557,"/",,TRUE)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E558/D558*100</f>
        <v>239.75</v>
      </c>
      <c r="G558" t="s">
        <v>20</v>
      </c>
      <c r="H558">
        <v>122</v>
      </c>
      <c r="I558" s="4">
        <f>IFERROR(E558/H558,0)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>L558/86400+DATE(1970,1,1)</f>
        <v>40792.208333333336</v>
      </c>
      <c r="O558" s="8">
        <f>M558/86400+DATE(1970,1,1)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_xlfn.TEXTSPLIT(R558,"/",,TRUE)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E559/D559*100</f>
        <v>199.33333333333334</v>
      </c>
      <c r="G559" t="s">
        <v>20</v>
      </c>
      <c r="H559">
        <v>221</v>
      </c>
      <c r="I559" s="4">
        <f>IFERROR(E559/H559,0)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>L559/86400+DATE(1970,1,1)</f>
        <v>42279.208333333328</v>
      </c>
      <c r="O559" s="8">
        <f>M559/86400+DATE(1970,1,1)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_xlfn.TEXTSPLIT(R559,"/",,TRUE)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E560/D560*100</f>
        <v>137.34482758620689</v>
      </c>
      <c r="G560" t="s">
        <v>20</v>
      </c>
      <c r="H560">
        <v>126</v>
      </c>
      <c r="I560" s="4">
        <f>IFERROR(E560/H560,0)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>L560/86400+DATE(1970,1,1)</f>
        <v>42424.25</v>
      </c>
      <c r="O560" s="8">
        <f>M560/86400+DATE(1970,1,1)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_xlfn.TEXTSPLIT(R560,"/",,TRUE)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E561/D561*100</f>
        <v>100.9696106362773</v>
      </c>
      <c r="G561" t="s">
        <v>20</v>
      </c>
      <c r="H561">
        <v>1022</v>
      </c>
      <c r="I561" s="4">
        <f>IFERROR(E561/H561,0)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>L561/86400+DATE(1970,1,1)</f>
        <v>42584.208333333328</v>
      </c>
      <c r="O561" s="8">
        <f>M561/86400+DATE(1970,1,1)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_xlfn.TEXTSPLIT(R561,"/",,TRUE)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E562/D562*100</f>
        <v>794.16</v>
      </c>
      <c r="G562" t="s">
        <v>20</v>
      </c>
      <c r="H562">
        <v>3177</v>
      </c>
      <c r="I562" s="4">
        <f>IFERROR(E562/H562,0)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>L562/86400+DATE(1970,1,1)</f>
        <v>40865.25</v>
      </c>
      <c r="O562" s="8">
        <f>M562/86400+DATE(1970,1,1)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_xlfn.TEXTSPLIT(R562,"/",,TRUE)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E563/D563*100</f>
        <v>369.7</v>
      </c>
      <c r="G563" t="s">
        <v>20</v>
      </c>
      <c r="H563">
        <v>198</v>
      </c>
      <c r="I563" s="4">
        <f>IFERROR(E563/H563,0)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>L563/86400+DATE(1970,1,1)</f>
        <v>40833.208333333336</v>
      </c>
      <c r="O563" s="8">
        <f>M563/86400+DATE(1970,1,1)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_xlfn.TEXTSPLIT(R563,"/",,TRUE)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E564/D564*100</f>
        <v>12.818181818181817</v>
      </c>
      <c r="G564" t="s">
        <v>14</v>
      </c>
      <c r="H564">
        <v>26</v>
      </c>
      <c r="I564" s="4">
        <f>IFERROR(E564/H564,0)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>L564/86400+DATE(1970,1,1)</f>
        <v>43536.208333333328</v>
      </c>
      <c r="O564" s="8">
        <f>M564/86400+DATE(1970,1,1)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_xlfn.TEXTSPLIT(R564,"/",,TRUE)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E565/D565*100</f>
        <v>138.02702702702703</v>
      </c>
      <c r="G565" t="s">
        <v>20</v>
      </c>
      <c r="H565">
        <v>85</v>
      </c>
      <c r="I565" s="4">
        <f>IFERROR(E565/H565,0)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>L565/86400+DATE(1970,1,1)</f>
        <v>43417.25</v>
      </c>
      <c r="O565" s="8">
        <f>M565/86400+DATE(1970,1,1)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_xlfn.TEXTSPLIT(R565,"/",,TRUE)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E566/D566*100</f>
        <v>83.813278008298752</v>
      </c>
      <c r="G566" t="s">
        <v>14</v>
      </c>
      <c r="H566">
        <v>1790</v>
      </c>
      <c r="I566" s="4">
        <f>IFERROR(E566/H566,0)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>L566/86400+DATE(1970,1,1)</f>
        <v>42078.208333333328</v>
      </c>
      <c r="O566" s="8">
        <f>M566/86400+DATE(1970,1,1)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_xlfn.TEXTSPLIT(R566,"/",,TRUE)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E567/D567*100</f>
        <v>204.60063224446787</v>
      </c>
      <c r="G567" t="s">
        <v>20</v>
      </c>
      <c r="H567">
        <v>3596</v>
      </c>
      <c r="I567" s="4">
        <f>IFERROR(E567/H567,0)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>L567/86400+DATE(1970,1,1)</f>
        <v>40862.25</v>
      </c>
      <c r="O567" s="8">
        <f>M567/86400+DATE(1970,1,1)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_xlfn.TEXTSPLIT(R567,"/",,TRUE)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E568/D568*100</f>
        <v>44.344086021505376</v>
      </c>
      <c r="G568" t="s">
        <v>14</v>
      </c>
      <c r="H568">
        <v>37</v>
      </c>
      <c r="I568" s="4">
        <f>IFERROR(E568/H568,0)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>L568/86400+DATE(1970,1,1)</f>
        <v>42424.25</v>
      </c>
      <c r="O568" s="8">
        <f>M568/86400+DATE(1970,1,1)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_xlfn.TEXTSPLIT(R568,"/",,TRUE)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E569/D569*100</f>
        <v>218.60294117647058</v>
      </c>
      <c r="G569" t="s">
        <v>20</v>
      </c>
      <c r="H569">
        <v>244</v>
      </c>
      <c r="I569" s="4">
        <f>IFERROR(E569/H569,0)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>L569/86400+DATE(1970,1,1)</f>
        <v>41830.208333333336</v>
      </c>
      <c r="O569" s="8">
        <f>M569/86400+DATE(1970,1,1)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_xlfn.TEXTSPLIT(R569,"/",,TRUE)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E570/D570*100</f>
        <v>186.03314917127071</v>
      </c>
      <c r="G570" t="s">
        <v>20</v>
      </c>
      <c r="H570">
        <v>5180</v>
      </c>
      <c r="I570" s="4">
        <f>IFERROR(E570/H570,0)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>L570/86400+DATE(1970,1,1)</f>
        <v>40374.208333333336</v>
      </c>
      <c r="O570" s="8">
        <f>M570/86400+DATE(1970,1,1)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_xlfn.TEXTSPLIT(R570,"/",,TRUE)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E571/D571*100</f>
        <v>237.33830845771143</v>
      </c>
      <c r="G571" t="s">
        <v>20</v>
      </c>
      <c r="H571">
        <v>589</v>
      </c>
      <c r="I571" s="4">
        <f>IFERROR(E571/H571,0)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>L571/86400+DATE(1970,1,1)</f>
        <v>40554.25</v>
      </c>
      <c r="O571" s="8">
        <f>M571/86400+DATE(1970,1,1)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_xlfn.TEXTSPLIT(R571,"/",,TRUE)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E572/D572*100</f>
        <v>305.65384615384613</v>
      </c>
      <c r="G572" t="s">
        <v>20</v>
      </c>
      <c r="H572">
        <v>2725</v>
      </c>
      <c r="I572" s="4">
        <f>IFERROR(E572/H572,0)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>L572/86400+DATE(1970,1,1)</f>
        <v>41993.25</v>
      </c>
      <c r="O572" s="8">
        <f>M572/86400+DATE(1970,1,1)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_xlfn.TEXTSPLIT(R572,"/",,TRUE)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E573/D573*100</f>
        <v>94.142857142857139</v>
      </c>
      <c r="G573" t="s">
        <v>14</v>
      </c>
      <c r="H573">
        <v>35</v>
      </c>
      <c r="I573" s="4">
        <f>IFERROR(E573/H573,0)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>L573/86400+DATE(1970,1,1)</f>
        <v>42174.208333333328</v>
      </c>
      <c r="O573" s="8">
        <f>M573/86400+DATE(1970,1,1)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_xlfn.TEXTSPLIT(R573,"/",,TRUE)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E574/D574*100</f>
        <v>54.400000000000006</v>
      </c>
      <c r="G574" t="s">
        <v>74</v>
      </c>
      <c r="H574">
        <v>94</v>
      </c>
      <c r="I574" s="4">
        <f>IFERROR(E574/H574,0)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>L574/86400+DATE(1970,1,1)</f>
        <v>42275.208333333328</v>
      </c>
      <c r="O574" s="8">
        <f>M574/86400+DATE(1970,1,1)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_xlfn.TEXTSPLIT(R574,"/",,TRUE)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E575/D575*100</f>
        <v>111.88059701492537</v>
      </c>
      <c r="G575" t="s">
        <v>20</v>
      </c>
      <c r="H575">
        <v>300</v>
      </c>
      <c r="I575" s="4">
        <f>IFERROR(E575/H575,0)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>L575/86400+DATE(1970,1,1)</f>
        <v>41761.208333333336</v>
      </c>
      <c r="O575" s="8">
        <f>M575/86400+DATE(1970,1,1)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_xlfn.TEXTSPLIT(R575,"/",,TRUE)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E576/D576*100</f>
        <v>369.14814814814815</v>
      </c>
      <c r="G576" t="s">
        <v>20</v>
      </c>
      <c r="H576">
        <v>144</v>
      </c>
      <c r="I576" s="4">
        <f>IFERROR(E576/H576,0)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>L576/86400+DATE(1970,1,1)</f>
        <v>43806.25</v>
      </c>
      <c r="O576" s="8">
        <f>M576/86400+DATE(1970,1,1)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_xlfn.TEXTSPLIT(R576,"/",,TRUE)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E577/D577*100</f>
        <v>62.930372148859547</v>
      </c>
      <c r="G577" t="s">
        <v>14</v>
      </c>
      <c r="H577">
        <v>558</v>
      </c>
      <c r="I577" s="4">
        <f>IFERROR(E577/H577,0)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>L577/86400+DATE(1970,1,1)</f>
        <v>41779.208333333336</v>
      </c>
      <c r="O577" s="8">
        <f>M577/86400+DATE(1970,1,1)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_xlfn.TEXTSPLIT(R577,"/",,TRUE)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E578/D578*100</f>
        <v>64.927835051546396</v>
      </c>
      <c r="G578" t="s">
        <v>14</v>
      </c>
      <c r="H578">
        <v>64</v>
      </c>
      <c r="I578" s="4">
        <f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>L578/86400+DATE(1970,1,1)</f>
        <v>43040.208333333328</v>
      </c>
      <c r="O578" s="8">
        <f>M578/86400+DATE(1970,1,1)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_xlfn.TEXTSPLIT(R578,"/",,TRUE)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E579/D579*100</f>
        <v>18.853658536585368</v>
      </c>
      <c r="G579" t="s">
        <v>74</v>
      </c>
      <c r="H579">
        <v>37</v>
      </c>
      <c r="I579" s="4">
        <f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>L579/86400+DATE(1970,1,1)</f>
        <v>40613.25</v>
      </c>
      <c r="O579" s="8">
        <f>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_xlfn.TEXTSPLIT(R579,"/",,TRUE)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E580/D580*100</f>
        <v>16.754404145077721</v>
      </c>
      <c r="G580" t="s">
        <v>14</v>
      </c>
      <c r="H580">
        <v>245</v>
      </c>
      <c r="I580" s="4">
        <f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>L580/86400+DATE(1970,1,1)</f>
        <v>40878.25</v>
      </c>
      <c r="O580" s="8">
        <f>M580/86400+DATE(1970,1,1)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_xlfn.TEXTSPLIT(R580,"/",,TRUE)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E581/D581*100</f>
        <v>101.11290322580646</v>
      </c>
      <c r="G581" t="s">
        <v>20</v>
      </c>
      <c r="H581">
        <v>87</v>
      </c>
      <c r="I581" s="4">
        <f>IFERROR(E581/H581,0)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>L581/86400+DATE(1970,1,1)</f>
        <v>40762.208333333336</v>
      </c>
      <c r="O581" s="8">
        <f>M581/86400+DATE(1970,1,1)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_xlfn.TEXTSPLIT(R581,"/",,TRUE)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E582/D582*100</f>
        <v>341.5022831050228</v>
      </c>
      <c r="G582" t="s">
        <v>20</v>
      </c>
      <c r="H582">
        <v>3116</v>
      </c>
      <c r="I582" s="4">
        <f>IFERROR(E582/H582,0)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>L582/86400+DATE(1970,1,1)</f>
        <v>41696.25</v>
      </c>
      <c r="O582" s="8">
        <f>M582/86400+DATE(1970,1,1)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_xlfn.TEXTSPLIT(R582,"/",,TRUE)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E583/D583*100</f>
        <v>64.016666666666666</v>
      </c>
      <c r="G583" t="s">
        <v>14</v>
      </c>
      <c r="H583">
        <v>71</v>
      </c>
      <c r="I583" s="4">
        <f>IFERROR(E583/H583,0)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>L583/86400+DATE(1970,1,1)</f>
        <v>40662.208333333336</v>
      </c>
      <c r="O583" s="8">
        <f>M583/86400+DATE(1970,1,1)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_xlfn.TEXTSPLIT(R583,"/",,TRUE)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E584/D584*100</f>
        <v>52.080459770114942</v>
      </c>
      <c r="G584" t="s">
        <v>14</v>
      </c>
      <c r="H584">
        <v>42</v>
      </c>
      <c r="I584" s="4">
        <f>IFERROR(E584/H584,0)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>L584/86400+DATE(1970,1,1)</f>
        <v>42165.208333333328</v>
      </c>
      <c r="O584" s="8">
        <f>M584/86400+DATE(1970,1,1)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_xlfn.TEXTSPLIT(R584,"/",,TRUE)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E585/D585*100</f>
        <v>322.40211640211641</v>
      </c>
      <c r="G585" t="s">
        <v>20</v>
      </c>
      <c r="H585">
        <v>909</v>
      </c>
      <c r="I585" s="4">
        <f>IFERROR(E585/H585,0)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>L585/86400+DATE(1970,1,1)</f>
        <v>40959.25</v>
      </c>
      <c r="O585" s="8">
        <f>M585/86400+DATE(1970,1,1)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_xlfn.TEXTSPLIT(R585,"/",,TRUE)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E586/D586*100</f>
        <v>119.50810185185186</v>
      </c>
      <c r="G586" t="s">
        <v>20</v>
      </c>
      <c r="H586">
        <v>1613</v>
      </c>
      <c r="I586" s="4">
        <f>IFERROR(E586/H586,0)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>L586/86400+DATE(1970,1,1)</f>
        <v>41024.208333333336</v>
      </c>
      <c r="O586" s="8">
        <f>M586/86400+DATE(1970,1,1)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_xlfn.TEXTSPLIT(R586,"/",,TRUE)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E587/D587*100</f>
        <v>146.79775280898878</v>
      </c>
      <c r="G587" t="s">
        <v>20</v>
      </c>
      <c r="H587">
        <v>136</v>
      </c>
      <c r="I587" s="4">
        <f>IFERROR(E587/H587,0)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>L587/86400+DATE(1970,1,1)</f>
        <v>40255.208333333336</v>
      </c>
      <c r="O587" s="8">
        <f>M587/86400+DATE(1970,1,1)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_xlfn.TEXTSPLIT(R587,"/",,TRUE)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E588/D588*100</f>
        <v>950.57142857142856</v>
      </c>
      <c r="G588" t="s">
        <v>20</v>
      </c>
      <c r="H588">
        <v>130</v>
      </c>
      <c r="I588" s="4">
        <f>IFERROR(E588/H588,0)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>L588/86400+DATE(1970,1,1)</f>
        <v>40499.25</v>
      </c>
      <c r="O588" s="8">
        <f>M588/86400+DATE(1970,1,1)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_xlfn.TEXTSPLIT(R588,"/",,TRUE)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E589/D589*100</f>
        <v>72.893617021276597</v>
      </c>
      <c r="G589" t="s">
        <v>14</v>
      </c>
      <c r="H589">
        <v>156</v>
      </c>
      <c r="I589" s="4">
        <f>IFERROR(E589/H589,0)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>L589/86400+DATE(1970,1,1)</f>
        <v>43484.25</v>
      </c>
      <c r="O589" s="8">
        <f>M589/86400+DATE(1970,1,1)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_xlfn.TEXTSPLIT(R589,"/",,TRUE)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E590/D590*100</f>
        <v>79.008248730964468</v>
      </c>
      <c r="G590" t="s">
        <v>14</v>
      </c>
      <c r="H590">
        <v>1368</v>
      </c>
      <c r="I590" s="4">
        <f>IFERROR(E590/H590,0)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>L590/86400+DATE(1970,1,1)</f>
        <v>40262.208333333336</v>
      </c>
      <c r="O590" s="8">
        <f>M590/86400+DATE(1970,1,1)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_xlfn.TEXTSPLIT(R590,"/",,TRUE)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E591/D591*100</f>
        <v>64.721518987341781</v>
      </c>
      <c r="G591" t="s">
        <v>14</v>
      </c>
      <c r="H591">
        <v>102</v>
      </c>
      <c r="I591" s="4">
        <f>IFERROR(E591/H591,0)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>L591/86400+DATE(1970,1,1)</f>
        <v>42190.208333333328</v>
      </c>
      <c r="O591" s="8">
        <f>M591/86400+DATE(1970,1,1)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_xlfn.TEXTSPLIT(R591,"/",,TRUE)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E592/D592*100</f>
        <v>82.028169014084511</v>
      </c>
      <c r="G592" t="s">
        <v>14</v>
      </c>
      <c r="H592">
        <v>86</v>
      </c>
      <c r="I592" s="4">
        <f>IFERROR(E592/H592,0)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>L592/86400+DATE(1970,1,1)</f>
        <v>41994.25</v>
      </c>
      <c r="O592" s="8">
        <f>M592/86400+DATE(1970,1,1)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_xlfn.TEXTSPLIT(R592,"/",,TRUE)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E593/D593*100</f>
        <v>1037.6666666666667</v>
      </c>
      <c r="G593" t="s">
        <v>20</v>
      </c>
      <c r="H593">
        <v>102</v>
      </c>
      <c r="I593" s="4">
        <f>IFERROR(E593/H593,0)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>L593/86400+DATE(1970,1,1)</f>
        <v>40373.208333333336</v>
      </c>
      <c r="O593" s="8">
        <f>M593/86400+DATE(1970,1,1)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_xlfn.TEXTSPLIT(R593,"/",,TRUE)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E594/D594*100</f>
        <v>12.910076530612244</v>
      </c>
      <c r="G594" t="s">
        <v>14</v>
      </c>
      <c r="H594">
        <v>253</v>
      </c>
      <c r="I594" s="4">
        <f>IFERROR(E594/H594,0)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>L594/86400+DATE(1970,1,1)</f>
        <v>41789.208333333336</v>
      </c>
      <c r="O594" s="8">
        <f>M594/86400+DATE(1970,1,1)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_xlfn.TEXTSPLIT(R594,"/",,TRUE)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E595/D595*100</f>
        <v>154.84210526315789</v>
      </c>
      <c r="G595" t="s">
        <v>20</v>
      </c>
      <c r="H595">
        <v>4006</v>
      </c>
      <c r="I595" s="4">
        <f>IFERROR(E595/H595,0)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>L595/86400+DATE(1970,1,1)</f>
        <v>41724.208333333336</v>
      </c>
      <c r="O595" s="8">
        <f>M595/86400+DATE(1970,1,1)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_xlfn.TEXTSPLIT(R595,"/",,TRUE)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E596/D596*100</f>
        <v>7.0991735537190088</v>
      </c>
      <c r="G596" t="s">
        <v>14</v>
      </c>
      <c r="H596">
        <v>157</v>
      </c>
      <c r="I596" s="4">
        <f>IFERROR(E596/H596,0)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>L596/86400+DATE(1970,1,1)</f>
        <v>42548.208333333328</v>
      </c>
      <c r="O596" s="8">
        <f>M596/86400+DATE(1970,1,1)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_xlfn.TEXTSPLIT(R596,"/",,TRUE)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E597/D597*100</f>
        <v>208.52773826458036</v>
      </c>
      <c r="G597" t="s">
        <v>20</v>
      </c>
      <c r="H597">
        <v>1629</v>
      </c>
      <c r="I597" s="4">
        <f>IFERROR(E597/H597,0)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>L597/86400+DATE(1970,1,1)</f>
        <v>40253.208333333336</v>
      </c>
      <c r="O597" s="8">
        <f>M597/86400+DATE(1970,1,1)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_xlfn.TEXTSPLIT(R597,"/",,TRUE)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E598/D598*100</f>
        <v>99.683544303797461</v>
      </c>
      <c r="G598" t="s">
        <v>14</v>
      </c>
      <c r="H598">
        <v>183</v>
      </c>
      <c r="I598" s="4">
        <f>IFERROR(E598/H598,0)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>L598/86400+DATE(1970,1,1)</f>
        <v>42434.25</v>
      </c>
      <c r="O598" s="8">
        <f>M598/86400+DATE(1970,1,1)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_xlfn.TEXTSPLIT(R598,"/",,TRUE)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E599/D599*100</f>
        <v>201.59756097560978</v>
      </c>
      <c r="G599" t="s">
        <v>20</v>
      </c>
      <c r="H599">
        <v>2188</v>
      </c>
      <c r="I599" s="4">
        <f>IFERROR(E599/H599,0)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>L599/86400+DATE(1970,1,1)</f>
        <v>43786.25</v>
      </c>
      <c r="O599" s="8">
        <f>M599/86400+DATE(1970,1,1)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_xlfn.TEXTSPLIT(R599,"/",,TRUE)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E600/D600*100</f>
        <v>162.09032258064516</v>
      </c>
      <c r="G600" t="s">
        <v>20</v>
      </c>
      <c r="H600">
        <v>2409</v>
      </c>
      <c r="I600" s="4">
        <f>IFERROR(E600/H600,0)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>L600/86400+DATE(1970,1,1)</f>
        <v>40344.208333333336</v>
      </c>
      <c r="O600" s="8">
        <f>M600/86400+DATE(1970,1,1)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_xlfn.TEXTSPLIT(R600,"/",,TRUE)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E601/D601*100</f>
        <v>3.6436208125445471</v>
      </c>
      <c r="G601" t="s">
        <v>14</v>
      </c>
      <c r="H601">
        <v>82</v>
      </c>
      <c r="I601" s="4">
        <f>IFERROR(E601/H601,0)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>L601/86400+DATE(1970,1,1)</f>
        <v>42047.25</v>
      </c>
      <c r="O601" s="8">
        <f>M601/86400+DATE(1970,1,1)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_xlfn.TEXTSPLIT(R601,"/",,TRUE)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E602/D602*100</f>
        <v>5</v>
      </c>
      <c r="G602" t="s">
        <v>14</v>
      </c>
      <c r="H602">
        <v>1</v>
      </c>
      <c r="I602" s="4">
        <f>IFERROR(E602/H602,0)</f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>L602/86400+DATE(1970,1,1)</f>
        <v>41485.208333333336</v>
      </c>
      <c r="O602" s="8">
        <f>M602/86400+DATE(1970,1,1)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_xlfn.TEXTSPLIT(R602,"/",,TRUE)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E603/D603*100</f>
        <v>206.63492063492063</v>
      </c>
      <c r="G603" t="s">
        <v>20</v>
      </c>
      <c r="H603">
        <v>194</v>
      </c>
      <c r="I603" s="4">
        <f>IFERROR(E603/H603,0)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>L603/86400+DATE(1970,1,1)</f>
        <v>41789.208333333336</v>
      </c>
      <c r="O603" s="8">
        <f>M603/86400+DATE(1970,1,1)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_xlfn.TEXTSPLIT(R603,"/",,TRUE)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E604/D604*100</f>
        <v>128.23628691983123</v>
      </c>
      <c r="G604" t="s">
        <v>20</v>
      </c>
      <c r="H604">
        <v>1140</v>
      </c>
      <c r="I604" s="4">
        <f>IFERROR(E604/H604,0)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>L604/86400+DATE(1970,1,1)</f>
        <v>42160.208333333328</v>
      </c>
      <c r="O604" s="8">
        <f>M604/86400+DATE(1970,1,1)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_xlfn.TEXTSPLIT(R604,"/",,TRUE)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E605/D605*100</f>
        <v>119.66037735849055</v>
      </c>
      <c r="G605" t="s">
        <v>20</v>
      </c>
      <c r="H605">
        <v>102</v>
      </c>
      <c r="I605" s="4">
        <f>IFERROR(E605/H605,0)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>L605/86400+DATE(1970,1,1)</f>
        <v>43573.208333333328</v>
      </c>
      <c r="O605" s="8">
        <f>M605/86400+DATE(1970,1,1)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_xlfn.TEXTSPLIT(R605,"/",,TRUE)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E606/D606*100</f>
        <v>170.73055242390078</v>
      </c>
      <c r="G606" t="s">
        <v>20</v>
      </c>
      <c r="H606">
        <v>2857</v>
      </c>
      <c r="I606" s="4">
        <f>IFERROR(E606/H606,0)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>L606/86400+DATE(1970,1,1)</f>
        <v>40565.25</v>
      </c>
      <c r="O606" s="8">
        <f>M606/86400+DATE(1970,1,1)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_xlfn.TEXTSPLIT(R606,"/",,TRUE)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E607/D607*100</f>
        <v>187.21212121212122</v>
      </c>
      <c r="G607" t="s">
        <v>20</v>
      </c>
      <c r="H607">
        <v>107</v>
      </c>
      <c r="I607" s="4">
        <f>IFERROR(E607/H607,0)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>L607/86400+DATE(1970,1,1)</f>
        <v>42280.208333333328</v>
      </c>
      <c r="O607" s="8">
        <f>M607/86400+DATE(1970,1,1)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_xlfn.TEXTSPLIT(R607,"/",,TRUE)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E608/D608*100</f>
        <v>188.38235294117646</v>
      </c>
      <c r="G608" t="s">
        <v>20</v>
      </c>
      <c r="H608">
        <v>160</v>
      </c>
      <c r="I608" s="4">
        <f>IFERROR(E608/H608,0)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>L608/86400+DATE(1970,1,1)</f>
        <v>42436.25</v>
      </c>
      <c r="O608" s="8">
        <f>M608/86400+DATE(1970,1,1)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_xlfn.TEXTSPLIT(R608,"/",,TRUE)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E609/D609*100</f>
        <v>131.29869186046511</v>
      </c>
      <c r="G609" t="s">
        <v>20</v>
      </c>
      <c r="H609">
        <v>2230</v>
      </c>
      <c r="I609" s="4">
        <f>IFERROR(E609/H609,0)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>L609/86400+DATE(1970,1,1)</f>
        <v>41721.208333333336</v>
      </c>
      <c r="O609" s="8">
        <f>M609/86400+DATE(1970,1,1)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_xlfn.TEXTSPLIT(R609,"/",,TRUE)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E610/D610*100</f>
        <v>283.97435897435901</v>
      </c>
      <c r="G610" t="s">
        <v>20</v>
      </c>
      <c r="H610">
        <v>316</v>
      </c>
      <c r="I610" s="4">
        <f>IFERROR(E610/H610,0)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>L610/86400+DATE(1970,1,1)</f>
        <v>43530.25</v>
      </c>
      <c r="O610" s="8">
        <f>M610/86400+DATE(1970,1,1)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_xlfn.TEXTSPLIT(R610,"/",,TRUE)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E611/D611*100</f>
        <v>120.41999999999999</v>
      </c>
      <c r="G611" t="s">
        <v>20</v>
      </c>
      <c r="H611">
        <v>117</v>
      </c>
      <c r="I611" s="4">
        <f>IFERROR(E611/H611,0)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>L611/86400+DATE(1970,1,1)</f>
        <v>43481.25</v>
      </c>
      <c r="O611" s="8">
        <f>M611/86400+DATE(1970,1,1)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_xlfn.TEXTSPLIT(R611,"/",,TRUE)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E612/D612*100</f>
        <v>419.0560747663551</v>
      </c>
      <c r="G612" t="s">
        <v>20</v>
      </c>
      <c r="H612">
        <v>6406</v>
      </c>
      <c r="I612" s="4">
        <f>IFERROR(E612/H612,0)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>L612/86400+DATE(1970,1,1)</f>
        <v>41259.25</v>
      </c>
      <c r="O612" s="8">
        <f>M612/86400+DATE(1970,1,1)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_xlfn.TEXTSPLIT(R612,"/",,TRUE)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E613/D613*100</f>
        <v>13.853658536585368</v>
      </c>
      <c r="G613" t="s">
        <v>74</v>
      </c>
      <c r="H613">
        <v>15</v>
      </c>
      <c r="I613" s="4">
        <f>IFERROR(E613/H613,0)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>L613/86400+DATE(1970,1,1)</f>
        <v>41480.208333333336</v>
      </c>
      <c r="O613" s="8">
        <f>M613/86400+DATE(1970,1,1)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_xlfn.TEXTSPLIT(R613,"/",,TRUE)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E614/D614*100</f>
        <v>139.43548387096774</v>
      </c>
      <c r="G614" t="s">
        <v>20</v>
      </c>
      <c r="H614">
        <v>192</v>
      </c>
      <c r="I614" s="4">
        <f>IFERROR(E614/H614,0)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>L614/86400+DATE(1970,1,1)</f>
        <v>40474.208333333336</v>
      </c>
      <c r="O614" s="8">
        <f>M614/86400+DATE(1970,1,1)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_xlfn.TEXTSPLIT(R614,"/",,TRUE)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E615/D615*100</f>
        <v>174</v>
      </c>
      <c r="G615" t="s">
        <v>20</v>
      </c>
      <c r="H615">
        <v>26</v>
      </c>
      <c r="I615" s="4">
        <f>IFERROR(E615/H615,0)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>L615/86400+DATE(1970,1,1)</f>
        <v>42973.208333333328</v>
      </c>
      <c r="O615" s="8">
        <f>M615/86400+DATE(1970,1,1)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_xlfn.TEXTSPLIT(R615,"/",,TRUE)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E616/D616*100</f>
        <v>155.49056603773585</v>
      </c>
      <c r="G616" t="s">
        <v>20</v>
      </c>
      <c r="H616">
        <v>723</v>
      </c>
      <c r="I616" s="4">
        <f>IFERROR(E616/H616,0)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>L616/86400+DATE(1970,1,1)</f>
        <v>42746.25</v>
      </c>
      <c r="O616" s="8">
        <f>M616/86400+DATE(1970,1,1)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_xlfn.TEXTSPLIT(R616,"/",,TRUE)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E617/D617*100</f>
        <v>170.44705882352943</v>
      </c>
      <c r="G617" t="s">
        <v>20</v>
      </c>
      <c r="H617">
        <v>170</v>
      </c>
      <c r="I617" s="4">
        <f>IFERROR(E617/H617,0)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>L617/86400+DATE(1970,1,1)</f>
        <v>42489.208333333328</v>
      </c>
      <c r="O617" s="8">
        <f>M617/86400+DATE(1970,1,1)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_xlfn.TEXTSPLIT(R617,"/",,TRUE)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E618/D618*100</f>
        <v>189.515625</v>
      </c>
      <c r="G618" t="s">
        <v>20</v>
      </c>
      <c r="H618">
        <v>238</v>
      </c>
      <c r="I618" s="4">
        <f>IFERROR(E618/H618,0)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>L618/86400+DATE(1970,1,1)</f>
        <v>41537.208333333336</v>
      </c>
      <c r="O618" s="8">
        <f>M618/86400+DATE(1970,1,1)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_xlfn.TEXTSPLIT(R618,"/",,TRUE)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E619/D619*100</f>
        <v>249.71428571428572</v>
      </c>
      <c r="G619" t="s">
        <v>20</v>
      </c>
      <c r="H619">
        <v>55</v>
      </c>
      <c r="I619" s="4">
        <f>IFERROR(E619/H619,0)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>L619/86400+DATE(1970,1,1)</f>
        <v>41794.208333333336</v>
      </c>
      <c r="O619" s="8">
        <f>M619/86400+DATE(1970,1,1)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_xlfn.TEXTSPLIT(R619,"/",,TRUE)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E620/D620*100</f>
        <v>48.860523665659613</v>
      </c>
      <c r="G620" t="s">
        <v>14</v>
      </c>
      <c r="H620">
        <v>1198</v>
      </c>
      <c r="I620" s="4">
        <f>IFERROR(E620/H620,0)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>L620/86400+DATE(1970,1,1)</f>
        <v>41396.208333333336</v>
      </c>
      <c r="O620" s="8">
        <f>M620/86400+DATE(1970,1,1)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_xlfn.TEXTSPLIT(R620,"/",,TRUE)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E621/D621*100</f>
        <v>28.461970393057683</v>
      </c>
      <c r="G621" t="s">
        <v>14</v>
      </c>
      <c r="H621">
        <v>648</v>
      </c>
      <c r="I621" s="4">
        <f>IFERROR(E621/H621,0)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>L621/86400+DATE(1970,1,1)</f>
        <v>40669.208333333336</v>
      </c>
      <c r="O621" s="8">
        <f>M621/86400+DATE(1970,1,1)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_xlfn.TEXTSPLIT(R621,"/",,TRUE)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E622/D622*100</f>
        <v>268.02325581395348</v>
      </c>
      <c r="G622" t="s">
        <v>20</v>
      </c>
      <c r="H622">
        <v>128</v>
      </c>
      <c r="I622" s="4">
        <f>IFERROR(E622/H622,0)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>L622/86400+DATE(1970,1,1)</f>
        <v>42559.208333333328</v>
      </c>
      <c r="O622" s="8">
        <f>M622/86400+DATE(1970,1,1)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_xlfn.TEXTSPLIT(R622,"/",,TRUE)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E623/D623*100</f>
        <v>619.80078125</v>
      </c>
      <c r="G623" t="s">
        <v>20</v>
      </c>
      <c r="H623">
        <v>2144</v>
      </c>
      <c r="I623" s="4">
        <f>IFERROR(E623/H623,0)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>L623/86400+DATE(1970,1,1)</f>
        <v>42626.208333333328</v>
      </c>
      <c r="O623" s="8">
        <f>M623/86400+DATE(1970,1,1)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_xlfn.TEXTSPLIT(R623,"/",,TRUE)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E624/D624*100</f>
        <v>3.1301587301587301</v>
      </c>
      <c r="G624" t="s">
        <v>14</v>
      </c>
      <c r="H624">
        <v>64</v>
      </c>
      <c r="I624" s="4">
        <f>IFERROR(E624/H624,0)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>L624/86400+DATE(1970,1,1)</f>
        <v>43205.208333333328</v>
      </c>
      <c r="O624" s="8">
        <f>M624/86400+DATE(1970,1,1)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_xlfn.TEXTSPLIT(R624,"/",,TRUE)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E625/D625*100</f>
        <v>159.92152704135739</v>
      </c>
      <c r="G625" t="s">
        <v>20</v>
      </c>
      <c r="H625">
        <v>2693</v>
      </c>
      <c r="I625" s="4">
        <f>IFERROR(E625/H625,0)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>L625/86400+DATE(1970,1,1)</f>
        <v>42201.208333333328</v>
      </c>
      <c r="O625" s="8">
        <f>M625/86400+DATE(1970,1,1)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_xlfn.TEXTSPLIT(R625,"/",,TRUE)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E626/D626*100</f>
        <v>279.39215686274508</v>
      </c>
      <c r="G626" t="s">
        <v>20</v>
      </c>
      <c r="H626">
        <v>432</v>
      </c>
      <c r="I626" s="4">
        <f>IFERROR(E626/H626,0)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>L626/86400+DATE(1970,1,1)</f>
        <v>42029.25</v>
      </c>
      <c r="O626" s="8">
        <f>M626/86400+DATE(1970,1,1)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_xlfn.TEXTSPLIT(R626,"/",,TRUE)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E627/D627*100</f>
        <v>77.373333333333335</v>
      </c>
      <c r="G627" t="s">
        <v>14</v>
      </c>
      <c r="H627">
        <v>62</v>
      </c>
      <c r="I627" s="4">
        <f>IFERROR(E627/H627,0)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>L627/86400+DATE(1970,1,1)</f>
        <v>43857.25</v>
      </c>
      <c r="O627" s="8">
        <f>M627/86400+DATE(1970,1,1)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_xlfn.TEXTSPLIT(R627,"/",,TRUE)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E628/D628*100</f>
        <v>206.32812500000003</v>
      </c>
      <c r="G628" t="s">
        <v>20</v>
      </c>
      <c r="H628">
        <v>189</v>
      </c>
      <c r="I628" s="4">
        <f>IFERROR(E628/H628,0)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>L628/86400+DATE(1970,1,1)</f>
        <v>40449.208333333336</v>
      </c>
      <c r="O628" s="8">
        <f>M628/86400+DATE(1970,1,1)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_xlfn.TEXTSPLIT(R628,"/",,TRUE)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E629/D629*100</f>
        <v>694.25</v>
      </c>
      <c r="G629" t="s">
        <v>20</v>
      </c>
      <c r="H629">
        <v>154</v>
      </c>
      <c r="I629" s="4">
        <f>IFERROR(E629/H629,0)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>L629/86400+DATE(1970,1,1)</f>
        <v>40345.208333333336</v>
      </c>
      <c r="O629" s="8">
        <f>M629/86400+DATE(1970,1,1)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_xlfn.TEXTSPLIT(R629,"/",,TRUE)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E630/D630*100</f>
        <v>151.78947368421052</v>
      </c>
      <c r="G630" t="s">
        <v>20</v>
      </c>
      <c r="H630">
        <v>96</v>
      </c>
      <c r="I630" s="4">
        <f>IFERROR(E630/H630,0)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>L630/86400+DATE(1970,1,1)</f>
        <v>40455.208333333336</v>
      </c>
      <c r="O630" s="8">
        <f>M630/86400+DATE(1970,1,1)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_xlfn.TEXTSPLIT(R630,"/",,TRUE)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E631/D631*100</f>
        <v>64.58207217694995</v>
      </c>
      <c r="G631" t="s">
        <v>14</v>
      </c>
      <c r="H631">
        <v>750</v>
      </c>
      <c r="I631" s="4">
        <f>IFERROR(E631/H631,0)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>L631/86400+DATE(1970,1,1)</f>
        <v>42557.208333333328</v>
      </c>
      <c r="O631" s="8">
        <f>M631/86400+DATE(1970,1,1)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_xlfn.TEXTSPLIT(R631,"/",,TRUE)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E632/D632*100</f>
        <v>62.873684210526314</v>
      </c>
      <c r="G632" t="s">
        <v>74</v>
      </c>
      <c r="H632">
        <v>87</v>
      </c>
      <c r="I632" s="4">
        <f>IFERROR(E632/H632,0)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>L632/86400+DATE(1970,1,1)</f>
        <v>43586.208333333328</v>
      </c>
      <c r="O632" s="8">
        <f>M632/86400+DATE(1970,1,1)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_xlfn.TEXTSPLIT(R632,"/",,TRUE)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E633/D633*100</f>
        <v>310.39864864864865</v>
      </c>
      <c r="G633" t="s">
        <v>20</v>
      </c>
      <c r="H633">
        <v>3063</v>
      </c>
      <c r="I633" s="4">
        <f>IFERROR(E633/H633,0)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>L633/86400+DATE(1970,1,1)</f>
        <v>43550.208333333328</v>
      </c>
      <c r="O633" s="8">
        <f>M633/86400+DATE(1970,1,1)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_xlfn.TEXTSPLIT(R633,"/",,TRUE)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E634/D634*100</f>
        <v>42.859916782246884</v>
      </c>
      <c r="G634" t="s">
        <v>47</v>
      </c>
      <c r="H634">
        <v>278</v>
      </c>
      <c r="I634" s="4">
        <f>IFERROR(E634/H634,0)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>L634/86400+DATE(1970,1,1)</f>
        <v>41945.208333333336</v>
      </c>
      <c r="O634" s="8">
        <f>M634/86400+DATE(1970,1,1)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_xlfn.TEXTSPLIT(R634,"/",,TRUE)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E635/D635*100</f>
        <v>83.119402985074629</v>
      </c>
      <c r="G635" t="s">
        <v>14</v>
      </c>
      <c r="H635">
        <v>105</v>
      </c>
      <c r="I635" s="4">
        <f>IFERROR(E635/H635,0)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>L635/86400+DATE(1970,1,1)</f>
        <v>42315.25</v>
      </c>
      <c r="O635" s="8">
        <f>M635/86400+DATE(1970,1,1)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_xlfn.TEXTSPLIT(R635,"/",,TRUE)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E636/D636*100</f>
        <v>78.531302876480552</v>
      </c>
      <c r="G636" t="s">
        <v>74</v>
      </c>
      <c r="H636">
        <v>1658</v>
      </c>
      <c r="I636" s="4">
        <f>IFERROR(E636/H636,0)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>L636/86400+DATE(1970,1,1)</f>
        <v>42819.208333333328</v>
      </c>
      <c r="O636" s="8">
        <f>M636/86400+DATE(1970,1,1)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_xlfn.TEXTSPLIT(R636,"/",,TRUE)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E637/D637*100</f>
        <v>114.09352517985612</v>
      </c>
      <c r="G637" t="s">
        <v>20</v>
      </c>
      <c r="H637">
        <v>2266</v>
      </c>
      <c r="I637" s="4">
        <f>IFERROR(E637/H637,0)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>L637/86400+DATE(1970,1,1)</f>
        <v>41314.25</v>
      </c>
      <c r="O637" s="8">
        <f>M637/86400+DATE(1970,1,1)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_xlfn.TEXTSPLIT(R637,"/",,TRUE)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E638/D638*100</f>
        <v>64.537683358624179</v>
      </c>
      <c r="G638" t="s">
        <v>14</v>
      </c>
      <c r="H638">
        <v>2604</v>
      </c>
      <c r="I638" s="4">
        <f>IFERROR(E638/H638,0)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>L638/86400+DATE(1970,1,1)</f>
        <v>40926.25</v>
      </c>
      <c r="O638" s="8">
        <f>M638/86400+DATE(1970,1,1)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_xlfn.TEXTSPLIT(R638,"/",,TRUE)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E639/D639*100</f>
        <v>79.411764705882348</v>
      </c>
      <c r="G639" t="s">
        <v>14</v>
      </c>
      <c r="H639">
        <v>65</v>
      </c>
      <c r="I639" s="4">
        <f>IFERROR(E639/H639,0)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>L639/86400+DATE(1970,1,1)</f>
        <v>42688.25</v>
      </c>
      <c r="O639" s="8">
        <f>M639/86400+DATE(1970,1,1)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_xlfn.TEXTSPLIT(R639,"/",,TRUE)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E640/D640*100</f>
        <v>11.419117647058824</v>
      </c>
      <c r="G640" t="s">
        <v>14</v>
      </c>
      <c r="H640">
        <v>94</v>
      </c>
      <c r="I640" s="4">
        <f>IFERROR(E640/H640,0)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>L640/86400+DATE(1970,1,1)</f>
        <v>40386.208333333336</v>
      </c>
      <c r="O640" s="8">
        <f>M640/86400+DATE(1970,1,1)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_xlfn.TEXTSPLIT(R640,"/",,TRUE)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E641/D641*100</f>
        <v>56.186046511627907</v>
      </c>
      <c r="G641" t="s">
        <v>47</v>
      </c>
      <c r="H641">
        <v>45</v>
      </c>
      <c r="I641" s="4">
        <f>IFERROR(E641/H641,0)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>L641/86400+DATE(1970,1,1)</f>
        <v>43309.208333333328</v>
      </c>
      <c r="O641" s="8">
        <f>M641/86400+DATE(1970,1,1)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_xlfn.TEXTSPLIT(R641,"/",,TRUE)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E642/D642*100</f>
        <v>16.501669449081803</v>
      </c>
      <c r="G642" t="s">
        <v>14</v>
      </c>
      <c r="H642">
        <v>257</v>
      </c>
      <c r="I642" s="4">
        <f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>L642/86400+DATE(1970,1,1)</f>
        <v>42387.25</v>
      </c>
      <c r="O642" s="8">
        <f>M642/86400+DATE(1970,1,1)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_xlfn.TEXTSPLIT(R642,"/",,TRUE)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E643/D643*100</f>
        <v>119.96808510638297</v>
      </c>
      <c r="G643" t="s">
        <v>20</v>
      </c>
      <c r="H643">
        <v>194</v>
      </c>
      <c r="I643" s="4">
        <f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>L643/86400+DATE(1970,1,1)</f>
        <v>42786.25</v>
      </c>
      <c r="O643" s="8">
        <f>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_xlfn.TEXTSPLIT(R643,"/",,TRUE)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E644/D644*100</f>
        <v>145.45652173913044</v>
      </c>
      <c r="G644" t="s">
        <v>20</v>
      </c>
      <c r="H644">
        <v>129</v>
      </c>
      <c r="I644" s="4">
        <f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>L644/86400+DATE(1970,1,1)</f>
        <v>43451.25</v>
      </c>
      <c r="O644" s="8">
        <f>M644/86400+DATE(1970,1,1)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_xlfn.TEXTSPLIT(R644,"/",,TRUE)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E645/D645*100</f>
        <v>221.38255033557047</v>
      </c>
      <c r="G645" t="s">
        <v>20</v>
      </c>
      <c r="H645">
        <v>375</v>
      </c>
      <c r="I645" s="4">
        <f>IFERROR(E645/H645,0)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>L645/86400+DATE(1970,1,1)</f>
        <v>42795.25</v>
      </c>
      <c r="O645" s="8">
        <f>M645/86400+DATE(1970,1,1)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_xlfn.TEXTSPLIT(R645,"/",,TRUE)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E646/D646*100</f>
        <v>48.396694214876035</v>
      </c>
      <c r="G646" t="s">
        <v>14</v>
      </c>
      <c r="H646">
        <v>2928</v>
      </c>
      <c r="I646" s="4">
        <f>IFERROR(E646/H646,0)</f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>L646/86400+DATE(1970,1,1)</f>
        <v>43452.25</v>
      </c>
      <c r="O646" s="8">
        <f>M646/86400+DATE(1970,1,1)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_xlfn.TEXTSPLIT(R646,"/",,TRUE)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E647/D647*100</f>
        <v>92.911504424778755</v>
      </c>
      <c r="G647" t="s">
        <v>14</v>
      </c>
      <c r="H647">
        <v>4697</v>
      </c>
      <c r="I647" s="4">
        <f>IFERROR(E647/H647,0)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>L647/86400+DATE(1970,1,1)</f>
        <v>43369.208333333328</v>
      </c>
      <c r="O647" s="8">
        <f>M647/86400+DATE(1970,1,1)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_xlfn.TEXTSPLIT(R647,"/",,TRUE)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E648/D648*100</f>
        <v>88.599797365754824</v>
      </c>
      <c r="G648" t="s">
        <v>14</v>
      </c>
      <c r="H648">
        <v>2915</v>
      </c>
      <c r="I648" s="4">
        <f>IFERROR(E648/H648,0)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>L648/86400+DATE(1970,1,1)</f>
        <v>41346.208333333336</v>
      </c>
      <c r="O648" s="8">
        <f>M648/86400+DATE(1970,1,1)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_xlfn.TEXTSPLIT(R648,"/",,TRUE)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E649/D649*100</f>
        <v>41.4</v>
      </c>
      <c r="G649" t="s">
        <v>14</v>
      </c>
      <c r="H649">
        <v>18</v>
      </c>
      <c r="I649" s="4">
        <f>IFERROR(E649/H649,0)</f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>L649/86400+DATE(1970,1,1)</f>
        <v>43199.208333333328</v>
      </c>
      <c r="O649" s="8">
        <f>M649/86400+DATE(1970,1,1)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_xlfn.TEXTSPLIT(R649,"/",,TRUE)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E650/D650*100</f>
        <v>63.056795131845846</v>
      </c>
      <c r="G650" t="s">
        <v>74</v>
      </c>
      <c r="H650">
        <v>723</v>
      </c>
      <c r="I650" s="4">
        <f>IFERROR(E650/H650,0)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>L650/86400+DATE(1970,1,1)</f>
        <v>42922.208333333328</v>
      </c>
      <c r="O650" s="8">
        <f>M650/86400+DATE(1970,1,1)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_xlfn.TEXTSPLIT(R650,"/",,TRUE)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E651/D651*100</f>
        <v>48.482333607230892</v>
      </c>
      <c r="G651" t="s">
        <v>14</v>
      </c>
      <c r="H651">
        <v>602</v>
      </c>
      <c r="I651" s="4">
        <f>IFERROR(E651/H651,0)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>L651/86400+DATE(1970,1,1)</f>
        <v>40471.208333333336</v>
      </c>
      <c r="O651" s="8">
        <f>M651/86400+DATE(1970,1,1)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_xlfn.TEXTSPLIT(R651,"/",,TRUE)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E652/D652*100</f>
        <v>2</v>
      </c>
      <c r="G652" t="s">
        <v>14</v>
      </c>
      <c r="H652">
        <v>1</v>
      </c>
      <c r="I652" s="4">
        <f>IFERROR(E652/H652,0)</f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>L652/86400+DATE(1970,1,1)</f>
        <v>41828.208333333336</v>
      </c>
      <c r="O652" s="8">
        <f>M652/86400+DATE(1970,1,1)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_xlfn.TEXTSPLIT(R652,"/",,TRUE)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E653/D653*100</f>
        <v>88.47941026944585</v>
      </c>
      <c r="G653" t="s">
        <v>14</v>
      </c>
      <c r="H653">
        <v>3868</v>
      </c>
      <c r="I653" s="4">
        <f>IFERROR(E653/H653,0)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>L653/86400+DATE(1970,1,1)</f>
        <v>41692.25</v>
      </c>
      <c r="O653" s="8">
        <f>M653/86400+DATE(1970,1,1)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_xlfn.TEXTSPLIT(R653,"/",,TRUE)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E654/D654*100</f>
        <v>126.84</v>
      </c>
      <c r="G654" t="s">
        <v>20</v>
      </c>
      <c r="H654">
        <v>409</v>
      </c>
      <c r="I654" s="4">
        <f>IFERROR(E654/H654,0)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>L654/86400+DATE(1970,1,1)</f>
        <v>42587.208333333328</v>
      </c>
      <c r="O654" s="8">
        <f>M654/86400+DATE(1970,1,1)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_xlfn.TEXTSPLIT(R654,"/",,TRUE)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E655/D655*100</f>
        <v>2338.833333333333</v>
      </c>
      <c r="G655" t="s">
        <v>20</v>
      </c>
      <c r="H655">
        <v>234</v>
      </c>
      <c r="I655" s="4">
        <f>IFERROR(E655/H655,0)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>L655/86400+DATE(1970,1,1)</f>
        <v>42468.208333333328</v>
      </c>
      <c r="O655" s="8">
        <f>M655/86400+DATE(1970,1,1)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_xlfn.TEXTSPLIT(R655,"/",,TRUE)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E656/D656*100</f>
        <v>508.38857142857148</v>
      </c>
      <c r="G656" t="s">
        <v>20</v>
      </c>
      <c r="H656">
        <v>3016</v>
      </c>
      <c r="I656" s="4">
        <f>IFERROR(E656/H656,0)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>L656/86400+DATE(1970,1,1)</f>
        <v>42240.208333333328</v>
      </c>
      <c r="O656" s="8">
        <f>M656/86400+DATE(1970,1,1)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_xlfn.TEXTSPLIT(R656,"/",,TRUE)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E657/D657*100</f>
        <v>191.47826086956522</v>
      </c>
      <c r="G657" t="s">
        <v>20</v>
      </c>
      <c r="H657">
        <v>264</v>
      </c>
      <c r="I657" s="4">
        <f>IFERROR(E657/H657,0)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>L657/86400+DATE(1970,1,1)</f>
        <v>42796.25</v>
      </c>
      <c r="O657" s="8">
        <f>M657/86400+DATE(1970,1,1)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_xlfn.TEXTSPLIT(R657,"/",,TRUE)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E658/D658*100</f>
        <v>42.127533783783782</v>
      </c>
      <c r="G658" t="s">
        <v>14</v>
      </c>
      <c r="H658">
        <v>504</v>
      </c>
      <c r="I658" s="4">
        <f>IFERROR(E658/H658,0)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>L658/86400+DATE(1970,1,1)</f>
        <v>43097.25</v>
      </c>
      <c r="O658" s="8">
        <f>M658/86400+DATE(1970,1,1)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_xlfn.TEXTSPLIT(R658,"/",,TRUE)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E659/D659*100</f>
        <v>8.24</v>
      </c>
      <c r="G659" t="s">
        <v>14</v>
      </c>
      <c r="H659">
        <v>14</v>
      </c>
      <c r="I659" s="4">
        <f>IFERROR(E659/H659,0)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>L659/86400+DATE(1970,1,1)</f>
        <v>43096.25</v>
      </c>
      <c r="O659" s="8">
        <f>M659/86400+DATE(1970,1,1)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_xlfn.TEXTSPLIT(R659,"/",,TRUE)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E660/D660*100</f>
        <v>60.064638783269963</v>
      </c>
      <c r="G660" t="s">
        <v>74</v>
      </c>
      <c r="H660">
        <v>390</v>
      </c>
      <c r="I660" s="4">
        <f>IFERROR(E660/H660,0)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>L660/86400+DATE(1970,1,1)</f>
        <v>42246.208333333328</v>
      </c>
      <c r="O660" s="8">
        <f>M660/86400+DATE(1970,1,1)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_xlfn.TEXTSPLIT(R660,"/",,TRUE)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E661/D661*100</f>
        <v>47.232808616404313</v>
      </c>
      <c r="G661" t="s">
        <v>14</v>
      </c>
      <c r="H661">
        <v>750</v>
      </c>
      <c r="I661" s="4">
        <f>IFERROR(E661/H661,0)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>L661/86400+DATE(1970,1,1)</f>
        <v>40570.25</v>
      </c>
      <c r="O661" s="8">
        <f>M661/86400+DATE(1970,1,1)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_xlfn.TEXTSPLIT(R661,"/",,TRUE)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E662/D662*100</f>
        <v>81.736263736263737</v>
      </c>
      <c r="G662" t="s">
        <v>14</v>
      </c>
      <c r="H662">
        <v>77</v>
      </c>
      <c r="I662" s="4">
        <f>IFERROR(E662/H662,0)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>L662/86400+DATE(1970,1,1)</f>
        <v>42237.208333333328</v>
      </c>
      <c r="O662" s="8">
        <f>M662/86400+DATE(1970,1,1)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_xlfn.TEXTSPLIT(R662,"/",,TRUE)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E663/D663*100</f>
        <v>54.187265917603</v>
      </c>
      <c r="G663" t="s">
        <v>14</v>
      </c>
      <c r="H663">
        <v>752</v>
      </c>
      <c r="I663" s="4">
        <f>IFERROR(E663/H663,0)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>L663/86400+DATE(1970,1,1)</f>
        <v>40996.208333333336</v>
      </c>
      <c r="O663" s="8">
        <f>M663/86400+DATE(1970,1,1)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_xlfn.TEXTSPLIT(R663,"/",,TRUE)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E664/D664*100</f>
        <v>97.868131868131869</v>
      </c>
      <c r="G664" t="s">
        <v>14</v>
      </c>
      <c r="H664">
        <v>131</v>
      </c>
      <c r="I664" s="4">
        <f>IFERROR(E664/H664,0)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>L664/86400+DATE(1970,1,1)</f>
        <v>43443.25</v>
      </c>
      <c r="O664" s="8">
        <f>M664/86400+DATE(1970,1,1)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_xlfn.TEXTSPLIT(R664,"/",,TRUE)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E665/D665*100</f>
        <v>77.239999999999995</v>
      </c>
      <c r="G665" t="s">
        <v>14</v>
      </c>
      <c r="H665">
        <v>87</v>
      </c>
      <c r="I665" s="4">
        <f>IFERROR(E665/H665,0)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>L665/86400+DATE(1970,1,1)</f>
        <v>40458.208333333336</v>
      </c>
      <c r="O665" s="8">
        <f>M665/86400+DATE(1970,1,1)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_xlfn.TEXTSPLIT(R665,"/",,TRUE)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E666/D666*100</f>
        <v>33.464735516372798</v>
      </c>
      <c r="G666" t="s">
        <v>14</v>
      </c>
      <c r="H666">
        <v>1063</v>
      </c>
      <c r="I666" s="4">
        <f>IFERROR(E666/H666,0)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>L666/86400+DATE(1970,1,1)</f>
        <v>40959.25</v>
      </c>
      <c r="O666" s="8">
        <f>M666/86400+DATE(1970,1,1)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_xlfn.TEXTSPLIT(R666,"/",,TRUE)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E667/D667*100</f>
        <v>239.58823529411765</v>
      </c>
      <c r="G667" t="s">
        <v>20</v>
      </c>
      <c r="H667">
        <v>272</v>
      </c>
      <c r="I667" s="4">
        <f>IFERROR(E667/H667,0)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>L667/86400+DATE(1970,1,1)</f>
        <v>40733.208333333336</v>
      </c>
      <c r="O667" s="8">
        <f>M667/86400+DATE(1970,1,1)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_xlfn.TEXTSPLIT(R667,"/",,TRUE)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E668/D668*100</f>
        <v>64.032258064516128</v>
      </c>
      <c r="G668" t="s">
        <v>74</v>
      </c>
      <c r="H668">
        <v>25</v>
      </c>
      <c r="I668" s="4">
        <f>IFERROR(E668/H668,0)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>L668/86400+DATE(1970,1,1)</f>
        <v>41516.208333333336</v>
      </c>
      <c r="O668" s="8">
        <f>M668/86400+DATE(1970,1,1)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_xlfn.TEXTSPLIT(R668,"/",,TRUE)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E669/D669*100</f>
        <v>176.15942028985506</v>
      </c>
      <c r="G669" t="s">
        <v>20</v>
      </c>
      <c r="H669">
        <v>419</v>
      </c>
      <c r="I669" s="4">
        <f>IFERROR(E669/H669,0)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>L669/86400+DATE(1970,1,1)</f>
        <v>41892.208333333336</v>
      </c>
      <c r="O669" s="8">
        <f>M669/86400+DATE(1970,1,1)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_xlfn.TEXTSPLIT(R669,"/",,TRUE)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E670/D670*100</f>
        <v>20.33818181818182</v>
      </c>
      <c r="G670" t="s">
        <v>14</v>
      </c>
      <c r="H670">
        <v>76</v>
      </c>
      <c r="I670" s="4">
        <f>IFERROR(E670/H670,0)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>L670/86400+DATE(1970,1,1)</f>
        <v>41122.208333333336</v>
      </c>
      <c r="O670" s="8">
        <f>M670/86400+DATE(1970,1,1)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_xlfn.TEXTSPLIT(R670,"/",,TRUE)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E671/D671*100</f>
        <v>358.64754098360658</v>
      </c>
      <c r="G671" t="s">
        <v>20</v>
      </c>
      <c r="H671">
        <v>1621</v>
      </c>
      <c r="I671" s="4">
        <f>IFERROR(E671/H671,0)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>L671/86400+DATE(1970,1,1)</f>
        <v>42912.208333333328</v>
      </c>
      <c r="O671" s="8">
        <f>M671/86400+DATE(1970,1,1)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_xlfn.TEXTSPLIT(R671,"/",,TRUE)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E672/D672*100</f>
        <v>468.85802469135803</v>
      </c>
      <c r="G672" t="s">
        <v>20</v>
      </c>
      <c r="H672">
        <v>1101</v>
      </c>
      <c r="I672" s="4">
        <f>IFERROR(E672/H672,0)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>L672/86400+DATE(1970,1,1)</f>
        <v>42425.25</v>
      </c>
      <c r="O672" s="8">
        <f>M672/86400+DATE(1970,1,1)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_xlfn.TEXTSPLIT(R672,"/",,TRUE)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E673/D673*100</f>
        <v>122.05635245901641</v>
      </c>
      <c r="G673" t="s">
        <v>20</v>
      </c>
      <c r="H673">
        <v>1073</v>
      </c>
      <c r="I673" s="4">
        <f>IFERROR(E673/H673,0)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>L673/86400+DATE(1970,1,1)</f>
        <v>40390.208333333336</v>
      </c>
      <c r="O673" s="8">
        <f>M673/86400+DATE(1970,1,1)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_xlfn.TEXTSPLIT(R673,"/",,TRUE)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E674/D674*100</f>
        <v>55.931783729156137</v>
      </c>
      <c r="G674" t="s">
        <v>14</v>
      </c>
      <c r="H674">
        <v>4428</v>
      </c>
      <c r="I674" s="4">
        <f>IFERROR(E674/H674,0)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>L674/86400+DATE(1970,1,1)</f>
        <v>43180.208333333328</v>
      </c>
      <c r="O674" s="8">
        <f>M674/86400+DATE(1970,1,1)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_xlfn.TEXTSPLIT(R674,"/",,TRUE)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E675/D675*100</f>
        <v>43.660714285714285</v>
      </c>
      <c r="G675" t="s">
        <v>14</v>
      </c>
      <c r="H675">
        <v>58</v>
      </c>
      <c r="I675" s="4">
        <f>IFERROR(E675/H675,0)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>L675/86400+DATE(1970,1,1)</f>
        <v>42475.208333333328</v>
      </c>
      <c r="O675" s="8">
        <f>M675/86400+DATE(1970,1,1)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_xlfn.TEXTSPLIT(R675,"/",,TRUE)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E676/D676*100</f>
        <v>33.53837141183363</v>
      </c>
      <c r="G676" t="s">
        <v>74</v>
      </c>
      <c r="H676">
        <v>1218</v>
      </c>
      <c r="I676" s="4">
        <f>IFERROR(E676/H676,0)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>L676/86400+DATE(1970,1,1)</f>
        <v>40774.208333333336</v>
      </c>
      <c r="O676" s="8">
        <f>M676/86400+DATE(1970,1,1)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_xlfn.TEXTSPLIT(R676,"/",,TRUE)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E677/D677*100</f>
        <v>122.97938144329896</v>
      </c>
      <c r="G677" t="s">
        <v>20</v>
      </c>
      <c r="H677">
        <v>331</v>
      </c>
      <c r="I677" s="4">
        <f>IFERROR(E677/H677,0)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>L677/86400+DATE(1970,1,1)</f>
        <v>43719.208333333328</v>
      </c>
      <c r="O677" s="8">
        <f>M677/86400+DATE(1970,1,1)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_xlfn.TEXTSPLIT(R677,"/",,TRUE)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E678/D678*100</f>
        <v>189.74959871589084</v>
      </c>
      <c r="G678" t="s">
        <v>20</v>
      </c>
      <c r="H678">
        <v>1170</v>
      </c>
      <c r="I678" s="4">
        <f>IFERROR(E678/H678,0)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>L678/86400+DATE(1970,1,1)</f>
        <v>41178.208333333336</v>
      </c>
      <c r="O678" s="8">
        <f>M678/86400+DATE(1970,1,1)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_xlfn.TEXTSPLIT(R678,"/",,TRUE)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E679/D679*100</f>
        <v>83.622641509433961</v>
      </c>
      <c r="G679" t="s">
        <v>14</v>
      </c>
      <c r="H679">
        <v>111</v>
      </c>
      <c r="I679" s="4">
        <f>IFERROR(E679/H679,0)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>L679/86400+DATE(1970,1,1)</f>
        <v>42561.208333333328</v>
      </c>
      <c r="O679" s="8">
        <f>M679/86400+DATE(1970,1,1)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_xlfn.TEXTSPLIT(R679,"/",,TRUE)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E680/D680*100</f>
        <v>17.968844221105527</v>
      </c>
      <c r="G680" t="s">
        <v>74</v>
      </c>
      <c r="H680">
        <v>215</v>
      </c>
      <c r="I680" s="4">
        <f>IFERROR(E680/H680,0)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>L680/86400+DATE(1970,1,1)</f>
        <v>43484.25</v>
      </c>
      <c r="O680" s="8">
        <f>M680/86400+DATE(1970,1,1)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_xlfn.TEXTSPLIT(R680,"/",,TRUE)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E681/D681*100</f>
        <v>1036.5</v>
      </c>
      <c r="G681" t="s">
        <v>20</v>
      </c>
      <c r="H681">
        <v>363</v>
      </c>
      <c r="I681" s="4">
        <f>IFERROR(E681/H681,0)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>L681/86400+DATE(1970,1,1)</f>
        <v>43756.208333333328</v>
      </c>
      <c r="O681" s="8">
        <f>M681/86400+DATE(1970,1,1)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_xlfn.TEXTSPLIT(R681,"/",,TRUE)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E682/D682*100</f>
        <v>97.405219780219781</v>
      </c>
      <c r="G682" t="s">
        <v>14</v>
      </c>
      <c r="H682">
        <v>2955</v>
      </c>
      <c r="I682" s="4">
        <f>IFERROR(E682/H682,0)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>L682/86400+DATE(1970,1,1)</f>
        <v>43813.25</v>
      </c>
      <c r="O682" s="8">
        <f>M682/86400+DATE(1970,1,1)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_xlfn.TEXTSPLIT(R682,"/",,TRUE)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E683/D683*100</f>
        <v>86.386203150461711</v>
      </c>
      <c r="G683" t="s">
        <v>14</v>
      </c>
      <c r="H683">
        <v>1657</v>
      </c>
      <c r="I683" s="4">
        <f>IFERROR(E683/H683,0)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>L683/86400+DATE(1970,1,1)</f>
        <v>40898.25</v>
      </c>
      <c r="O683" s="8">
        <f>M683/86400+DATE(1970,1,1)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_xlfn.TEXTSPLIT(R683,"/",,TRUE)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E684/D684*100</f>
        <v>150.16666666666666</v>
      </c>
      <c r="G684" t="s">
        <v>20</v>
      </c>
      <c r="H684">
        <v>103</v>
      </c>
      <c r="I684" s="4">
        <f>IFERROR(E684/H684,0)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>L684/86400+DATE(1970,1,1)</f>
        <v>41619.25</v>
      </c>
      <c r="O684" s="8">
        <f>M684/86400+DATE(1970,1,1)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_xlfn.TEXTSPLIT(R684,"/",,TRUE)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E685/D685*100</f>
        <v>358.43478260869563</v>
      </c>
      <c r="G685" t="s">
        <v>20</v>
      </c>
      <c r="H685">
        <v>147</v>
      </c>
      <c r="I685" s="4">
        <f>IFERROR(E685/H685,0)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>L685/86400+DATE(1970,1,1)</f>
        <v>43359.208333333328</v>
      </c>
      <c r="O685" s="8">
        <f>M685/86400+DATE(1970,1,1)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_xlfn.TEXTSPLIT(R685,"/",,TRUE)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E686/D686*100</f>
        <v>542.85714285714289</v>
      </c>
      <c r="G686" t="s">
        <v>20</v>
      </c>
      <c r="H686">
        <v>110</v>
      </c>
      <c r="I686" s="4">
        <f>IFERROR(E686/H686,0)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>L686/86400+DATE(1970,1,1)</f>
        <v>40358.208333333336</v>
      </c>
      <c r="O686" s="8">
        <f>M686/86400+DATE(1970,1,1)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_xlfn.TEXTSPLIT(R686,"/",,TRUE)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E687/D687*100</f>
        <v>67.500714285714281</v>
      </c>
      <c r="G687" t="s">
        <v>14</v>
      </c>
      <c r="H687">
        <v>926</v>
      </c>
      <c r="I687" s="4">
        <f>IFERROR(E687/H687,0)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>L687/86400+DATE(1970,1,1)</f>
        <v>42239.208333333328</v>
      </c>
      <c r="O687" s="8">
        <f>M687/86400+DATE(1970,1,1)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_xlfn.TEXTSPLIT(R687,"/",,TRUE)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E688/D688*100</f>
        <v>191.74666666666667</v>
      </c>
      <c r="G688" t="s">
        <v>20</v>
      </c>
      <c r="H688">
        <v>134</v>
      </c>
      <c r="I688" s="4">
        <f>IFERROR(E688/H688,0)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>L688/86400+DATE(1970,1,1)</f>
        <v>43186.208333333328</v>
      </c>
      <c r="O688" s="8">
        <f>M688/86400+DATE(1970,1,1)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_xlfn.TEXTSPLIT(R688,"/",,TRUE)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E689/D689*100</f>
        <v>932</v>
      </c>
      <c r="G689" t="s">
        <v>20</v>
      </c>
      <c r="H689">
        <v>269</v>
      </c>
      <c r="I689" s="4">
        <f>IFERROR(E689/H689,0)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>L689/86400+DATE(1970,1,1)</f>
        <v>42806.25</v>
      </c>
      <c r="O689" s="8">
        <f>M689/86400+DATE(1970,1,1)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_xlfn.TEXTSPLIT(R689,"/",,TRUE)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E690/D690*100</f>
        <v>429.27586206896552</v>
      </c>
      <c r="G690" t="s">
        <v>20</v>
      </c>
      <c r="H690">
        <v>175</v>
      </c>
      <c r="I690" s="4">
        <f>IFERROR(E690/H690,0)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>L690/86400+DATE(1970,1,1)</f>
        <v>43475.25</v>
      </c>
      <c r="O690" s="8">
        <f>M690/86400+DATE(1970,1,1)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_xlfn.TEXTSPLIT(R690,"/",,TRUE)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E691/D691*100</f>
        <v>100.65753424657535</v>
      </c>
      <c r="G691" t="s">
        <v>20</v>
      </c>
      <c r="H691">
        <v>69</v>
      </c>
      <c r="I691" s="4">
        <f>IFERROR(E691/H691,0)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>L691/86400+DATE(1970,1,1)</f>
        <v>41576.208333333336</v>
      </c>
      <c r="O691" s="8">
        <f>M691/86400+DATE(1970,1,1)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_xlfn.TEXTSPLIT(R691,"/",,TRUE)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E692/D692*100</f>
        <v>226.61111111111109</v>
      </c>
      <c r="G692" t="s">
        <v>20</v>
      </c>
      <c r="H692">
        <v>190</v>
      </c>
      <c r="I692" s="4">
        <f>IFERROR(E692/H692,0)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>L692/86400+DATE(1970,1,1)</f>
        <v>40874.25</v>
      </c>
      <c r="O692" s="8">
        <f>M692/86400+DATE(1970,1,1)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_xlfn.TEXTSPLIT(R692,"/",,TRUE)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E693/D693*100</f>
        <v>142.38</v>
      </c>
      <c r="G693" t="s">
        <v>20</v>
      </c>
      <c r="H693">
        <v>237</v>
      </c>
      <c r="I693" s="4">
        <f>IFERROR(E693/H693,0)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>L693/86400+DATE(1970,1,1)</f>
        <v>41185.208333333336</v>
      </c>
      <c r="O693" s="8">
        <f>M693/86400+DATE(1970,1,1)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_xlfn.TEXTSPLIT(R693,"/",,TRUE)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E694/D694*100</f>
        <v>90.633333333333326</v>
      </c>
      <c r="G694" t="s">
        <v>14</v>
      </c>
      <c r="H694">
        <v>77</v>
      </c>
      <c r="I694" s="4">
        <f>IFERROR(E694/H694,0)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>L694/86400+DATE(1970,1,1)</f>
        <v>43655.208333333328</v>
      </c>
      <c r="O694" s="8">
        <f>M694/86400+DATE(1970,1,1)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_xlfn.TEXTSPLIT(R694,"/",,TRUE)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E695/D695*100</f>
        <v>63.966740576496676</v>
      </c>
      <c r="G695" t="s">
        <v>14</v>
      </c>
      <c r="H695">
        <v>1748</v>
      </c>
      <c r="I695" s="4">
        <f>IFERROR(E695/H695,0)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>L695/86400+DATE(1970,1,1)</f>
        <v>43025.208333333328</v>
      </c>
      <c r="O695" s="8">
        <f>M695/86400+DATE(1970,1,1)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_xlfn.TEXTSPLIT(R695,"/",,TRUE)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E696/D696*100</f>
        <v>84.131868131868131</v>
      </c>
      <c r="G696" t="s">
        <v>14</v>
      </c>
      <c r="H696">
        <v>79</v>
      </c>
      <c r="I696" s="4">
        <f>IFERROR(E696/H696,0)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>L696/86400+DATE(1970,1,1)</f>
        <v>43066.25</v>
      </c>
      <c r="O696" s="8">
        <f>M696/86400+DATE(1970,1,1)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_xlfn.TEXTSPLIT(R696,"/",,TRUE)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E697/D697*100</f>
        <v>133.93478260869566</v>
      </c>
      <c r="G697" t="s">
        <v>20</v>
      </c>
      <c r="H697">
        <v>196</v>
      </c>
      <c r="I697" s="4">
        <f>IFERROR(E697/H697,0)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>L697/86400+DATE(1970,1,1)</f>
        <v>42322.25</v>
      </c>
      <c r="O697" s="8">
        <f>M697/86400+DATE(1970,1,1)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_xlfn.TEXTSPLIT(R697,"/",,TRUE)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E698/D698*100</f>
        <v>59.042047531992694</v>
      </c>
      <c r="G698" t="s">
        <v>14</v>
      </c>
      <c r="H698">
        <v>889</v>
      </c>
      <c r="I698" s="4">
        <f>IFERROR(E698/H698,0)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>L698/86400+DATE(1970,1,1)</f>
        <v>42114.208333333328</v>
      </c>
      <c r="O698" s="8">
        <f>M698/86400+DATE(1970,1,1)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_xlfn.TEXTSPLIT(R698,"/",,TRUE)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E699/D699*100</f>
        <v>152.80062063615205</v>
      </c>
      <c r="G699" t="s">
        <v>20</v>
      </c>
      <c r="H699">
        <v>7295</v>
      </c>
      <c r="I699" s="4">
        <f>IFERROR(E699/H699,0)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>L699/86400+DATE(1970,1,1)</f>
        <v>43190.208333333328</v>
      </c>
      <c r="O699" s="8">
        <f>M699/86400+DATE(1970,1,1)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_xlfn.TEXTSPLIT(R699,"/",,TRUE)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E700/D700*100</f>
        <v>446.69121140142522</v>
      </c>
      <c r="G700" t="s">
        <v>20</v>
      </c>
      <c r="H700">
        <v>2893</v>
      </c>
      <c r="I700" s="4">
        <f>IFERROR(E700/H700,0)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>L700/86400+DATE(1970,1,1)</f>
        <v>40871.25</v>
      </c>
      <c r="O700" s="8">
        <f>M700/86400+DATE(1970,1,1)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_xlfn.TEXTSPLIT(R700,"/",,TRUE)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E701/D701*100</f>
        <v>84.391891891891888</v>
      </c>
      <c r="G701" t="s">
        <v>14</v>
      </c>
      <c r="H701">
        <v>56</v>
      </c>
      <c r="I701" s="4">
        <f>IFERROR(E701/H701,0)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>L701/86400+DATE(1970,1,1)</f>
        <v>43641.208333333328</v>
      </c>
      <c r="O701" s="8">
        <f>M701/86400+DATE(1970,1,1)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_xlfn.TEXTSPLIT(R701,"/",,TRUE)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E702/D702*100</f>
        <v>3</v>
      </c>
      <c r="G702" t="s">
        <v>14</v>
      </c>
      <c r="H702">
        <v>1</v>
      </c>
      <c r="I702" s="4">
        <f>IFERROR(E702/H702,0)</f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>L702/86400+DATE(1970,1,1)</f>
        <v>40203.25</v>
      </c>
      <c r="O702" s="8">
        <f>M702/86400+DATE(1970,1,1)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_xlfn.TEXTSPLIT(R702,"/",,TRUE)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E703/D703*100</f>
        <v>175.02692307692308</v>
      </c>
      <c r="G703" t="s">
        <v>20</v>
      </c>
      <c r="H703">
        <v>820</v>
      </c>
      <c r="I703" s="4">
        <f>IFERROR(E703/H703,0)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>L703/86400+DATE(1970,1,1)</f>
        <v>40629.208333333336</v>
      </c>
      <c r="O703" s="8">
        <f>M703/86400+DATE(1970,1,1)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_xlfn.TEXTSPLIT(R703,"/",,TRUE)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E704/D704*100</f>
        <v>54.137931034482754</v>
      </c>
      <c r="G704" t="s">
        <v>14</v>
      </c>
      <c r="H704">
        <v>83</v>
      </c>
      <c r="I704" s="4">
        <f>IFERROR(E704/H704,0)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>L704/86400+DATE(1970,1,1)</f>
        <v>41477.208333333336</v>
      </c>
      <c r="O704" s="8">
        <f>M704/86400+DATE(1970,1,1)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_xlfn.TEXTSPLIT(R704,"/",,TRUE)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E705/D705*100</f>
        <v>311.87381703470032</v>
      </c>
      <c r="G705" t="s">
        <v>20</v>
      </c>
      <c r="H705">
        <v>2038</v>
      </c>
      <c r="I705" s="4">
        <f>IFERROR(E705/H705,0)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>L705/86400+DATE(1970,1,1)</f>
        <v>41020.208333333336</v>
      </c>
      <c r="O705" s="8">
        <f>M705/86400+DATE(1970,1,1)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_xlfn.TEXTSPLIT(R705,"/",,TRUE)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E706/D706*100</f>
        <v>122.78160919540231</v>
      </c>
      <c r="G706" t="s">
        <v>20</v>
      </c>
      <c r="H706">
        <v>116</v>
      </c>
      <c r="I706" s="4">
        <f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>L706/86400+DATE(1970,1,1)</f>
        <v>42555.208333333328</v>
      </c>
      <c r="O706" s="8">
        <f>M706/86400+DATE(1970,1,1)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_xlfn.TEXTSPLIT(R706,"/",,TRUE)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E707/D707*100</f>
        <v>99.026517383618156</v>
      </c>
      <c r="G707" t="s">
        <v>14</v>
      </c>
      <c r="H707">
        <v>2025</v>
      </c>
      <c r="I707" s="4">
        <f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>L707/86400+DATE(1970,1,1)</f>
        <v>41619.25</v>
      </c>
      <c r="O707" s="8">
        <f>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_xlfn.TEXTSPLIT(R707,"/",,TRUE)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E708/D708*100</f>
        <v>127.84686346863469</v>
      </c>
      <c r="G708" t="s">
        <v>20</v>
      </c>
      <c r="H708">
        <v>1345</v>
      </c>
      <c r="I708" s="4">
        <f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>L708/86400+DATE(1970,1,1)</f>
        <v>43471.25</v>
      </c>
      <c r="O708" s="8">
        <f>M708/86400+DATE(1970,1,1)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_xlfn.TEXTSPLIT(R708,"/",,TRUE)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E709/D709*100</f>
        <v>158.61643835616439</v>
      </c>
      <c r="G709" t="s">
        <v>20</v>
      </c>
      <c r="H709">
        <v>168</v>
      </c>
      <c r="I709" s="4">
        <f>IFERROR(E709/H709,0)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>L709/86400+DATE(1970,1,1)</f>
        <v>43442.25</v>
      </c>
      <c r="O709" s="8">
        <f>M709/86400+DATE(1970,1,1)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_xlfn.TEXTSPLIT(R709,"/",,TRUE)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E710/D710*100</f>
        <v>707.05882352941171</v>
      </c>
      <c r="G710" t="s">
        <v>20</v>
      </c>
      <c r="H710">
        <v>137</v>
      </c>
      <c r="I710" s="4">
        <f>IFERROR(E710/H710,0)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>L710/86400+DATE(1970,1,1)</f>
        <v>42877.208333333328</v>
      </c>
      <c r="O710" s="8">
        <f>M710/86400+DATE(1970,1,1)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_xlfn.TEXTSPLIT(R710,"/",,TRUE)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E711/D711*100</f>
        <v>142.38775510204081</v>
      </c>
      <c r="G711" t="s">
        <v>20</v>
      </c>
      <c r="H711">
        <v>186</v>
      </c>
      <c r="I711" s="4">
        <f>IFERROR(E711/H711,0)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>L711/86400+DATE(1970,1,1)</f>
        <v>41018.208333333336</v>
      </c>
      <c r="O711" s="8">
        <f>M711/86400+DATE(1970,1,1)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_xlfn.TEXTSPLIT(R711,"/",,TRUE)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E712/D712*100</f>
        <v>147.86046511627907</v>
      </c>
      <c r="G712" t="s">
        <v>20</v>
      </c>
      <c r="H712">
        <v>125</v>
      </c>
      <c r="I712" s="4">
        <f>IFERROR(E712/H712,0)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>L712/86400+DATE(1970,1,1)</f>
        <v>43295.208333333328</v>
      </c>
      <c r="O712" s="8">
        <f>M712/86400+DATE(1970,1,1)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_xlfn.TEXTSPLIT(R712,"/",,TRUE)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E713/D713*100</f>
        <v>20.322580645161288</v>
      </c>
      <c r="G713" t="s">
        <v>14</v>
      </c>
      <c r="H713">
        <v>14</v>
      </c>
      <c r="I713" s="4">
        <f>IFERROR(E713/H713,0)</f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>L713/86400+DATE(1970,1,1)</f>
        <v>42393.25</v>
      </c>
      <c r="O713" s="8">
        <f>M713/86400+DATE(1970,1,1)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_xlfn.TEXTSPLIT(R713,"/",,TRUE)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E714/D714*100</f>
        <v>1840.625</v>
      </c>
      <c r="G714" t="s">
        <v>20</v>
      </c>
      <c r="H714">
        <v>202</v>
      </c>
      <c r="I714" s="4">
        <f>IFERROR(E714/H714,0)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>L714/86400+DATE(1970,1,1)</f>
        <v>42559.208333333328</v>
      </c>
      <c r="O714" s="8">
        <f>M714/86400+DATE(1970,1,1)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_xlfn.TEXTSPLIT(R714,"/",,TRUE)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E715/D715*100</f>
        <v>161.94202898550725</v>
      </c>
      <c r="G715" t="s">
        <v>20</v>
      </c>
      <c r="H715">
        <v>103</v>
      </c>
      <c r="I715" s="4">
        <f>IFERROR(E715/H715,0)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>L715/86400+DATE(1970,1,1)</f>
        <v>42604.208333333328</v>
      </c>
      <c r="O715" s="8">
        <f>M715/86400+DATE(1970,1,1)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_xlfn.TEXTSPLIT(R715,"/",,TRUE)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E716/D716*100</f>
        <v>472.82077922077923</v>
      </c>
      <c r="G716" t="s">
        <v>20</v>
      </c>
      <c r="H716">
        <v>1785</v>
      </c>
      <c r="I716" s="4">
        <f>IFERROR(E716/H716,0)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>L716/86400+DATE(1970,1,1)</f>
        <v>41870.208333333336</v>
      </c>
      <c r="O716" s="8">
        <f>M716/86400+DATE(1970,1,1)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_xlfn.TEXTSPLIT(R716,"/",,TRUE)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E717/D717*100</f>
        <v>24.466101694915253</v>
      </c>
      <c r="G717" t="s">
        <v>14</v>
      </c>
      <c r="H717">
        <v>656</v>
      </c>
      <c r="I717" s="4">
        <f>IFERROR(E717/H717,0)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>L717/86400+DATE(1970,1,1)</f>
        <v>40397.208333333336</v>
      </c>
      <c r="O717" s="8">
        <f>M717/86400+DATE(1970,1,1)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_xlfn.TEXTSPLIT(R717,"/",,TRUE)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E718/D718*100</f>
        <v>517.65</v>
      </c>
      <c r="G718" t="s">
        <v>20</v>
      </c>
      <c r="H718">
        <v>157</v>
      </c>
      <c r="I718" s="4">
        <f>IFERROR(E718/H718,0)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>L718/86400+DATE(1970,1,1)</f>
        <v>41465.208333333336</v>
      </c>
      <c r="O718" s="8">
        <f>M718/86400+DATE(1970,1,1)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_xlfn.TEXTSPLIT(R718,"/",,TRUE)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E719/D719*100</f>
        <v>247.64285714285714</v>
      </c>
      <c r="G719" t="s">
        <v>20</v>
      </c>
      <c r="H719">
        <v>555</v>
      </c>
      <c r="I719" s="4">
        <f>IFERROR(E719/H719,0)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>L719/86400+DATE(1970,1,1)</f>
        <v>40777.208333333336</v>
      </c>
      <c r="O719" s="8">
        <f>M719/86400+DATE(1970,1,1)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_xlfn.TEXTSPLIT(R719,"/",,TRUE)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E720/D720*100</f>
        <v>100.20481927710843</v>
      </c>
      <c r="G720" t="s">
        <v>20</v>
      </c>
      <c r="H720">
        <v>297</v>
      </c>
      <c r="I720" s="4">
        <f>IFERROR(E720/H720,0)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>L720/86400+DATE(1970,1,1)</f>
        <v>41442.208333333336</v>
      </c>
      <c r="O720" s="8">
        <f>M720/86400+DATE(1970,1,1)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_xlfn.TEXTSPLIT(R720,"/",,TRUE)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E721/D721*100</f>
        <v>153</v>
      </c>
      <c r="G721" t="s">
        <v>20</v>
      </c>
      <c r="H721">
        <v>123</v>
      </c>
      <c r="I721" s="4">
        <f>IFERROR(E721/H721,0)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>L721/86400+DATE(1970,1,1)</f>
        <v>41058.208333333336</v>
      </c>
      <c r="O721" s="8">
        <f>M721/86400+DATE(1970,1,1)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_xlfn.TEXTSPLIT(R721,"/",,TRUE)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E722/D722*100</f>
        <v>37.091954022988503</v>
      </c>
      <c r="G722" t="s">
        <v>74</v>
      </c>
      <c r="H722">
        <v>38</v>
      </c>
      <c r="I722" s="4">
        <f>IFERROR(E722/H722,0)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>L722/86400+DATE(1970,1,1)</f>
        <v>43152.25</v>
      </c>
      <c r="O722" s="8">
        <f>M722/86400+DATE(1970,1,1)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_xlfn.TEXTSPLIT(R722,"/",,TRUE)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E723/D723*100</f>
        <v>4.392394822006473</v>
      </c>
      <c r="G723" t="s">
        <v>74</v>
      </c>
      <c r="H723">
        <v>60</v>
      </c>
      <c r="I723" s="4">
        <f>IFERROR(E723/H723,0)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>L723/86400+DATE(1970,1,1)</f>
        <v>43194.208333333328</v>
      </c>
      <c r="O723" s="8">
        <f>M723/86400+DATE(1970,1,1)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_xlfn.TEXTSPLIT(R723,"/",,TRUE)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E724/D724*100</f>
        <v>156.50721649484535</v>
      </c>
      <c r="G724" t="s">
        <v>20</v>
      </c>
      <c r="H724">
        <v>3036</v>
      </c>
      <c r="I724" s="4">
        <f>IFERROR(E724/H724,0)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>L724/86400+DATE(1970,1,1)</f>
        <v>43045.25</v>
      </c>
      <c r="O724" s="8">
        <f>M724/86400+DATE(1970,1,1)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_xlfn.TEXTSPLIT(R724,"/",,TRUE)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E725/D725*100</f>
        <v>270.40816326530609</v>
      </c>
      <c r="G725" t="s">
        <v>20</v>
      </c>
      <c r="H725">
        <v>144</v>
      </c>
      <c r="I725" s="4">
        <f>IFERROR(E725/H725,0)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>L725/86400+DATE(1970,1,1)</f>
        <v>42431.25</v>
      </c>
      <c r="O725" s="8">
        <f>M725/86400+DATE(1970,1,1)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_xlfn.TEXTSPLIT(R725,"/",,TRUE)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E726/D726*100</f>
        <v>134.05952380952382</v>
      </c>
      <c r="G726" t="s">
        <v>20</v>
      </c>
      <c r="H726">
        <v>121</v>
      </c>
      <c r="I726" s="4">
        <f>IFERROR(E726/H726,0)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>L726/86400+DATE(1970,1,1)</f>
        <v>41934.208333333336</v>
      </c>
      <c r="O726" s="8">
        <f>M726/86400+DATE(1970,1,1)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_xlfn.TEXTSPLIT(R726,"/",,TRUE)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E727/D727*100</f>
        <v>50.398033126293996</v>
      </c>
      <c r="G727" t="s">
        <v>14</v>
      </c>
      <c r="H727">
        <v>1596</v>
      </c>
      <c r="I727" s="4">
        <f>IFERROR(E727/H727,0)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>L727/86400+DATE(1970,1,1)</f>
        <v>41958.25</v>
      </c>
      <c r="O727" s="8">
        <f>M727/86400+DATE(1970,1,1)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_xlfn.TEXTSPLIT(R727,"/",,TRUE)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E728/D728*100</f>
        <v>88.815837937384899</v>
      </c>
      <c r="G728" t="s">
        <v>74</v>
      </c>
      <c r="H728">
        <v>524</v>
      </c>
      <c r="I728" s="4">
        <f>IFERROR(E728/H728,0)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>L728/86400+DATE(1970,1,1)</f>
        <v>40476.208333333336</v>
      </c>
      <c r="O728" s="8">
        <f>M728/86400+DATE(1970,1,1)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_xlfn.TEXTSPLIT(R728,"/",,TRUE)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E729/D729*100</f>
        <v>165</v>
      </c>
      <c r="G729" t="s">
        <v>20</v>
      </c>
      <c r="H729">
        <v>181</v>
      </c>
      <c r="I729" s="4">
        <f>IFERROR(E729/H729,0)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>L729/86400+DATE(1970,1,1)</f>
        <v>43485.25</v>
      </c>
      <c r="O729" s="8">
        <f>M729/86400+DATE(1970,1,1)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_xlfn.TEXTSPLIT(R729,"/",,TRUE)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E730/D730*100</f>
        <v>17.5</v>
      </c>
      <c r="G730" t="s">
        <v>14</v>
      </c>
      <c r="H730">
        <v>10</v>
      </c>
      <c r="I730" s="4">
        <f>IFERROR(E730/H730,0)</f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>L730/86400+DATE(1970,1,1)</f>
        <v>42515.208333333328</v>
      </c>
      <c r="O730" s="8">
        <f>M730/86400+DATE(1970,1,1)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_xlfn.TEXTSPLIT(R730,"/",,TRUE)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E731/D731*100</f>
        <v>185.66071428571428</v>
      </c>
      <c r="G731" t="s">
        <v>20</v>
      </c>
      <c r="H731">
        <v>122</v>
      </c>
      <c r="I731" s="4">
        <f>IFERROR(E731/H731,0)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>L731/86400+DATE(1970,1,1)</f>
        <v>41309.25</v>
      </c>
      <c r="O731" s="8">
        <f>M731/86400+DATE(1970,1,1)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_xlfn.TEXTSPLIT(R731,"/",,TRUE)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E732/D732*100</f>
        <v>412.6631944444444</v>
      </c>
      <c r="G732" t="s">
        <v>20</v>
      </c>
      <c r="H732">
        <v>1071</v>
      </c>
      <c r="I732" s="4">
        <f>IFERROR(E732/H732,0)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>L732/86400+DATE(1970,1,1)</f>
        <v>42147.208333333328</v>
      </c>
      <c r="O732" s="8">
        <f>M732/86400+DATE(1970,1,1)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_xlfn.TEXTSPLIT(R732,"/",,TRUE)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E733/D733*100</f>
        <v>90.25</v>
      </c>
      <c r="G733" t="s">
        <v>74</v>
      </c>
      <c r="H733">
        <v>219</v>
      </c>
      <c r="I733" s="4">
        <f>IFERROR(E733/H733,0)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>L733/86400+DATE(1970,1,1)</f>
        <v>42939.208333333328</v>
      </c>
      <c r="O733" s="8">
        <f>M733/86400+DATE(1970,1,1)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_xlfn.TEXTSPLIT(R733,"/",,TRUE)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E734/D734*100</f>
        <v>91.984615384615381</v>
      </c>
      <c r="G734" t="s">
        <v>14</v>
      </c>
      <c r="H734">
        <v>1121</v>
      </c>
      <c r="I734" s="4">
        <f>IFERROR(E734/H734,0)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>L734/86400+DATE(1970,1,1)</f>
        <v>42816.208333333328</v>
      </c>
      <c r="O734" s="8">
        <f>M734/86400+DATE(1970,1,1)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_xlfn.TEXTSPLIT(R734,"/",,TRUE)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E735/D735*100</f>
        <v>527.00632911392404</v>
      </c>
      <c r="G735" t="s">
        <v>20</v>
      </c>
      <c r="H735">
        <v>980</v>
      </c>
      <c r="I735" s="4">
        <f>IFERROR(E735/H735,0)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>L735/86400+DATE(1970,1,1)</f>
        <v>41844.208333333336</v>
      </c>
      <c r="O735" s="8">
        <f>M735/86400+DATE(1970,1,1)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_xlfn.TEXTSPLIT(R735,"/",,TRUE)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E736/D736*100</f>
        <v>319.14285714285711</v>
      </c>
      <c r="G736" t="s">
        <v>20</v>
      </c>
      <c r="H736">
        <v>536</v>
      </c>
      <c r="I736" s="4">
        <f>IFERROR(E736/H736,0)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>L736/86400+DATE(1970,1,1)</f>
        <v>42763.25</v>
      </c>
      <c r="O736" s="8">
        <f>M736/86400+DATE(1970,1,1)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_xlfn.TEXTSPLIT(R736,"/",,TRUE)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E737/D737*100</f>
        <v>354.18867924528303</v>
      </c>
      <c r="G737" t="s">
        <v>20</v>
      </c>
      <c r="H737">
        <v>1991</v>
      </c>
      <c r="I737" s="4">
        <f>IFERROR(E737/H737,0)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>L737/86400+DATE(1970,1,1)</f>
        <v>42459.208333333328</v>
      </c>
      <c r="O737" s="8">
        <f>M737/86400+DATE(1970,1,1)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_xlfn.TEXTSPLIT(R737,"/",,TRUE)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E738/D738*100</f>
        <v>32.896103896103895</v>
      </c>
      <c r="G738" t="s">
        <v>74</v>
      </c>
      <c r="H738">
        <v>29</v>
      </c>
      <c r="I738" s="4">
        <f>IFERROR(E738/H738,0)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>L738/86400+DATE(1970,1,1)</f>
        <v>42055.25</v>
      </c>
      <c r="O738" s="8">
        <f>M738/86400+DATE(1970,1,1)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_xlfn.TEXTSPLIT(R738,"/",,TRUE)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E739/D739*100</f>
        <v>135.8918918918919</v>
      </c>
      <c r="G739" t="s">
        <v>20</v>
      </c>
      <c r="H739">
        <v>180</v>
      </c>
      <c r="I739" s="4">
        <f>IFERROR(E739/H739,0)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>L739/86400+DATE(1970,1,1)</f>
        <v>42685.25</v>
      </c>
      <c r="O739" s="8">
        <f>M739/86400+DATE(1970,1,1)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_xlfn.TEXTSPLIT(R739,"/",,TRUE)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E740/D740*100</f>
        <v>2.0843373493975905</v>
      </c>
      <c r="G740" t="s">
        <v>14</v>
      </c>
      <c r="H740">
        <v>15</v>
      </c>
      <c r="I740" s="4">
        <f>IFERROR(E740/H740,0)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>L740/86400+DATE(1970,1,1)</f>
        <v>41959.25</v>
      </c>
      <c r="O740" s="8">
        <f>M740/86400+DATE(1970,1,1)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_xlfn.TEXTSPLIT(R740,"/",,TRUE)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E741/D741*100</f>
        <v>61</v>
      </c>
      <c r="G741" t="s">
        <v>14</v>
      </c>
      <c r="H741">
        <v>191</v>
      </c>
      <c r="I741" s="4">
        <f>IFERROR(E741/H741,0)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>L741/86400+DATE(1970,1,1)</f>
        <v>41089.208333333336</v>
      </c>
      <c r="O741" s="8">
        <f>M741/86400+DATE(1970,1,1)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_xlfn.TEXTSPLIT(R741,"/",,TRUE)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E742/D742*100</f>
        <v>30.037735849056602</v>
      </c>
      <c r="G742" t="s">
        <v>14</v>
      </c>
      <c r="H742">
        <v>16</v>
      </c>
      <c r="I742" s="4">
        <f>IFERROR(E742/H742,0)</f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>L742/86400+DATE(1970,1,1)</f>
        <v>42769.25</v>
      </c>
      <c r="O742" s="8">
        <f>M742/86400+DATE(1970,1,1)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_xlfn.TEXTSPLIT(R742,"/",,TRUE)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E743/D743*100</f>
        <v>1179.1666666666665</v>
      </c>
      <c r="G743" t="s">
        <v>20</v>
      </c>
      <c r="H743">
        <v>130</v>
      </c>
      <c r="I743" s="4">
        <f>IFERROR(E743/H743,0)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>L743/86400+DATE(1970,1,1)</f>
        <v>40321.208333333336</v>
      </c>
      <c r="O743" s="8">
        <f>M743/86400+DATE(1970,1,1)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_xlfn.TEXTSPLIT(R743,"/",,TRUE)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E744/D744*100</f>
        <v>1126.0833333333335</v>
      </c>
      <c r="G744" t="s">
        <v>20</v>
      </c>
      <c r="H744">
        <v>122</v>
      </c>
      <c r="I744" s="4">
        <f>IFERROR(E744/H744,0)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>L744/86400+DATE(1970,1,1)</f>
        <v>40197.25</v>
      </c>
      <c r="O744" s="8">
        <f>M744/86400+DATE(1970,1,1)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_xlfn.TEXTSPLIT(R744,"/",,TRUE)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E745/D745*100</f>
        <v>12.923076923076923</v>
      </c>
      <c r="G745" t="s">
        <v>14</v>
      </c>
      <c r="H745">
        <v>17</v>
      </c>
      <c r="I745" s="4">
        <f>IFERROR(E745/H745,0)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>L745/86400+DATE(1970,1,1)</f>
        <v>42298.208333333328</v>
      </c>
      <c r="O745" s="8">
        <f>M745/86400+DATE(1970,1,1)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_xlfn.TEXTSPLIT(R745,"/",,TRUE)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E746/D746*100</f>
        <v>712</v>
      </c>
      <c r="G746" t="s">
        <v>20</v>
      </c>
      <c r="H746">
        <v>140</v>
      </c>
      <c r="I746" s="4">
        <f>IFERROR(E746/H746,0)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>L746/86400+DATE(1970,1,1)</f>
        <v>43322.208333333328</v>
      </c>
      <c r="O746" s="8">
        <f>M746/86400+DATE(1970,1,1)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_xlfn.TEXTSPLIT(R746,"/",,TRUE)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E747/D747*100</f>
        <v>30.304347826086957</v>
      </c>
      <c r="G747" t="s">
        <v>14</v>
      </c>
      <c r="H747">
        <v>34</v>
      </c>
      <c r="I747" s="4">
        <f>IFERROR(E747/H747,0)</f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>L747/86400+DATE(1970,1,1)</f>
        <v>40328.208333333336</v>
      </c>
      <c r="O747" s="8">
        <f>M747/86400+DATE(1970,1,1)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_xlfn.TEXTSPLIT(R747,"/",,TRUE)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E748/D748*100</f>
        <v>212.50896057347671</v>
      </c>
      <c r="G748" t="s">
        <v>20</v>
      </c>
      <c r="H748">
        <v>3388</v>
      </c>
      <c r="I748" s="4">
        <f>IFERROR(E748/H748,0)</f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>L748/86400+DATE(1970,1,1)</f>
        <v>40825.208333333336</v>
      </c>
      <c r="O748" s="8">
        <f>M748/86400+DATE(1970,1,1)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_xlfn.TEXTSPLIT(R748,"/",,TRUE)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E749/D749*100</f>
        <v>228.85714285714286</v>
      </c>
      <c r="G749" t="s">
        <v>20</v>
      </c>
      <c r="H749">
        <v>280</v>
      </c>
      <c r="I749" s="4">
        <f>IFERROR(E749/H749,0)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>L749/86400+DATE(1970,1,1)</f>
        <v>40423.208333333336</v>
      </c>
      <c r="O749" s="8">
        <f>M749/86400+DATE(1970,1,1)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_xlfn.TEXTSPLIT(R749,"/",,TRUE)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E750/D750*100</f>
        <v>34.959979476654695</v>
      </c>
      <c r="G750" t="s">
        <v>74</v>
      </c>
      <c r="H750">
        <v>614</v>
      </c>
      <c r="I750" s="4">
        <f>IFERROR(E750/H750,0)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>L750/86400+DATE(1970,1,1)</f>
        <v>40238.25</v>
      </c>
      <c r="O750" s="8">
        <f>M750/86400+DATE(1970,1,1)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_xlfn.TEXTSPLIT(R750,"/",,TRUE)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E751/D751*100</f>
        <v>157.29069767441862</v>
      </c>
      <c r="G751" t="s">
        <v>20</v>
      </c>
      <c r="H751">
        <v>366</v>
      </c>
      <c r="I751" s="4">
        <f>IFERROR(E751/H751,0)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>L751/86400+DATE(1970,1,1)</f>
        <v>41920.208333333336</v>
      </c>
      <c r="O751" s="8">
        <f>M751/86400+DATE(1970,1,1)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_xlfn.TEXTSPLIT(R751,"/",,TRUE)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E752/D752*100</f>
        <v>1</v>
      </c>
      <c r="G752" t="s">
        <v>14</v>
      </c>
      <c r="H752">
        <v>1</v>
      </c>
      <c r="I752" s="4">
        <f>IFERROR(E752/H752,0)</f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>L752/86400+DATE(1970,1,1)</f>
        <v>40360.208333333336</v>
      </c>
      <c r="O752" s="8">
        <f>M752/86400+DATE(1970,1,1)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_xlfn.TEXTSPLIT(R752,"/",,TRUE)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E753/D753*100</f>
        <v>232.30555555555554</v>
      </c>
      <c r="G753" t="s">
        <v>20</v>
      </c>
      <c r="H753">
        <v>270</v>
      </c>
      <c r="I753" s="4">
        <f>IFERROR(E753/H753,0)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>L753/86400+DATE(1970,1,1)</f>
        <v>42446.208333333328</v>
      </c>
      <c r="O753" s="8">
        <f>M753/86400+DATE(1970,1,1)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_xlfn.TEXTSPLIT(R753,"/",,TRUE)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E754/D754*100</f>
        <v>92.448275862068968</v>
      </c>
      <c r="G754" t="s">
        <v>74</v>
      </c>
      <c r="H754">
        <v>114</v>
      </c>
      <c r="I754" s="4">
        <f>IFERROR(E754/H754,0)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>L754/86400+DATE(1970,1,1)</f>
        <v>40395.208333333336</v>
      </c>
      <c r="O754" s="8">
        <f>M754/86400+DATE(1970,1,1)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_xlfn.TEXTSPLIT(R754,"/",,TRUE)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E755/D755*100</f>
        <v>256.70212765957444</v>
      </c>
      <c r="G755" t="s">
        <v>20</v>
      </c>
      <c r="H755">
        <v>137</v>
      </c>
      <c r="I755" s="4">
        <f>IFERROR(E755/H755,0)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>L755/86400+DATE(1970,1,1)</f>
        <v>40321.208333333336</v>
      </c>
      <c r="O755" s="8">
        <f>M755/86400+DATE(1970,1,1)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_xlfn.TEXTSPLIT(R755,"/",,TRUE)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E756/D756*100</f>
        <v>168.47017045454547</v>
      </c>
      <c r="G756" t="s">
        <v>20</v>
      </c>
      <c r="H756">
        <v>3205</v>
      </c>
      <c r="I756" s="4">
        <f>IFERROR(E756/H756,0)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>L756/86400+DATE(1970,1,1)</f>
        <v>41210.208333333336</v>
      </c>
      <c r="O756" s="8">
        <f>M756/86400+DATE(1970,1,1)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_xlfn.TEXTSPLIT(R756,"/",,TRUE)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E757/D757*100</f>
        <v>166.57777777777778</v>
      </c>
      <c r="G757" t="s">
        <v>20</v>
      </c>
      <c r="H757">
        <v>288</v>
      </c>
      <c r="I757" s="4">
        <f>IFERROR(E757/H757,0)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>L757/86400+DATE(1970,1,1)</f>
        <v>43096.25</v>
      </c>
      <c r="O757" s="8">
        <f>M757/86400+DATE(1970,1,1)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_xlfn.TEXTSPLIT(R757,"/",,TRUE)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E758/D758*100</f>
        <v>772.07692307692309</v>
      </c>
      <c r="G758" t="s">
        <v>20</v>
      </c>
      <c r="H758">
        <v>148</v>
      </c>
      <c r="I758" s="4">
        <f>IFERROR(E758/H758,0)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>L758/86400+DATE(1970,1,1)</f>
        <v>42024.25</v>
      </c>
      <c r="O758" s="8">
        <f>M758/86400+DATE(1970,1,1)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_xlfn.TEXTSPLIT(R758,"/",,TRUE)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E759/D759*100</f>
        <v>406.85714285714283</v>
      </c>
      <c r="G759" t="s">
        <v>20</v>
      </c>
      <c r="H759">
        <v>114</v>
      </c>
      <c r="I759" s="4">
        <f>IFERROR(E759/H759,0)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>L759/86400+DATE(1970,1,1)</f>
        <v>40675.208333333336</v>
      </c>
      <c r="O759" s="8">
        <f>M759/86400+DATE(1970,1,1)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_xlfn.TEXTSPLIT(R759,"/",,TRUE)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E760/D760*100</f>
        <v>564.20608108108115</v>
      </c>
      <c r="G760" t="s">
        <v>20</v>
      </c>
      <c r="H760">
        <v>1518</v>
      </c>
      <c r="I760" s="4">
        <f>IFERROR(E760/H760,0)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>L760/86400+DATE(1970,1,1)</f>
        <v>41936.208333333336</v>
      </c>
      <c r="O760" s="8">
        <f>M760/86400+DATE(1970,1,1)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_xlfn.TEXTSPLIT(R760,"/",,TRUE)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E761/D761*100</f>
        <v>68.426865671641792</v>
      </c>
      <c r="G761" t="s">
        <v>14</v>
      </c>
      <c r="H761">
        <v>1274</v>
      </c>
      <c r="I761" s="4">
        <f>IFERROR(E761/H761,0)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>L761/86400+DATE(1970,1,1)</f>
        <v>43136.25</v>
      </c>
      <c r="O761" s="8">
        <f>M761/86400+DATE(1970,1,1)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_xlfn.TEXTSPLIT(R761,"/",,TRUE)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E762/D762*100</f>
        <v>34.351966873706004</v>
      </c>
      <c r="G762" t="s">
        <v>14</v>
      </c>
      <c r="H762">
        <v>210</v>
      </c>
      <c r="I762" s="4">
        <f>IFERROR(E762/H762,0)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>L762/86400+DATE(1970,1,1)</f>
        <v>43678.208333333328</v>
      </c>
      <c r="O762" s="8">
        <f>M762/86400+DATE(1970,1,1)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_xlfn.TEXTSPLIT(R762,"/",,TRUE)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E763/D763*100</f>
        <v>655.4545454545455</v>
      </c>
      <c r="G763" t="s">
        <v>20</v>
      </c>
      <c r="H763">
        <v>166</v>
      </c>
      <c r="I763" s="4">
        <f>IFERROR(E763/H763,0)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>L763/86400+DATE(1970,1,1)</f>
        <v>42938.208333333328</v>
      </c>
      <c r="O763" s="8">
        <f>M763/86400+DATE(1970,1,1)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_xlfn.TEXTSPLIT(R763,"/",,TRUE)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E764/D764*100</f>
        <v>177.25714285714284</v>
      </c>
      <c r="G764" t="s">
        <v>20</v>
      </c>
      <c r="H764">
        <v>100</v>
      </c>
      <c r="I764" s="4">
        <f>IFERROR(E764/H764,0)</f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>L764/86400+DATE(1970,1,1)</f>
        <v>41241.25</v>
      </c>
      <c r="O764" s="8">
        <f>M764/86400+DATE(1970,1,1)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_xlfn.TEXTSPLIT(R764,"/",,TRUE)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E765/D765*100</f>
        <v>113.17857142857144</v>
      </c>
      <c r="G765" t="s">
        <v>20</v>
      </c>
      <c r="H765">
        <v>235</v>
      </c>
      <c r="I765" s="4">
        <f>IFERROR(E765/H765,0)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>L765/86400+DATE(1970,1,1)</f>
        <v>41037.208333333336</v>
      </c>
      <c r="O765" s="8">
        <f>M765/86400+DATE(1970,1,1)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_xlfn.TEXTSPLIT(R765,"/",,TRUE)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E766/D766*100</f>
        <v>728.18181818181824</v>
      </c>
      <c r="G766" t="s">
        <v>20</v>
      </c>
      <c r="H766">
        <v>148</v>
      </c>
      <c r="I766" s="4">
        <f>IFERROR(E766/H766,0)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>L766/86400+DATE(1970,1,1)</f>
        <v>40676.208333333336</v>
      </c>
      <c r="O766" s="8">
        <f>M766/86400+DATE(1970,1,1)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_xlfn.TEXTSPLIT(R766,"/",,TRUE)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E767/D767*100</f>
        <v>208.33333333333334</v>
      </c>
      <c r="G767" t="s">
        <v>20</v>
      </c>
      <c r="H767">
        <v>198</v>
      </c>
      <c r="I767" s="4">
        <f>IFERROR(E767/H767,0)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>L767/86400+DATE(1970,1,1)</f>
        <v>42840.208333333328</v>
      </c>
      <c r="O767" s="8">
        <f>M767/86400+DATE(1970,1,1)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_xlfn.TEXTSPLIT(R767,"/",,TRUE)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E768/D768*100</f>
        <v>31.171232876712331</v>
      </c>
      <c r="G768" t="s">
        <v>14</v>
      </c>
      <c r="H768">
        <v>248</v>
      </c>
      <c r="I768" s="4">
        <f>IFERROR(E768/H768,0)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>L768/86400+DATE(1970,1,1)</f>
        <v>43362.208333333328</v>
      </c>
      <c r="O768" s="8">
        <f>M768/86400+DATE(1970,1,1)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_xlfn.TEXTSPLIT(R768,"/",,TRUE)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E769/D769*100</f>
        <v>56.967078189300416</v>
      </c>
      <c r="G769" t="s">
        <v>14</v>
      </c>
      <c r="H769">
        <v>513</v>
      </c>
      <c r="I769" s="4">
        <f>IFERROR(E769/H769,0)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>L769/86400+DATE(1970,1,1)</f>
        <v>42283.208333333328</v>
      </c>
      <c r="O769" s="8">
        <f>M769/86400+DATE(1970,1,1)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_xlfn.TEXTSPLIT(R769,"/",,TRUE)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E770/D770*100</f>
        <v>231</v>
      </c>
      <c r="G770" t="s">
        <v>20</v>
      </c>
      <c r="H770">
        <v>150</v>
      </c>
      <c r="I770" s="4">
        <f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>L770/86400+DATE(1970,1,1)</f>
        <v>41619.25</v>
      </c>
      <c r="O770" s="8">
        <f>M770/86400+DATE(1970,1,1)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_xlfn.TEXTSPLIT(R770,"/",,TRUE)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E771/D771*100</f>
        <v>86.867834394904463</v>
      </c>
      <c r="G771" t="s">
        <v>14</v>
      </c>
      <c r="H771">
        <v>3410</v>
      </c>
      <c r="I771" s="4">
        <f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>L771/86400+DATE(1970,1,1)</f>
        <v>41501.208333333336</v>
      </c>
      <c r="O771" s="8">
        <f>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_xlfn.TEXTSPLIT(R771,"/",,TRUE)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E772/D772*100</f>
        <v>270.74418604651163</v>
      </c>
      <c r="G772" t="s">
        <v>20</v>
      </c>
      <c r="H772">
        <v>216</v>
      </c>
      <c r="I772" s="4">
        <f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>L772/86400+DATE(1970,1,1)</f>
        <v>41743.208333333336</v>
      </c>
      <c r="O772" s="8">
        <f>M772/86400+DATE(1970,1,1)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_xlfn.TEXTSPLIT(R772,"/",,TRUE)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E773/D773*100</f>
        <v>49.446428571428569</v>
      </c>
      <c r="G773" t="s">
        <v>74</v>
      </c>
      <c r="H773">
        <v>26</v>
      </c>
      <c r="I773" s="4">
        <f>IFERROR(E773/H773,0)</f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>L773/86400+DATE(1970,1,1)</f>
        <v>43491.25</v>
      </c>
      <c r="O773" s="8">
        <f>M773/86400+DATE(1970,1,1)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_xlfn.TEXTSPLIT(R773,"/",,TRUE)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E774/D774*100</f>
        <v>113.3596256684492</v>
      </c>
      <c r="G774" t="s">
        <v>20</v>
      </c>
      <c r="H774">
        <v>5139</v>
      </c>
      <c r="I774" s="4">
        <f>IFERROR(E774/H774,0)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>L774/86400+DATE(1970,1,1)</f>
        <v>43505.25</v>
      </c>
      <c r="O774" s="8">
        <f>M774/86400+DATE(1970,1,1)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_xlfn.TEXTSPLIT(R774,"/",,TRUE)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E775/D775*100</f>
        <v>190.55555555555554</v>
      </c>
      <c r="G775" t="s">
        <v>20</v>
      </c>
      <c r="H775">
        <v>2353</v>
      </c>
      <c r="I775" s="4">
        <f>IFERROR(E775/H775,0)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>L775/86400+DATE(1970,1,1)</f>
        <v>42838.208333333328</v>
      </c>
      <c r="O775" s="8">
        <f>M775/86400+DATE(1970,1,1)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_xlfn.TEXTSPLIT(R775,"/",,TRUE)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E776/D776*100</f>
        <v>135.5</v>
      </c>
      <c r="G776" t="s">
        <v>20</v>
      </c>
      <c r="H776">
        <v>78</v>
      </c>
      <c r="I776" s="4">
        <f>IFERROR(E776/H776,0)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>L776/86400+DATE(1970,1,1)</f>
        <v>42513.208333333328</v>
      </c>
      <c r="O776" s="8">
        <f>M776/86400+DATE(1970,1,1)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_xlfn.TEXTSPLIT(R776,"/",,TRUE)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E777/D777*100</f>
        <v>10.297872340425531</v>
      </c>
      <c r="G777" t="s">
        <v>14</v>
      </c>
      <c r="H777">
        <v>10</v>
      </c>
      <c r="I777" s="4">
        <f>IFERROR(E777/H777,0)</f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>L777/86400+DATE(1970,1,1)</f>
        <v>41949.25</v>
      </c>
      <c r="O777" s="8">
        <f>M777/86400+DATE(1970,1,1)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_xlfn.TEXTSPLIT(R777,"/",,TRUE)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E778/D778*100</f>
        <v>65.544223826714799</v>
      </c>
      <c r="G778" t="s">
        <v>14</v>
      </c>
      <c r="H778">
        <v>2201</v>
      </c>
      <c r="I778" s="4">
        <f>IFERROR(E778/H778,0)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>L778/86400+DATE(1970,1,1)</f>
        <v>43650.208333333328</v>
      </c>
      <c r="O778" s="8">
        <f>M778/86400+DATE(1970,1,1)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_xlfn.TEXTSPLIT(R778,"/",,TRUE)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E779/D779*100</f>
        <v>49.026652452025587</v>
      </c>
      <c r="G779" t="s">
        <v>14</v>
      </c>
      <c r="H779">
        <v>676</v>
      </c>
      <c r="I779" s="4">
        <f>IFERROR(E779/H779,0)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>L779/86400+DATE(1970,1,1)</f>
        <v>40809.208333333336</v>
      </c>
      <c r="O779" s="8">
        <f>M779/86400+DATE(1970,1,1)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_xlfn.TEXTSPLIT(R779,"/",,TRUE)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E780/D780*100</f>
        <v>787.92307692307691</v>
      </c>
      <c r="G780" t="s">
        <v>20</v>
      </c>
      <c r="H780">
        <v>174</v>
      </c>
      <c r="I780" s="4">
        <f>IFERROR(E780/H780,0)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>L780/86400+DATE(1970,1,1)</f>
        <v>40768.208333333336</v>
      </c>
      <c r="O780" s="8">
        <f>M780/86400+DATE(1970,1,1)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_xlfn.TEXTSPLIT(R780,"/",,TRUE)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E781/D781*100</f>
        <v>80.306347746090154</v>
      </c>
      <c r="G781" t="s">
        <v>14</v>
      </c>
      <c r="H781">
        <v>831</v>
      </c>
      <c r="I781" s="4">
        <f>IFERROR(E781/H781,0)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>L781/86400+DATE(1970,1,1)</f>
        <v>42230.208333333328</v>
      </c>
      <c r="O781" s="8">
        <f>M781/86400+DATE(1970,1,1)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_xlfn.TEXTSPLIT(R781,"/",,TRUE)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E782/D782*100</f>
        <v>106.29411764705883</v>
      </c>
      <c r="G782" t="s">
        <v>20</v>
      </c>
      <c r="H782">
        <v>164</v>
      </c>
      <c r="I782" s="4">
        <f>IFERROR(E782/H782,0)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>L782/86400+DATE(1970,1,1)</f>
        <v>42573.208333333328</v>
      </c>
      <c r="O782" s="8">
        <f>M782/86400+DATE(1970,1,1)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_xlfn.TEXTSPLIT(R782,"/",,TRUE)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E783/D783*100</f>
        <v>50.735632183908038</v>
      </c>
      <c r="G783" t="s">
        <v>74</v>
      </c>
      <c r="H783">
        <v>56</v>
      </c>
      <c r="I783" s="4">
        <f>IFERROR(E783/H783,0)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>L783/86400+DATE(1970,1,1)</f>
        <v>40482.208333333336</v>
      </c>
      <c r="O783" s="8">
        <f>M783/86400+DATE(1970,1,1)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_xlfn.TEXTSPLIT(R783,"/",,TRUE)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E784/D784*100</f>
        <v>215.31372549019611</v>
      </c>
      <c r="G784" t="s">
        <v>20</v>
      </c>
      <c r="H784">
        <v>161</v>
      </c>
      <c r="I784" s="4">
        <f>IFERROR(E784/H784,0)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>L784/86400+DATE(1970,1,1)</f>
        <v>40603.25</v>
      </c>
      <c r="O784" s="8">
        <f>M784/86400+DATE(1970,1,1)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_xlfn.TEXTSPLIT(R784,"/",,TRUE)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E785/D785*100</f>
        <v>141.22972972972974</v>
      </c>
      <c r="G785" t="s">
        <v>20</v>
      </c>
      <c r="H785">
        <v>138</v>
      </c>
      <c r="I785" s="4">
        <f>IFERROR(E785/H785,0)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>L785/86400+DATE(1970,1,1)</f>
        <v>41625.25</v>
      </c>
      <c r="O785" s="8">
        <f>M785/86400+DATE(1970,1,1)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_xlfn.TEXTSPLIT(R785,"/",,TRUE)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E786/D786*100</f>
        <v>115.33745781777279</v>
      </c>
      <c r="G786" t="s">
        <v>20</v>
      </c>
      <c r="H786">
        <v>3308</v>
      </c>
      <c r="I786" s="4">
        <f>IFERROR(E786/H786,0)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>L786/86400+DATE(1970,1,1)</f>
        <v>42435.25</v>
      </c>
      <c r="O786" s="8">
        <f>M786/86400+DATE(1970,1,1)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_xlfn.TEXTSPLIT(R786,"/",,TRUE)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E787/D787*100</f>
        <v>193.11940298507463</v>
      </c>
      <c r="G787" t="s">
        <v>20</v>
      </c>
      <c r="H787">
        <v>127</v>
      </c>
      <c r="I787" s="4">
        <f>IFERROR(E787/H787,0)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>L787/86400+DATE(1970,1,1)</f>
        <v>43582.208333333328</v>
      </c>
      <c r="O787" s="8">
        <f>M787/86400+DATE(1970,1,1)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_xlfn.TEXTSPLIT(R787,"/",,TRUE)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E788/D788*100</f>
        <v>729.73333333333335</v>
      </c>
      <c r="G788" t="s">
        <v>20</v>
      </c>
      <c r="H788">
        <v>207</v>
      </c>
      <c r="I788" s="4">
        <f>IFERROR(E788/H788,0)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>L788/86400+DATE(1970,1,1)</f>
        <v>43186.208333333328</v>
      </c>
      <c r="O788" s="8">
        <f>M788/86400+DATE(1970,1,1)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_xlfn.TEXTSPLIT(R788,"/",,TRUE)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E789/D789*100</f>
        <v>99.66339869281046</v>
      </c>
      <c r="G789" t="s">
        <v>14</v>
      </c>
      <c r="H789">
        <v>859</v>
      </c>
      <c r="I789" s="4">
        <f>IFERROR(E789/H789,0)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>L789/86400+DATE(1970,1,1)</f>
        <v>40684.208333333336</v>
      </c>
      <c r="O789" s="8">
        <f>M789/86400+DATE(1970,1,1)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_xlfn.TEXTSPLIT(R789,"/",,TRUE)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E790/D790*100</f>
        <v>88.166666666666671</v>
      </c>
      <c r="G790" t="s">
        <v>47</v>
      </c>
      <c r="H790">
        <v>31</v>
      </c>
      <c r="I790" s="4">
        <f>IFERROR(E790/H790,0)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>L790/86400+DATE(1970,1,1)</f>
        <v>41202.208333333336</v>
      </c>
      <c r="O790" s="8">
        <f>M790/86400+DATE(1970,1,1)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_xlfn.TEXTSPLIT(R790,"/",,TRUE)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E791/D791*100</f>
        <v>37.233333333333334</v>
      </c>
      <c r="G791" t="s">
        <v>14</v>
      </c>
      <c r="H791">
        <v>45</v>
      </c>
      <c r="I791" s="4">
        <f>IFERROR(E791/H791,0)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>L791/86400+DATE(1970,1,1)</f>
        <v>41786.208333333336</v>
      </c>
      <c r="O791" s="8">
        <f>M791/86400+DATE(1970,1,1)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_xlfn.TEXTSPLIT(R791,"/",,TRUE)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E792/D792*100</f>
        <v>30.540075309306079</v>
      </c>
      <c r="G792" t="s">
        <v>74</v>
      </c>
      <c r="H792">
        <v>1113</v>
      </c>
      <c r="I792" s="4">
        <f>IFERROR(E792/H792,0)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>L792/86400+DATE(1970,1,1)</f>
        <v>40223.25</v>
      </c>
      <c r="O792" s="8">
        <f>M792/86400+DATE(1970,1,1)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_xlfn.TEXTSPLIT(R792,"/",,TRUE)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E793/D793*100</f>
        <v>25.714285714285712</v>
      </c>
      <c r="G793" t="s">
        <v>14</v>
      </c>
      <c r="H793">
        <v>6</v>
      </c>
      <c r="I793" s="4">
        <f>IFERROR(E793/H793,0)</f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>L793/86400+DATE(1970,1,1)</f>
        <v>42715.25</v>
      </c>
      <c r="O793" s="8">
        <f>M793/86400+DATE(1970,1,1)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_xlfn.TEXTSPLIT(R793,"/",,TRUE)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E794/D794*100</f>
        <v>34</v>
      </c>
      <c r="G794" t="s">
        <v>14</v>
      </c>
      <c r="H794">
        <v>7</v>
      </c>
      <c r="I794" s="4">
        <f>IFERROR(E794/H794,0)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>L794/86400+DATE(1970,1,1)</f>
        <v>41451.208333333336</v>
      </c>
      <c r="O794" s="8">
        <f>M794/86400+DATE(1970,1,1)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_xlfn.TEXTSPLIT(R794,"/",,TRUE)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E795/D795*100</f>
        <v>1185.909090909091</v>
      </c>
      <c r="G795" t="s">
        <v>20</v>
      </c>
      <c r="H795">
        <v>181</v>
      </c>
      <c r="I795" s="4">
        <f>IFERROR(E795/H795,0)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>L795/86400+DATE(1970,1,1)</f>
        <v>41450.208333333336</v>
      </c>
      <c r="O795" s="8">
        <f>M795/86400+DATE(1970,1,1)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_xlfn.TEXTSPLIT(R795,"/",,TRUE)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E796/D796*100</f>
        <v>125.39393939393939</v>
      </c>
      <c r="G796" t="s">
        <v>20</v>
      </c>
      <c r="H796">
        <v>110</v>
      </c>
      <c r="I796" s="4">
        <f>IFERROR(E796/H796,0)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>L796/86400+DATE(1970,1,1)</f>
        <v>43091.25</v>
      </c>
      <c r="O796" s="8">
        <f>M796/86400+DATE(1970,1,1)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_xlfn.TEXTSPLIT(R796,"/",,TRUE)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E797/D797*100</f>
        <v>14.394366197183098</v>
      </c>
      <c r="G797" t="s">
        <v>14</v>
      </c>
      <c r="H797">
        <v>31</v>
      </c>
      <c r="I797" s="4">
        <f>IFERROR(E797/H797,0)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>L797/86400+DATE(1970,1,1)</f>
        <v>42675.208333333328</v>
      </c>
      <c r="O797" s="8">
        <f>M797/86400+DATE(1970,1,1)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_xlfn.TEXTSPLIT(R797,"/",,TRUE)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E798/D798*100</f>
        <v>54.807692307692314</v>
      </c>
      <c r="G798" t="s">
        <v>14</v>
      </c>
      <c r="H798">
        <v>78</v>
      </c>
      <c r="I798" s="4">
        <f>IFERROR(E798/H798,0)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>L798/86400+DATE(1970,1,1)</f>
        <v>41859.208333333336</v>
      </c>
      <c r="O798" s="8">
        <f>M798/86400+DATE(1970,1,1)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_xlfn.TEXTSPLIT(R798,"/",,TRUE)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E799/D799*100</f>
        <v>109.63157894736841</v>
      </c>
      <c r="G799" t="s">
        <v>20</v>
      </c>
      <c r="H799">
        <v>185</v>
      </c>
      <c r="I799" s="4">
        <f>IFERROR(E799/H799,0)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>L799/86400+DATE(1970,1,1)</f>
        <v>43464.25</v>
      </c>
      <c r="O799" s="8">
        <f>M799/86400+DATE(1970,1,1)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_xlfn.TEXTSPLIT(R799,"/",,TRUE)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E800/D800*100</f>
        <v>188.47058823529412</v>
      </c>
      <c r="G800" t="s">
        <v>20</v>
      </c>
      <c r="H800">
        <v>121</v>
      </c>
      <c r="I800" s="4">
        <f>IFERROR(E800/H800,0)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>L800/86400+DATE(1970,1,1)</f>
        <v>41060.208333333336</v>
      </c>
      <c r="O800" s="8">
        <f>M800/86400+DATE(1970,1,1)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_xlfn.TEXTSPLIT(R800,"/",,TRUE)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E801/D801*100</f>
        <v>87.008284023668637</v>
      </c>
      <c r="G801" t="s">
        <v>14</v>
      </c>
      <c r="H801">
        <v>1225</v>
      </c>
      <c r="I801" s="4">
        <f>IFERROR(E801/H801,0)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>L801/86400+DATE(1970,1,1)</f>
        <v>42399.25</v>
      </c>
      <c r="O801" s="8">
        <f>M801/86400+DATE(1970,1,1)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_xlfn.TEXTSPLIT(R801,"/",,TRUE)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E802/D802*100</f>
        <v>1</v>
      </c>
      <c r="G802" t="s">
        <v>14</v>
      </c>
      <c r="H802">
        <v>1</v>
      </c>
      <c r="I802" s="4">
        <f>IFERROR(E802/H802,0)</f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>L802/86400+DATE(1970,1,1)</f>
        <v>42167.208333333328</v>
      </c>
      <c r="O802" s="8">
        <f>M802/86400+DATE(1970,1,1)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_xlfn.TEXTSPLIT(R802,"/",,TRUE)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E803/D803*100</f>
        <v>202.9130434782609</v>
      </c>
      <c r="G803" t="s">
        <v>20</v>
      </c>
      <c r="H803">
        <v>106</v>
      </c>
      <c r="I803" s="4">
        <f>IFERROR(E803/H803,0)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>L803/86400+DATE(1970,1,1)</f>
        <v>43830.25</v>
      </c>
      <c r="O803" s="8">
        <f>M803/86400+DATE(1970,1,1)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_xlfn.TEXTSPLIT(R803,"/",,TRUE)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E804/D804*100</f>
        <v>197.03225806451613</v>
      </c>
      <c r="G804" t="s">
        <v>20</v>
      </c>
      <c r="H804">
        <v>142</v>
      </c>
      <c r="I804" s="4">
        <f>IFERROR(E804/H804,0)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>L804/86400+DATE(1970,1,1)</f>
        <v>43650.208333333328</v>
      </c>
      <c r="O804" s="8">
        <f>M804/86400+DATE(1970,1,1)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_xlfn.TEXTSPLIT(R804,"/",,TRUE)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E805/D805*100</f>
        <v>107</v>
      </c>
      <c r="G805" t="s">
        <v>20</v>
      </c>
      <c r="H805">
        <v>233</v>
      </c>
      <c r="I805" s="4">
        <f>IFERROR(E805/H805,0)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>L805/86400+DATE(1970,1,1)</f>
        <v>43492.25</v>
      </c>
      <c r="O805" s="8">
        <f>M805/86400+DATE(1970,1,1)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_xlfn.TEXTSPLIT(R805,"/",,TRUE)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E806/D806*100</f>
        <v>268.73076923076923</v>
      </c>
      <c r="G806" t="s">
        <v>20</v>
      </c>
      <c r="H806">
        <v>218</v>
      </c>
      <c r="I806" s="4">
        <f>IFERROR(E806/H806,0)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>L806/86400+DATE(1970,1,1)</f>
        <v>43102.25</v>
      </c>
      <c r="O806" s="8">
        <f>M806/86400+DATE(1970,1,1)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_xlfn.TEXTSPLIT(R806,"/",,TRUE)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E807/D807*100</f>
        <v>50.845360824742272</v>
      </c>
      <c r="G807" t="s">
        <v>14</v>
      </c>
      <c r="H807">
        <v>67</v>
      </c>
      <c r="I807" s="4">
        <f>IFERROR(E807/H807,0)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>L807/86400+DATE(1970,1,1)</f>
        <v>41958.25</v>
      </c>
      <c r="O807" s="8">
        <f>M807/86400+DATE(1970,1,1)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_xlfn.TEXTSPLIT(R807,"/",,TRUE)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E808/D808*100</f>
        <v>1180.2857142857142</v>
      </c>
      <c r="G808" t="s">
        <v>20</v>
      </c>
      <c r="H808">
        <v>76</v>
      </c>
      <c r="I808" s="4">
        <f>IFERROR(E808/H808,0)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>L808/86400+DATE(1970,1,1)</f>
        <v>40973.25</v>
      </c>
      <c r="O808" s="8">
        <f>M808/86400+DATE(1970,1,1)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_xlfn.TEXTSPLIT(R808,"/",,TRUE)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E809/D809*100</f>
        <v>264</v>
      </c>
      <c r="G809" t="s">
        <v>20</v>
      </c>
      <c r="H809">
        <v>43</v>
      </c>
      <c r="I809" s="4">
        <f>IFERROR(E809/H809,0)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>L809/86400+DATE(1970,1,1)</f>
        <v>43753.208333333328</v>
      </c>
      <c r="O809" s="8">
        <f>M809/86400+DATE(1970,1,1)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_xlfn.TEXTSPLIT(R809,"/",,TRUE)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E810/D810*100</f>
        <v>30.44230769230769</v>
      </c>
      <c r="G810" t="s">
        <v>14</v>
      </c>
      <c r="H810">
        <v>19</v>
      </c>
      <c r="I810" s="4">
        <f>IFERROR(E810/H810,0)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>L810/86400+DATE(1970,1,1)</f>
        <v>42507.208333333328</v>
      </c>
      <c r="O810" s="8">
        <f>M810/86400+DATE(1970,1,1)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_xlfn.TEXTSPLIT(R810,"/",,TRUE)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E811/D811*100</f>
        <v>62.880681818181813</v>
      </c>
      <c r="G811" t="s">
        <v>14</v>
      </c>
      <c r="H811">
        <v>2108</v>
      </c>
      <c r="I811" s="4">
        <f>IFERROR(E811/H811,0)</f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>L811/86400+DATE(1970,1,1)</f>
        <v>41135.208333333336</v>
      </c>
      <c r="O811" s="8">
        <f>M811/86400+DATE(1970,1,1)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_xlfn.TEXTSPLIT(R811,"/",,TRUE)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E812/D812*100</f>
        <v>193.125</v>
      </c>
      <c r="G812" t="s">
        <v>20</v>
      </c>
      <c r="H812">
        <v>221</v>
      </c>
      <c r="I812" s="4">
        <f>IFERROR(E812/H812,0)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>L812/86400+DATE(1970,1,1)</f>
        <v>43067.25</v>
      </c>
      <c r="O812" s="8">
        <f>M812/86400+DATE(1970,1,1)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_xlfn.TEXTSPLIT(R812,"/",,TRUE)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E813/D813*100</f>
        <v>77.102702702702715</v>
      </c>
      <c r="G813" t="s">
        <v>14</v>
      </c>
      <c r="H813">
        <v>679</v>
      </c>
      <c r="I813" s="4">
        <f>IFERROR(E813/H813,0)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>L813/86400+DATE(1970,1,1)</f>
        <v>42378.25</v>
      </c>
      <c r="O813" s="8">
        <f>M813/86400+DATE(1970,1,1)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_xlfn.TEXTSPLIT(R813,"/",,TRUE)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E814/D814*100</f>
        <v>225.52763819095478</v>
      </c>
      <c r="G814" t="s">
        <v>20</v>
      </c>
      <c r="H814">
        <v>2805</v>
      </c>
      <c r="I814" s="4">
        <f>IFERROR(E814/H814,0)</f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>L814/86400+DATE(1970,1,1)</f>
        <v>43206.208333333328</v>
      </c>
      <c r="O814" s="8">
        <f>M814/86400+DATE(1970,1,1)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_xlfn.TEXTSPLIT(R814,"/",,TRUE)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E815/D815*100</f>
        <v>239.40625</v>
      </c>
      <c r="G815" t="s">
        <v>20</v>
      </c>
      <c r="H815">
        <v>68</v>
      </c>
      <c r="I815" s="4">
        <f>IFERROR(E815/H815,0)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>L815/86400+DATE(1970,1,1)</f>
        <v>41148.208333333336</v>
      </c>
      <c r="O815" s="8">
        <f>M815/86400+DATE(1970,1,1)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_xlfn.TEXTSPLIT(R815,"/",,TRUE)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E816/D816*100</f>
        <v>92.1875</v>
      </c>
      <c r="G816" t="s">
        <v>14</v>
      </c>
      <c r="H816">
        <v>36</v>
      </c>
      <c r="I816" s="4">
        <f>IFERROR(E816/H816,0)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>L816/86400+DATE(1970,1,1)</f>
        <v>42517.208333333328</v>
      </c>
      <c r="O816" s="8">
        <f>M816/86400+DATE(1970,1,1)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_xlfn.TEXTSPLIT(R816,"/",,TRUE)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E817/D817*100</f>
        <v>130.23333333333335</v>
      </c>
      <c r="G817" t="s">
        <v>20</v>
      </c>
      <c r="H817">
        <v>183</v>
      </c>
      <c r="I817" s="4">
        <f>IFERROR(E817/H817,0)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>L817/86400+DATE(1970,1,1)</f>
        <v>43068.25</v>
      </c>
      <c r="O817" s="8">
        <f>M817/86400+DATE(1970,1,1)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_xlfn.TEXTSPLIT(R817,"/",,TRUE)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E818/D818*100</f>
        <v>615.21739130434787</v>
      </c>
      <c r="G818" t="s">
        <v>20</v>
      </c>
      <c r="H818">
        <v>133</v>
      </c>
      <c r="I818" s="4">
        <f>IFERROR(E818/H818,0)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>L818/86400+DATE(1970,1,1)</f>
        <v>41680.25</v>
      </c>
      <c r="O818" s="8">
        <f>M818/86400+DATE(1970,1,1)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_xlfn.TEXTSPLIT(R818,"/",,TRUE)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E819/D819*100</f>
        <v>368.79532163742692</v>
      </c>
      <c r="G819" t="s">
        <v>20</v>
      </c>
      <c r="H819">
        <v>2489</v>
      </c>
      <c r="I819" s="4">
        <f>IFERROR(E819/H819,0)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>L819/86400+DATE(1970,1,1)</f>
        <v>43589.208333333328</v>
      </c>
      <c r="O819" s="8">
        <f>M819/86400+DATE(1970,1,1)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_xlfn.TEXTSPLIT(R819,"/",,TRUE)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E820/D820*100</f>
        <v>1094.8571428571429</v>
      </c>
      <c r="G820" t="s">
        <v>20</v>
      </c>
      <c r="H820">
        <v>69</v>
      </c>
      <c r="I820" s="4">
        <f>IFERROR(E820/H820,0)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>L820/86400+DATE(1970,1,1)</f>
        <v>43486.25</v>
      </c>
      <c r="O820" s="8">
        <f>M820/86400+DATE(1970,1,1)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_xlfn.TEXTSPLIT(R820,"/",,TRUE)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E821/D821*100</f>
        <v>50.662921348314605</v>
      </c>
      <c r="G821" t="s">
        <v>14</v>
      </c>
      <c r="H821">
        <v>47</v>
      </c>
      <c r="I821" s="4">
        <f>IFERROR(E821/H821,0)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>L821/86400+DATE(1970,1,1)</f>
        <v>41237.25</v>
      </c>
      <c r="O821" s="8">
        <f>M821/86400+DATE(1970,1,1)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_xlfn.TEXTSPLIT(R821,"/",,TRUE)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E822/D822*100</f>
        <v>800.6</v>
      </c>
      <c r="G822" t="s">
        <v>20</v>
      </c>
      <c r="H822">
        <v>279</v>
      </c>
      <c r="I822" s="4">
        <f>IFERROR(E822/H822,0)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>L822/86400+DATE(1970,1,1)</f>
        <v>43310.208333333328</v>
      </c>
      <c r="O822" s="8">
        <f>M822/86400+DATE(1970,1,1)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_xlfn.TEXTSPLIT(R822,"/",,TRUE)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E823/D823*100</f>
        <v>291.28571428571428</v>
      </c>
      <c r="G823" t="s">
        <v>20</v>
      </c>
      <c r="H823">
        <v>210</v>
      </c>
      <c r="I823" s="4">
        <f>IFERROR(E823/H823,0)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>L823/86400+DATE(1970,1,1)</f>
        <v>42794.25</v>
      </c>
      <c r="O823" s="8">
        <f>M823/86400+DATE(1970,1,1)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_xlfn.TEXTSPLIT(R823,"/",,TRUE)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E824/D824*100</f>
        <v>349.9666666666667</v>
      </c>
      <c r="G824" t="s">
        <v>20</v>
      </c>
      <c r="H824">
        <v>2100</v>
      </c>
      <c r="I824" s="4">
        <f>IFERROR(E824/H824,0)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>L824/86400+DATE(1970,1,1)</f>
        <v>41698.25</v>
      </c>
      <c r="O824" s="8">
        <f>M824/86400+DATE(1970,1,1)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_xlfn.TEXTSPLIT(R824,"/",,TRUE)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E825/D825*100</f>
        <v>357.07317073170731</v>
      </c>
      <c r="G825" t="s">
        <v>20</v>
      </c>
      <c r="H825">
        <v>252</v>
      </c>
      <c r="I825" s="4">
        <f>IFERROR(E825/H825,0)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>L825/86400+DATE(1970,1,1)</f>
        <v>41892.208333333336</v>
      </c>
      <c r="O825" s="8">
        <f>M825/86400+DATE(1970,1,1)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_xlfn.TEXTSPLIT(R825,"/",,TRUE)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E826/D826*100</f>
        <v>126.48941176470588</v>
      </c>
      <c r="G826" t="s">
        <v>20</v>
      </c>
      <c r="H826">
        <v>1280</v>
      </c>
      <c r="I826" s="4">
        <f>IFERROR(E826/H826,0)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>L826/86400+DATE(1970,1,1)</f>
        <v>40348.208333333336</v>
      </c>
      <c r="O826" s="8">
        <f>M826/86400+DATE(1970,1,1)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_xlfn.TEXTSPLIT(R826,"/",,TRUE)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E827/D827*100</f>
        <v>387.5</v>
      </c>
      <c r="G827" t="s">
        <v>20</v>
      </c>
      <c r="H827">
        <v>157</v>
      </c>
      <c r="I827" s="4">
        <f>IFERROR(E827/H827,0)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>L827/86400+DATE(1970,1,1)</f>
        <v>42941.208333333328</v>
      </c>
      <c r="O827" s="8">
        <f>M827/86400+DATE(1970,1,1)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_xlfn.TEXTSPLIT(R827,"/",,TRUE)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E828/D828*100</f>
        <v>457.03571428571428</v>
      </c>
      <c r="G828" t="s">
        <v>20</v>
      </c>
      <c r="H828">
        <v>194</v>
      </c>
      <c r="I828" s="4">
        <f>IFERROR(E828/H828,0)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>L828/86400+DATE(1970,1,1)</f>
        <v>40525.25</v>
      </c>
      <c r="O828" s="8">
        <f>M828/86400+DATE(1970,1,1)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_xlfn.TEXTSPLIT(R828,"/",,TRUE)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E829/D829*100</f>
        <v>266.69565217391306</v>
      </c>
      <c r="G829" t="s">
        <v>20</v>
      </c>
      <c r="H829">
        <v>82</v>
      </c>
      <c r="I829" s="4">
        <f>IFERROR(E829/H829,0)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>L829/86400+DATE(1970,1,1)</f>
        <v>40666.208333333336</v>
      </c>
      <c r="O829" s="8">
        <f>M829/86400+DATE(1970,1,1)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_xlfn.TEXTSPLIT(R829,"/",,TRUE)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E830/D830*100</f>
        <v>69</v>
      </c>
      <c r="G830" t="s">
        <v>14</v>
      </c>
      <c r="H830">
        <v>70</v>
      </c>
      <c r="I830" s="4">
        <f>IFERROR(E830/H830,0)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>L830/86400+DATE(1970,1,1)</f>
        <v>43340.208333333328</v>
      </c>
      <c r="O830" s="8">
        <f>M830/86400+DATE(1970,1,1)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_xlfn.TEXTSPLIT(R830,"/",,TRUE)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E831/D831*100</f>
        <v>51.34375</v>
      </c>
      <c r="G831" t="s">
        <v>14</v>
      </c>
      <c r="H831">
        <v>154</v>
      </c>
      <c r="I831" s="4">
        <f>IFERROR(E831/H831,0)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>L831/86400+DATE(1970,1,1)</f>
        <v>42164.208333333328</v>
      </c>
      <c r="O831" s="8">
        <f>M831/86400+DATE(1970,1,1)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_xlfn.TEXTSPLIT(R831,"/",,TRUE)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E832/D832*100</f>
        <v>1.1710526315789473</v>
      </c>
      <c r="G832" t="s">
        <v>14</v>
      </c>
      <c r="H832">
        <v>22</v>
      </c>
      <c r="I832" s="4">
        <f>IFERROR(E832/H832,0)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>L832/86400+DATE(1970,1,1)</f>
        <v>43103.25</v>
      </c>
      <c r="O832" s="8">
        <f>M832/86400+DATE(1970,1,1)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_xlfn.TEXTSPLIT(R832,"/",,TRUE)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E833/D833*100</f>
        <v>108.97734294541709</v>
      </c>
      <c r="G833" t="s">
        <v>20</v>
      </c>
      <c r="H833">
        <v>4233</v>
      </c>
      <c r="I833" s="4">
        <f>IFERROR(E833/H833,0)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>L833/86400+DATE(1970,1,1)</f>
        <v>40994.208333333336</v>
      </c>
      <c r="O833" s="8">
        <f>M833/86400+DATE(1970,1,1)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_xlfn.TEXTSPLIT(R833,"/",,TRUE)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E834/D834*100</f>
        <v>315.17592592592592</v>
      </c>
      <c r="G834" t="s">
        <v>20</v>
      </c>
      <c r="H834">
        <v>1297</v>
      </c>
      <c r="I834" s="4">
        <f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>L834/86400+DATE(1970,1,1)</f>
        <v>42299.208333333328</v>
      </c>
      <c r="O834" s="8">
        <f>M834/86400+DATE(1970,1,1)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_xlfn.TEXTSPLIT(R834,"/",,TRUE)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E835/D835*100</f>
        <v>157.69117647058823</v>
      </c>
      <c r="G835" t="s">
        <v>20</v>
      </c>
      <c r="H835">
        <v>165</v>
      </c>
      <c r="I835" s="4">
        <f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>L835/86400+DATE(1970,1,1)</f>
        <v>40588.25</v>
      </c>
      <c r="O835" s="8">
        <f>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_xlfn.TEXTSPLIT(R835,"/",,TRUE)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E836/D836*100</f>
        <v>153.8082191780822</v>
      </c>
      <c r="G836" t="s">
        <v>20</v>
      </c>
      <c r="H836">
        <v>119</v>
      </c>
      <c r="I836" s="4">
        <f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>L836/86400+DATE(1970,1,1)</f>
        <v>41448.208333333336</v>
      </c>
      <c r="O836" s="8">
        <f>M836/86400+DATE(1970,1,1)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_xlfn.TEXTSPLIT(R836,"/",,TRUE)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E837/D837*100</f>
        <v>89.738979118329468</v>
      </c>
      <c r="G837" t="s">
        <v>14</v>
      </c>
      <c r="H837">
        <v>1758</v>
      </c>
      <c r="I837" s="4">
        <f>IFERROR(E837/H837,0)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>L837/86400+DATE(1970,1,1)</f>
        <v>42063.25</v>
      </c>
      <c r="O837" s="8">
        <f>M837/86400+DATE(1970,1,1)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_xlfn.TEXTSPLIT(R837,"/",,TRUE)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E838/D838*100</f>
        <v>75.135802469135797</v>
      </c>
      <c r="G838" t="s">
        <v>14</v>
      </c>
      <c r="H838">
        <v>94</v>
      </c>
      <c r="I838" s="4">
        <f>IFERROR(E838/H838,0)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>L838/86400+DATE(1970,1,1)</f>
        <v>40214.25</v>
      </c>
      <c r="O838" s="8">
        <f>M838/86400+DATE(1970,1,1)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_xlfn.TEXTSPLIT(R838,"/",,TRUE)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E839/D839*100</f>
        <v>852.88135593220341</v>
      </c>
      <c r="G839" t="s">
        <v>20</v>
      </c>
      <c r="H839">
        <v>1797</v>
      </c>
      <c r="I839" s="4">
        <f>IFERROR(E839/H839,0)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>L839/86400+DATE(1970,1,1)</f>
        <v>40629.208333333336</v>
      </c>
      <c r="O839" s="8">
        <f>M839/86400+DATE(1970,1,1)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_xlfn.TEXTSPLIT(R839,"/",,TRUE)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E840/D840*100</f>
        <v>138.90625</v>
      </c>
      <c r="G840" t="s">
        <v>20</v>
      </c>
      <c r="H840">
        <v>261</v>
      </c>
      <c r="I840" s="4">
        <f>IFERROR(E840/H840,0)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>L840/86400+DATE(1970,1,1)</f>
        <v>43370.208333333328</v>
      </c>
      <c r="O840" s="8">
        <f>M840/86400+DATE(1970,1,1)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_xlfn.TEXTSPLIT(R840,"/",,TRUE)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E841/D841*100</f>
        <v>190.18181818181819</v>
      </c>
      <c r="G841" t="s">
        <v>20</v>
      </c>
      <c r="H841">
        <v>157</v>
      </c>
      <c r="I841" s="4">
        <f>IFERROR(E841/H841,0)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>L841/86400+DATE(1970,1,1)</f>
        <v>41715.208333333336</v>
      </c>
      <c r="O841" s="8">
        <f>M841/86400+DATE(1970,1,1)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_xlfn.TEXTSPLIT(R841,"/",,TRUE)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E842/D842*100</f>
        <v>100.24333619948409</v>
      </c>
      <c r="G842" t="s">
        <v>20</v>
      </c>
      <c r="H842">
        <v>3533</v>
      </c>
      <c r="I842" s="4">
        <f>IFERROR(E842/H842,0)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>L842/86400+DATE(1970,1,1)</f>
        <v>41836.208333333336</v>
      </c>
      <c r="O842" s="8">
        <f>M842/86400+DATE(1970,1,1)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_xlfn.TEXTSPLIT(R842,"/",,TRUE)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E843/D843*100</f>
        <v>142.75824175824175</v>
      </c>
      <c r="G843" t="s">
        <v>20</v>
      </c>
      <c r="H843">
        <v>155</v>
      </c>
      <c r="I843" s="4">
        <f>IFERROR(E843/H843,0)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>L843/86400+DATE(1970,1,1)</f>
        <v>42419.25</v>
      </c>
      <c r="O843" s="8">
        <f>M843/86400+DATE(1970,1,1)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_xlfn.TEXTSPLIT(R843,"/",,TRUE)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E844/D844*100</f>
        <v>563.13333333333333</v>
      </c>
      <c r="G844" t="s">
        <v>20</v>
      </c>
      <c r="H844">
        <v>132</v>
      </c>
      <c r="I844" s="4">
        <f>IFERROR(E844/H844,0)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>L844/86400+DATE(1970,1,1)</f>
        <v>43266.208333333328</v>
      </c>
      <c r="O844" s="8">
        <f>M844/86400+DATE(1970,1,1)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_xlfn.TEXTSPLIT(R844,"/",,TRUE)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E845/D845*100</f>
        <v>30.715909090909086</v>
      </c>
      <c r="G845" t="s">
        <v>14</v>
      </c>
      <c r="H845">
        <v>33</v>
      </c>
      <c r="I845" s="4">
        <f>IFERROR(E845/H845,0)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>L845/86400+DATE(1970,1,1)</f>
        <v>43338.208333333328</v>
      </c>
      <c r="O845" s="8">
        <f>M845/86400+DATE(1970,1,1)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_xlfn.TEXTSPLIT(R845,"/",,TRUE)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E846/D846*100</f>
        <v>99.39772727272728</v>
      </c>
      <c r="G846" t="s">
        <v>74</v>
      </c>
      <c r="H846">
        <v>94</v>
      </c>
      <c r="I846" s="4">
        <f>IFERROR(E846/H846,0)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>L846/86400+DATE(1970,1,1)</f>
        <v>40930.25</v>
      </c>
      <c r="O846" s="8">
        <f>M846/86400+DATE(1970,1,1)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_xlfn.TEXTSPLIT(R846,"/",,TRUE)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E847/D847*100</f>
        <v>197.54935622317598</v>
      </c>
      <c r="G847" t="s">
        <v>20</v>
      </c>
      <c r="H847">
        <v>1354</v>
      </c>
      <c r="I847" s="4">
        <f>IFERROR(E847/H847,0)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>L847/86400+DATE(1970,1,1)</f>
        <v>43235.208333333328</v>
      </c>
      <c r="O847" s="8">
        <f>M847/86400+DATE(1970,1,1)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_xlfn.TEXTSPLIT(R847,"/",,TRUE)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E848/D848*100</f>
        <v>508.5</v>
      </c>
      <c r="G848" t="s">
        <v>20</v>
      </c>
      <c r="H848">
        <v>48</v>
      </c>
      <c r="I848" s="4">
        <f>IFERROR(E848/H848,0)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>L848/86400+DATE(1970,1,1)</f>
        <v>43302.208333333328</v>
      </c>
      <c r="O848" s="8">
        <f>M848/86400+DATE(1970,1,1)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_xlfn.TEXTSPLIT(R848,"/",,TRUE)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E849/D849*100</f>
        <v>237.74468085106383</v>
      </c>
      <c r="G849" t="s">
        <v>20</v>
      </c>
      <c r="H849">
        <v>110</v>
      </c>
      <c r="I849" s="4">
        <f>IFERROR(E849/H849,0)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>L849/86400+DATE(1970,1,1)</f>
        <v>43107.25</v>
      </c>
      <c r="O849" s="8">
        <f>M849/86400+DATE(1970,1,1)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_xlfn.TEXTSPLIT(R849,"/",,TRUE)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E850/D850*100</f>
        <v>338.46875</v>
      </c>
      <c r="G850" t="s">
        <v>20</v>
      </c>
      <c r="H850">
        <v>172</v>
      </c>
      <c r="I850" s="4">
        <f>IFERROR(E850/H850,0)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>L850/86400+DATE(1970,1,1)</f>
        <v>40341.208333333336</v>
      </c>
      <c r="O850" s="8">
        <f>M850/86400+DATE(1970,1,1)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_xlfn.TEXTSPLIT(R850,"/",,TRUE)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E851/D851*100</f>
        <v>133.08955223880596</v>
      </c>
      <c r="G851" t="s">
        <v>20</v>
      </c>
      <c r="H851">
        <v>307</v>
      </c>
      <c r="I851" s="4">
        <f>IFERROR(E851/H851,0)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>L851/86400+DATE(1970,1,1)</f>
        <v>40948.25</v>
      </c>
      <c r="O851" s="8">
        <f>M851/86400+DATE(1970,1,1)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_xlfn.TEXTSPLIT(R851,"/",,TRUE)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E852/D852*100</f>
        <v>1</v>
      </c>
      <c r="G852" t="s">
        <v>14</v>
      </c>
      <c r="H852">
        <v>1</v>
      </c>
      <c r="I852" s="4">
        <f>IFERROR(E852/H852,0)</f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>L852/86400+DATE(1970,1,1)</f>
        <v>40866.25</v>
      </c>
      <c r="O852" s="8">
        <f>M852/86400+DATE(1970,1,1)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_xlfn.TEXTSPLIT(R852,"/",,TRUE)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E853/D853*100</f>
        <v>207.79999999999998</v>
      </c>
      <c r="G853" t="s">
        <v>20</v>
      </c>
      <c r="H853">
        <v>160</v>
      </c>
      <c r="I853" s="4">
        <f>IFERROR(E853/H853,0)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>L853/86400+DATE(1970,1,1)</f>
        <v>41031.208333333336</v>
      </c>
      <c r="O853" s="8">
        <f>M853/86400+DATE(1970,1,1)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_xlfn.TEXTSPLIT(R853,"/",,TRUE)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E854/D854*100</f>
        <v>51.122448979591837</v>
      </c>
      <c r="G854" t="s">
        <v>14</v>
      </c>
      <c r="H854">
        <v>31</v>
      </c>
      <c r="I854" s="4">
        <f>IFERROR(E854/H854,0)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>L854/86400+DATE(1970,1,1)</f>
        <v>40740.208333333336</v>
      </c>
      <c r="O854" s="8">
        <f>M854/86400+DATE(1970,1,1)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_xlfn.TEXTSPLIT(R854,"/",,TRUE)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E855/D855*100</f>
        <v>652.05847953216369</v>
      </c>
      <c r="G855" t="s">
        <v>20</v>
      </c>
      <c r="H855">
        <v>1467</v>
      </c>
      <c r="I855" s="4">
        <f>IFERROR(E855/H855,0)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>L855/86400+DATE(1970,1,1)</f>
        <v>40714.208333333336</v>
      </c>
      <c r="O855" s="8">
        <f>M855/86400+DATE(1970,1,1)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_xlfn.TEXTSPLIT(R855,"/",,TRUE)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E856/D856*100</f>
        <v>113.63099415204678</v>
      </c>
      <c r="G856" t="s">
        <v>20</v>
      </c>
      <c r="H856">
        <v>2662</v>
      </c>
      <c r="I856" s="4">
        <f>IFERROR(E856/H856,0)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>L856/86400+DATE(1970,1,1)</f>
        <v>43787.25</v>
      </c>
      <c r="O856" s="8">
        <f>M856/86400+DATE(1970,1,1)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_xlfn.TEXTSPLIT(R856,"/",,TRUE)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E857/D857*100</f>
        <v>102.37606837606839</v>
      </c>
      <c r="G857" t="s">
        <v>20</v>
      </c>
      <c r="H857">
        <v>452</v>
      </c>
      <c r="I857" s="4">
        <f>IFERROR(E857/H857,0)</f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>L857/86400+DATE(1970,1,1)</f>
        <v>40712.208333333336</v>
      </c>
      <c r="O857" s="8">
        <f>M857/86400+DATE(1970,1,1)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_xlfn.TEXTSPLIT(R857,"/",,TRUE)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E858/D858*100</f>
        <v>356.58333333333331</v>
      </c>
      <c r="G858" t="s">
        <v>20</v>
      </c>
      <c r="H858">
        <v>158</v>
      </c>
      <c r="I858" s="4">
        <f>IFERROR(E858/H858,0)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>L858/86400+DATE(1970,1,1)</f>
        <v>41023.208333333336</v>
      </c>
      <c r="O858" s="8">
        <f>M858/86400+DATE(1970,1,1)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_xlfn.TEXTSPLIT(R858,"/",,TRUE)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E859/D859*100</f>
        <v>139.86792452830187</v>
      </c>
      <c r="G859" t="s">
        <v>20</v>
      </c>
      <c r="H859">
        <v>225</v>
      </c>
      <c r="I859" s="4">
        <f>IFERROR(E859/H859,0)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>L859/86400+DATE(1970,1,1)</f>
        <v>40944.25</v>
      </c>
      <c r="O859" s="8">
        <f>M859/86400+DATE(1970,1,1)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_xlfn.TEXTSPLIT(R859,"/",,TRUE)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E860/D860*100</f>
        <v>69.45</v>
      </c>
      <c r="G860" t="s">
        <v>14</v>
      </c>
      <c r="H860">
        <v>35</v>
      </c>
      <c r="I860" s="4">
        <f>IFERROR(E860/H860,0)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>L860/86400+DATE(1970,1,1)</f>
        <v>43211.208333333328</v>
      </c>
      <c r="O860" s="8">
        <f>M860/86400+DATE(1970,1,1)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_xlfn.TEXTSPLIT(R860,"/",,TRUE)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E861/D861*100</f>
        <v>35.534246575342465</v>
      </c>
      <c r="G861" t="s">
        <v>14</v>
      </c>
      <c r="H861">
        <v>63</v>
      </c>
      <c r="I861" s="4">
        <f>IFERROR(E861/H861,0)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>L861/86400+DATE(1970,1,1)</f>
        <v>41334.25</v>
      </c>
      <c r="O861" s="8">
        <f>M861/86400+DATE(1970,1,1)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_xlfn.TEXTSPLIT(R861,"/",,TRUE)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E862/D862*100</f>
        <v>251.65</v>
      </c>
      <c r="G862" t="s">
        <v>20</v>
      </c>
      <c r="H862">
        <v>65</v>
      </c>
      <c r="I862" s="4">
        <f>IFERROR(E862/H862,0)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>L862/86400+DATE(1970,1,1)</f>
        <v>43515.25</v>
      </c>
      <c r="O862" s="8">
        <f>M862/86400+DATE(1970,1,1)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_xlfn.TEXTSPLIT(R862,"/",,TRUE)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E863/D863*100</f>
        <v>105.87500000000001</v>
      </c>
      <c r="G863" t="s">
        <v>20</v>
      </c>
      <c r="H863">
        <v>163</v>
      </c>
      <c r="I863" s="4">
        <f>IFERROR(E863/H863,0)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>L863/86400+DATE(1970,1,1)</f>
        <v>40258.208333333336</v>
      </c>
      <c r="O863" s="8">
        <f>M863/86400+DATE(1970,1,1)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_xlfn.TEXTSPLIT(R863,"/",,TRUE)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E864/D864*100</f>
        <v>187.42857142857144</v>
      </c>
      <c r="G864" t="s">
        <v>20</v>
      </c>
      <c r="H864">
        <v>85</v>
      </c>
      <c r="I864" s="4">
        <f>IFERROR(E864/H864,0)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>L864/86400+DATE(1970,1,1)</f>
        <v>40756.208333333336</v>
      </c>
      <c r="O864" s="8">
        <f>M864/86400+DATE(1970,1,1)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_xlfn.TEXTSPLIT(R864,"/",,TRUE)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E865/D865*100</f>
        <v>386.78571428571428</v>
      </c>
      <c r="G865" t="s">
        <v>20</v>
      </c>
      <c r="H865">
        <v>217</v>
      </c>
      <c r="I865" s="4">
        <f>IFERROR(E865/H865,0)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>L865/86400+DATE(1970,1,1)</f>
        <v>42172.208333333328</v>
      </c>
      <c r="O865" s="8">
        <f>M865/86400+DATE(1970,1,1)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_xlfn.TEXTSPLIT(R865,"/",,TRUE)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E866/D866*100</f>
        <v>347.07142857142856</v>
      </c>
      <c r="G866" t="s">
        <v>20</v>
      </c>
      <c r="H866">
        <v>150</v>
      </c>
      <c r="I866" s="4">
        <f>IFERROR(E866/H866,0)</f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>L866/86400+DATE(1970,1,1)</f>
        <v>42601.208333333328</v>
      </c>
      <c r="O866" s="8">
        <f>M866/86400+DATE(1970,1,1)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_xlfn.TEXTSPLIT(R866,"/",,TRUE)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E867/D867*100</f>
        <v>185.82098765432099</v>
      </c>
      <c r="G867" t="s">
        <v>20</v>
      </c>
      <c r="H867">
        <v>3272</v>
      </c>
      <c r="I867" s="4">
        <f>IFERROR(E867/H867,0)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>L867/86400+DATE(1970,1,1)</f>
        <v>41897.208333333336</v>
      </c>
      <c r="O867" s="8">
        <f>M867/86400+DATE(1970,1,1)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_xlfn.TEXTSPLIT(R867,"/",,TRUE)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E868/D868*100</f>
        <v>43.241247264770237</v>
      </c>
      <c r="G868" t="s">
        <v>74</v>
      </c>
      <c r="H868">
        <v>898</v>
      </c>
      <c r="I868" s="4">
        <f>IFERROR(E868/H868,0)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>L868/86400+DATE(1970,1,1)</f>
        <v>40671.208333333336</v>
      </c>
      <c r="O868" s="8">
        <f>M868/86400+DATE(1970,1,1)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_xlfn.TEXTSPLIT(R868,"/",,TRUE)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E869/D869*100</f>
        <v>162.4375</v>
      </c>
      <c r="G869" t="s">
        <v>20</v>
      </c>
      <c r="H869">
        <v>300</v>
      </c>
      <c r="I869" s="4">
        <f>IFERROR(E869/H869,0)</f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>L869/86400+DATE(1970,1,1)</f>
        <v>43382.208333333328</v>
      </c>
      <c r="O869" s="8">
        <f>M869/86400+DATE(1970,1,1)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_xlfn.TEXTSPLIT(R869,"/",,TRUE)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E870/D870*100</f>
        <v>184.84285714285716</v>
      </c>
      <c r="G870" t="s">
        <v>20</v>
      </c>
      <c r="H870">
        <v>126</v>
      </c>
      <c r="I870" s="4">
        <f>IFERROR(E870/H870,0)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>L870/86400+DATE(1970,1,1)</f>
        <v>41559.208333333336</v>
      </c>
      <c r="O870" s="8">
        <f>M870/86400+DATE(1970,1,1)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_xlfn.TEXTSPLIT(R870,"/",,TRUE)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E871/D871*100</f>
        <v>23.703520691785052</v>
      </c>
      <c r="G871" t="s">
        <v>14</v>
      </c>
      <c r="H871">
        <v>526</v>
      </c>
      <c r="I871" s="4">
        <f>IFERROR(E871/H871,0)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>L871/86400+DATE(1970,1,1)</f>
        <v>40350.208333333336</v>
      </c>
      <c r="O871" s="8">
        <f>M871/86400+DATE(1970,1,1)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_xlfn.TEXTSPLIT(R871,"/",,TRUE)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E872/D872*100</f>
        <v>89.870129870129873</v>
      </c>
      <c r="G872" t="s">
        <v>14</v>
      </c>
      <c r="H872">
        <v>121</v>
      </c>
      <c r="I872" s="4">
        <f>IFERROR(E872/H872,0)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>L872/86400+DATE(1970,1,1)</f>
        <v>42240.208333333328</v>
      </c>
      <c r="O872" s="8">
        <f>M872/86400+DATE(1970,1,1)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_xlfn.TEXTSPLIT(R872,"/",,TRUE)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E873/D873*100</f>
        <v>272.6041958041958</v>
      </c>
      <c r="G873" t="s">
        <v>20</v>
      </c>
      <c r="H873">
        <v>2320</v>
      </c>
      <c r="I873" s="4">
        <f>IFERROR(E873/H873,0)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>L873/86400+DATE(1970,1,1)</f>
        <v>43040.208333333328</v>
      </c>
      <c r="O873" s="8">
        <f>M873/86400+DATE(1970,1,1)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_xlfn.TEXTSPLIT(R873,"/",,TRUE)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E874/D874*100</f>
        <v>170.04255319148936</v>
      </c>
      <c r="G874" t="s">
        <v>20</v>
      </c>
      <c r="H874">
        <v>81</v>
      </c>
      <c r="I874" s="4">
        <f>IFERROR(E874/H874,0)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>L874/86400+DATE(1970,1,1)</f>
        <v>43346.208333333328</v>
      </c>
      <c r="O874" s="8">
        <f>M874/86400+DATE(1970,1,1)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_xlfn.TEXTSPLIT(R874,"/",,TRUE)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E875/D875*100</f>
        <v>188.28503562945369</v>
      </c>
      <c r="G875" t="s">
        <v>20</v>
      </c>
      <c r="H875">
        <v>1887</v>
      </c>
      <c r="I875" s="4">
        <f>IFERROR(E875/H875,0)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>L875/86400+DATE(1970,1,1)</f>
        <v>41647.25</v>
      </c>
      <c r="O875" s="8">
        <f>M875/86400+DATE(1970,1,1)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_xlfn.TEXTSPLIT(R875,"/",,TRUE)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E876/D876*100</f>
        <v>346.93532338308455</v>
      </c>
      <c r="G876" t="s">
        <v>20</v>
      </c>
      <c r="H876">
        <v>4358</v>
      </c>
      <c r="I876" s="4">
        <f>IFERROR(E876/H876,0)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>L876/86400+DATE(1970,1,1)</f>
        <v>40291.208333333336</v>
      </c>
      <c r="O876" s="8">
        <f>M876/86400+DATE(1970,1,1)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_xlfn.TEXTSPLIT(R876,"/",,TRUE)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E877/D877*100</f>
        <v>69.177215189873422</v>
      </c>
      <c r="G877" t="s">
        <v>14</v>
      </c>
      <c r="H877">
        <v>67</v>
      </c>
      <c r="I877" s="4">
        <f>IFERROR(E877/H877,0)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>L877/86400+DATE(1970,1,1)</f>
        <v>40556.25</v>
      </c>
      <c r="O877" s="8">
        <f>M877/86400+DATE(1970,1,1)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_xlfn.TEXTSPLIT(R877,"/",,TRUE)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E878/D878*100</f>
        <v>25.433734939759034</v>
      </c>
      <c r="G878" t="s">
        <v>14</v>
      </c>
      <c r="H878">
        <v>57</v>
      </c>
      <c r="I878" s="4">
        <f>IFERROR(E878/H878,0)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>L878/86400+DATE(1970,1,1)</f>
        <v>43624.208333333328</v>
      </c>
      <c r="O878" s="8">
        <f>M878/86400+DATE(1970,1,1)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_xlfn.TEXTSPLIT(R878,"/",,TRUE)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E879/D879*100</f>
        <v>77.400977995110026</v>
      </c>
      <c r="G879" t="s">
        <v>14</v>
      </c>
      <c r="H879">
        <v>1229</v>
      </c>
      <c r="I879" s="4">
        <f>IFERROR(E879/H879,0)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>L879/86400+DATE(1970,1,1)</f>
        <v>42577.208333333328</v>
      </c>
      <c r="O879" s="8">
        <f>M879/86400+DATE(1970,1,1)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_xlfn.TEXTSPLIT(R879,"/",,TRUE)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E880/D880*100</f>
        <v>37.481481481481481</v>
      </c>
      <c r="G880" t="s">
        <v>14</v>
      </c>
      <c r="H880">
        <v>12</v>
      </c>
      <c r="I880" s="4">
        <f>IFERROR(E880/H880,0)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>L880/86400+DATE(1970,1,1)</f>
        <v>43845.25</v>
      </c>
      <c r="O880" s="8">
        <f>M880/86400+DATE(1970,1,1)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_xlfn.TEXTSPLIT(R880,"/",,TRUE)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E881/D881*100</f>
        <v>543.79999999999995</v>
      </c>
      <c r="G881" t="s">
        <v>20</v>
      </c>
      <c r="H881">
        <v>53</v>
      </c>
      <c r="I881" s="4">
        <f>IFERROR(E881/H881,0)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>L881/86400+DATE(1970,1,1)</f>
        <v>42788.25</v>
      </c>
      <c r="O881" s="8">
        <f>M881/86400+DATE(1970,1,1)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_xlfn.TEXTSPLIT(R881,"/",,TRUE)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E882/D882*100</f>
        <v>228.52189349112427</v>
      </c>
      <c r="G882" t="s">
        <v>20</v>
      </c>
      <c r="H882">
        <v>2414</v>
      </c>
      <c r="I882" s="4">
        <f>IFERROR(E882/H882,0)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>L882/86400+DATE(1970,1,1)</f>
        <v>43667.208333333328</v>
      </c>
      <c r="O882" s="8">
        <f>M882/86400+DATE(1970,1,1)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_xlfn.TEXTSPLIT(R882,"/",,TRUE)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E883/D883*100</f>
        <v>38.948339483394832</v>
      </c>
      <c r="G883" t="s">
        <v>14</v>
      </c>
      <c r="H883">
        <v>452</v>
      </c>
      <c r="I883" s="4">
        <f>IFERROR(E883/H883,0)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>L883/86400+DATE(1970,1,1)</f>
        <v>42194.208333333328</v>
      </c>
      <c r="O883" s="8">
        <f>M883/86400+DATE(1970,1,1)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_xlfn.TEXTSPLIT(R883,"/",,TRUE)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E884/D884*100</f>
        <v>370</v>
      </c>
      <c r="G884" t="s">
        <v>20</v>
      </c>
      <c r="H884">
        <v>80</v>
      </c>
      <c r="I884" s="4">
        <f>IFERROR(E884/H884,0)</f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>L884/86400+DATE(1970,1,1)</f>
        <v>42025.25</v>
      </c>
      <c r="O884" s="8">
        <f>M884/86400+DATE(1970,1,1)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_xlfn.TEXTSPLIT(R884,"/",,TRUE)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E885/D885*100</f>
        <v>237.91176470588232</v>
      </c>
      <c r="G885" t="s">
        <v>20</v>
      </c>
      <c r="H885">
        <v>193</v>
      </c>
      <c r="I885" s="4">
        <f>IFERROR(E885/H885,0)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>L885/86400+DATE(1970,1,1)</f>
        <v>40323.208333333336</v>
      </c>
      <c r="O885" s="8">
        <f>M885/86400+DATE(1970,1,1)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_xlfn.TEXTSPLIT(R885,"/",,TRUE)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E886/D886*100</f>
        <v>64.036299765807954</v>
      </c>
      <c r="G886" t="s">
        <v>14</v>
      </c>
      <c r="H886">
        <v>1886</v>
      </c>
      <c r="I886" s="4">
        <f>IFERROR(E886/H886,0)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>L886/86400+DATE(1970,1,1)</f>
        <v>41763.208333333336</v>
      </c>
      <c r="O886" s="8">
        <f>M886/86400+DATE(1970,1,1)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_xlfn.TEXTSPLIT(R886,"/",,TRUE)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E887/D887*100</f>
        <v>118.27777777777777</v>
      </c>
      <c r="G887" t="s">
        <v>20</v>
      </c>
      <c r="H887">
        <v>52</v>
      </c>
      <c r="I887" s="4">
        <f>IFERROR(E887/H887,0)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>L887/86400+DATE(1970,1,1)</f>
        <v>40335.208333333336</v>
      </c>
      <c r="O887" s="8">
        <f>M887/86400+DATE(1970,1,1)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_xlfn.TEXTSPLIT(R887,"/",,TRUE)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E888/D888*100</f>
        <v>84.824037184594957</v>
      </c>
      <c r="G888" t="s">
        <v>14</v>
      </c>
      <c r="H888">
        <v>1825</v>
      </c>
      <c r="I888" s="4">
        <f>IFERROR(E888/H888,0)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>L888/86400+DATE(1970,1,1)</f>
        <v>40416.208333333336</v>
      </c>
      <c r="O888" s="8">
        <f>M888/86400+DATE(1970,1,1)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_xlfn.TEXTSPLIT(R888,"/",,TRUE)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E889/D889*100</f>
        <v>29.346153846153843</v>
      </c>
      <c r="G889" t="s">
        <v>14</v>
      </c>
      <c r="H889">
        <v>31</v>
      </c>
      <c r="I889" s="4">
        <f>IFERROR(E889/H889,0)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>L889/86400+DATE(1970,1,1)</f>
        <v>42202.208333333328</v>
      </c>
      <c r="O889" s="8">
        <f>M889/86400+DATE(1970,1,1)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_xlfn.TEXTSPLIT(R889,"/",,TRUE)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E890/D890*100</f>
        <v>209.89655172413794</v>
      </c>
      <c r="G890" t="s">
        <v>20</v>
      </c>
      <c r="H890">
        <v>290</v>
      </c>
      <c r="I890" s="4">
        <f>IFERROR(E890/H890,0)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>L890/86400+DATE(1970,1,1)</f>
        <v>42836.208333333328</v>
      </c>
      <c r="O890" s="8">
        <f>M890/86400+DATE(1970,1,1)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_xlfn.TEXTSPLIT(R890,"/",,TRUE)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E891/D891*100</f>
        <v>169.78571428571431</v>
      </c>
      <c r="G891" t="s">
        <v>20</v>
      </c>
      <c r="H891">
        <v>122</v>
      </c>
      <c r="I891" s="4">
        <f>IFERROR(E891/H891,0)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>L891/86400+DATE(1970,1,1)</f>
        <v>41710.208333333336</v>
      </c>
      <c r="O891" s="8">
        <f>M891/86400+DATE(1970,1,1)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_xlfn.TEXTSPLIT(R891,"/",,TRUE)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E892/D892*100</f>
        <v>115.95907738095239</v>
      </c>
      <c r="G892" t="s">
        <v>20</v>
      </c>
      <c r="H892">
        <v>1470</v>
      </c>
      <c r="I892" s="4">
        <f>IFERROR(E892/H892,0)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>L892/86400+DATE(1970,1,1)</f>
        <v>43640.208333333328</v>
      </c>
      <c r="O892" s="8">
        <f>M892/86400+DATE(1970,1,1)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_xlfn.TEXTSPLIT(R892,"/",,TRUE)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E893/D893*100</f>
        <v>258.59999999999997</v>
      </c>
      <c r="G893" t="s">
        <v>20</v>
      </c>
      <c r="H893">
        <v>165</v>
      </c>
      <c r="I893" s="4">
        <f>IFERROR(E893/H893,0)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>L893/86400+DATE(1970,1,1)</f>
        <v>40880.25</v>
      </c>
      <c r="O893" s="8">
        <f>M893/86400+DATE(1970,1,1)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_xlfn.TEXTSPLIT(R893,"/",,TRUE)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E894/D894*100</f>
        <v>230.58333333333331</v>
      </c>
      <c r="G894" t="s">
        <v>20</v>
      </c>
      <c r="H894">
        <v>182</v>
      </c>
      <c r="I894" s="4">
        <f>IFERROR(E894/H894,0)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>L894/86400+DATE(1970,1,1)</f>
        <v>40319.208333333336</v>
      </c>
      <c r="O894" s="8">
        <f>M894/86400+DATE(1970,1,1)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_xlfn.TEXTSPLIT(R894,"/",,TRUE)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E895/D895*100</f>
        <v>128.21428571428572</v>
      </c>
      <c r="G895" t="s">
        <v>20</v>
      </c>
      <c r="H895">
        <v>199</v>
      </c>
      <c r="I895" s="4">
        <f>IFERROR(E895/H895,0)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>L895/86400+DATE(1970,1,1)</f>
        <v>42170.208333333328</v>
      </c>
      <c r="O895" s="8">
        <f>M895/86400+DATE(1970,1,1)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_xlfn.TEXTSPLIT(R895,"/",,TRUE)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E896/D896*100</f>
        <v>188.70588235294116</v>
      </c>
      <c r="G896" t="s">
        <v>20</v>
      </c>
      <c r="H896">
        <v>56</v>
      </c>
      <c r="I896" s="4">
        <f>IFERROR(E896/H896,0)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>L896/86400+DATE(1970,1,1)</f>
        <v>41466.208333333336</v>
      </c>
      <c r="O896" s="8">
        <f>M896/86400+DATE(1970,1,1)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_xlfn.TEXTSPLIT(R896,"/",,TRUE)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E897/D897*100</f>
        <v>6.9511889862327907</v>
      </c>
      <c r="G897" t="s">
        <v>14</v>
      </c>
      <c r="H897">
        <v>107</v>
      </c>
      <c r="I897" s="4">
        <f>IFERROR(E897/H897,0)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>L897/86400+DATE(1970,1,1)</f>
        <v>43134.25</v>
      </c>
      <c r="O897" s="8">
        <f>M897/86400+DATE(1970,1,1)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_xlfn.TEXTSPLIT(R897,"/",,TRUE)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E898/D898*100</f>
        <v>774.43434343434342</v>
      </c>
      <c r="G898" t="s">
        <v>20</v>
      </c>
      <c r="H898">
        <v>1460</v>
      </c>
      <c r="I898" s="4">
        <f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>L898/86400+DATE(1970,1,1)</f>
        <v>40738.208333333336</v>
      </c>
      <c r="O898" s="8">
        <f>M898/86400+DATE(1970,1,1)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_xlfn.TEXTSPLIT(R898,"/",,TRUE)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E899/D899*100</f>
        <v>27.693181818181817</v>
      </c>
      <c r="G899" t="s">
        <v>14</v>
      </c>
      <c r="H899">
        <v>27</v>
      </c>
      <c r="I899" s="4">
        <f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>L899/86400+DATE(1970,1,1)</f>
        <v>43583.208333333328</v>
      </c>
      <c r="O899" s="8">
        <f>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_xlfn.TEXTSPLIT(R899,"/",,TRUE)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E900/D900*100</f>
        <v>52.479620323841424</v>
      </c>
      <c r="G900" t="s">
        <v>14</v>
      </c>
      <c r="H900">
        <v>1221</v>
      </c>
      <c r="I900" s="4">
        <f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>L900/86400+DATE(1970,1,1)</f>
        <v>43815.25</v>
      </c>
      <c r="O900" s="8">
        <f>M900/86400+DATE(1970,1,1)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_xlfn.TEXTSPLIT(R900,"/",,TRUE)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E901/D901*100</f>
        <v>407.09677419354841</v>
      </c>
      <c r="G901" t="s">
        <v>20</v>
      </c>
      <c r="H901">
        <v>123</v>
      </c>
      <c r="I901" s="4">
        <f>IFERROR(E901/H901,0)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>L901/86400+DATE(1970,1,1)</f>
        <v>41554.208333333336</v>
      </c>
      <c r="O901" s="8">
        <f>M901/86400+DATE(1970,1,1)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_xlfn.TEXTSPLIT(R901,"/",,TRUE)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E902/D902*100</f>
        <v>2</v>
      </c>
      <c r="G902" t="s">
        <v>14</v>
      </c>
      <c r="H902">
        <v>1</v>
      </c>
      <c r="I902" s="4">
        <f>IFERROR(E902/H902,0)</f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>L902/86400+DATE(1970,1,1)</f>
        <v>41901.208333333336</v>
      </c>
      <c r="O902" s="8">
        <f>M902/86400+DATE(1970,1,1)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_xlfn.TEXTSPLIT(R902,"/",,TRUE)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E903/D903*100</f>
        <v>156.17857142857144</v>
      </c>
      <c r="G903" t="s">
        <v>20</v>
      </c>
      <c r="H903">
        <v>159</v>
      </c>
      <c r="I903" s="4">
        <f>IFERROR(E903/H903,0)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>L903/86400+DATE(1970,1,1)</f>
        <v>43298.208333333328</v>
      </c>
      <c r="O903" s="8">
        <f>M903/86400+DATE(1970,1,1)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_xlfn.TEXTSPLIT(R903,"/",,TRUE)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E904/D904*100</f>
        <v>252.42857142857144</v>
      </c>
      <c r="G904" t="s">
        <v>20</v>
      </c>
      <c r="H904">
        <v>110</v>
      </c>
      <c r="I904" s="4">
        <f>IFERROR(E904/H904,0)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>L904/86400+DATE(1970,1,1)</f>
        <v>42399.25</v>
      </c>
      <c r="O904" s="8">
        <f>M904/86400+DATE(1970,1,1)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_xlfn.TEXTSPLIT(R904,"/",,TRUE)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E905/D905*100</f>
        <v>1.729268292682927</v>
      </c>
      <c r="G905" t="s">
        <v>47</v>
      </c>
      <c r="H905">
        <v>14</v>
      </c>
      <c r="I905" s="4">
        <f>IFERROR(E905/H905,0)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>L905/86400+DATE(1970,1,1)</f>
        <v>41034.208333333336</v>
      </c>
      <c r="O905" s="8">
        <f>M905/86400+DATE(1970,1,1)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_xlfn.TEXTSPLIT(R905,"/",,TRUE)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E906/D906*100</f>
        <v>12.230769230769232</v>
      </c>
      <c r="G906" t="s">
        <v>14</v>
      </c>
      <c r="H906">
        <v>16</v>
      </c>
      <c r="I906" s="4">
        <f>IFERROR(E906/H906,0)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>L906/86400+DATE(1970,1,1)</f>
        <v>41186.208333333336</v>
      </c>
      <c r="O906" s="8">
        <f>M906/86400+DATE(1970,1,1)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_xlfn.TEXTSPLIT(R906,"/",,TRUE)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E907/D907*100</f>
        <v>163.98734177215189</v>
      </c>
      <c r="G907" t="s">
        <v>20</v>
      </c>
      <c r="H907">
        <v>236</v>
      </c>
      <c r="I907" s="4">
        <f>IFERROR(E907/H907,0)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>L907/86400+DATE(1970,1,1)</f>
        <v>41536.208333333336</v>
      </c>
      <c r="O907" s="8">
        <f>M907/86400+DATE(1970,1,1)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_xlfn.TEXTSPLIT(R907,"/",,TRUE)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E908/D908*100</f>
        <v>162.98181818181817</v>
      </c>
      <c r="G908" t="s">
        <v>20</v>
      </c>
      <c r="H908">
        <v>191</v>
      </c>
      <c r="I908" s="4">
        <f>IFERROR(E908/H908,0)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>L908/86400+DATE(1970,1,1)</f>
        <v>42868.208333333328</v>
      </c>
      <c r="O908" s="8">
        <f>M908/86400+DATE(1970,1,1)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_xlfn.TEXTSPLIT(R908,"/",,TRUE)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E909/D909*100</f>
        <v>20.252747252747252</v>
      </c>
      <c r="G909" t="s">
        <v>14</v>
      </c>
      <c r="H909">
        <v>41</v>
      </c>
      <c r="I909" s="4">
        <f>IFERROR(E909/H909,0)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>L909/86400+DATE(1970,1,1)</f>
        <v>40660.208333333336</v>
      </c>
      <c r="O909" s="8">
        <f>M909/86400+DATE(1970,1,1)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_xlfn.TEXTSPLIT(R909,"/",,TRUE)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E910/D910*100</f>
        <v>319.24083769633506</v>
      </c>
      <c r="G910" t="s">
        <v>20</v>
      </c>
      <c r="H910">
        <v>3934</v>
      </c>
      <c r="I910" s="4">
        <f>IFERROR(E910/H910,0)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>L910/86400+DATE(1970,1,1)</f>
        <v>41031.208333333336</v>
      </c>
      <c r="O910" s="8">
        <f>M910/86400+DATE(1970,1,1)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_xlfn.TEXTSPLIT(R910,"/",,TRUE)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E911/D911*100</f>
        <v>478.94444444444446</v>
      </c>
      <c r="G911" t="s">
        <v>20</v>
      </c>
      <c r="H911">
        <v>80</v>
      </c>
      <c r="I911" s="4">
        <f>IFERROR(E911/H911,0)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>L911/86400+DATE(1970,1,1)</f>
        <v>43255.208333333328</v>
      </c>
      <c r="O911" s="8">
        <f>M911/86400+DATE(1970,1,1)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_xlfn.TEXTSPLIT(R911,"/",,TRUE)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E912/D912*100</f>
        <v>19.556634304207122</v>
      </c>
      <c r="G912" t="s">
        <v>74</v>
      </c>
      <c r="H912">
        <v>296</v>
      </c>
      <c r="I912" s="4">
        <f>IFERROR(E912/H912,0)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>L912/86400+DATE(1970,1,1)</f>
        <v>42026.25</v>
      </c>
      <c r="O912" s="8">
        <f>M912/86400+DATE(1970,1,1)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_xlfn.TEXTSPLIT(R912,"/",,TRUE)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E913/D913*100</f>
        <v>198.94827586206895</v>
      </c>
      <c r="G913" t="s">
        <v>20</v>
      </c>
      <c r="H913">
        <v>462</v>
      </c>
      <c r="I913" s="4">
        <f>IFERROR(E913/H913,0)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>L913/86400+DATE(1970,1,1)</f>
        <v>43717.208333333328</v>
      </c>
      <c r="O913" s="8">
        <f>M913/86400+DATE(1970,1,1)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_xlfn.TEXTSPLIT(R913,"/",,TRUE)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E914/D914*100</f>
        <v>795</v>
      </c>
      <c r="G914" t="s">
        <v>20</v>
      </c>
      <c r="H914">
        <v>179</v>
      </c>
      <c r="I914" s="4">
        <f>IFERROR(E914/H914,0)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>L914/86400+DATE(1970,1,1)</f>
        <v>41157.208333333336</v>
      </c>
      <c r="O914" s="8">
        <f>M914/86400+DATE(1970,1,1)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_xlfn.TEXTSPLIT(R914,"/",,TRUE)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E915/D915*100</f>
        <v>50.621082621082621</v>
      </c>
      <c r="G915" t="s">
        <v>14</v>
      </c>
      <c r="H915">
        <v>523</v>
      </c>
      <c r="I915" s="4">
        <f>IFERROR(E915/H915,0)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>L915/86400+DATE(1970,1,1)</f>
        <v>43597.208333333328</v>
      </c>
      <c r="O915" s="8">
        <f>M915/86400+DATE(1970,1,1)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_xlfn.TEXTSPLIT(R915,"/",,TRUE)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E916/D916*100</f>
        <v>57.4375</v>
      </c>
      <c r="G916" t="s">
        <v>14</v>
      </c>
      <c r="H916">
        <v>141</v>
      </c>
      <c r="I916" s="4">
        <f>IFERROR(E916/H916,0)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>L916/86400+DATE(1970,1,1)</f>
        <v>41490.208333333336</v>
      </c>
      <c r="O916" s="8">
        <f>M916/86400+DATE(1970,1,1)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_xlfn.TEXTSPLIT(R916,"/",,TRUE)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E917/D917*100</f>
        <v>155.62827640984909</v>
      </c>
      <c r="G917" t="s">
        <v>20</v>
      </c>
      <c r="H917">
        <v>1866</v>
      </c>
      <c r="I917" s="4">
        <f>IFERROR(E917/H917,0)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>L917/86400+DATE(1970,1,1)</f>
        <v>42976.208333333328</v>
      </c>
      <c r="O917" s="8">
        <f>M917/86400+DATE(1970,1,1)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_xlfn.TEXTSPLIT(R917,"/",,TRUE)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E918/D918*100</f>
        <v>36.297297297297298</v>
      </c>
      <c r="G918" t="s">
        <v>14</v>
      </c>
      <c r="H918">
        <v>52</v>
      </c>
      <c r="I918" s="4">
        <f>IFERROR(E918/H918,0)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>L918/86400+DATE(1970,1,1)</f>
        <v>41991.25</v>
      </c>
      <c r="O918" s="8">
        <f>M918/86400+DATE(1970,1,1)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_xlfn.TEXTSPLIT(R918,"/",,TRUE)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E919/D919*100</f>
        <v>58.25</v>
      </c>
      <c r="G919" t="s">
        <v>47</v>
      </c>
      <c r="H919">
        <v>27</v>
      </c>
      <c r="I919" s="4">
        <f>IFERROR(E919/H919,0)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>L919/86400+DATE(1970,1,1)</f>
        <v>40722.208333333336</v>
      </c>
      <c r="O919" s="8">
        <f>M919/86400+DATE(1970,1,1)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_xlfn.TEXTSPLIT(R919,"/",,TRUE)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E920/D920*100</f>
        <v>237.39473684210526</v>
      </c>
      <c r="G920" t="s">
        <v>20</v>
      </c>
      <c r="H920">
        <v>156</v>
      </c>
      <c r="I920" s="4">
        <f>IFERROR(E920/H920,0)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>L920/86400+DATE(1970,1,1)</f>
        <v>41117.208333333336</v>
      </c>
      <c r="O920" s="8">
        <f>M920/86400+DATE(1970,1,1)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_xlfn.TEXTSPLIT(R920,"/",,TRUE)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E921/D921*100</f>
        <v>58.75</v>
      </c>
      <c r="G921" t="s">
        <v>14</v>
      </c>
      <c r="H921">
        <v>225</v>
      </c>
      <c r="I921" s="4">
        <f>IFERROR(E921/H921,0)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>L921/86400+DATE(1970,1,1)</f>
        <v>43022.208333333328</v>
      </c>
      <c r="O921" s="8">
        <f>M921/86400+DATE(1970,1,1)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_xlfn.TEXTSPLIT(R921,"/",,TRUE)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E922/D922*100</f>
        <v>182.56603773584905</v>
      </c>
      <c r="G922" t="s">
        <v>20</v>
      </c>
      <c r="H922">
        <v>255</v>
      </c>
      <c r="I922" s="4">
        <f>IFERROR(E922/H922,0)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>L922/86400+DATE(1970,1,1)</f>
        <v>43503.25</v>
      </c>
      <c r="O922" s="8">
        <f>M922/86400+DATE(1970,1,1)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_xlfn.TEXTSPLIT(R922,"/",,TRUE)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E923/D923*100</f>
        <v>0.75436408977556113</v>
      </c>
      <c r="G923" t="s">
        <v>14</v>
      </c>
      <c r="H923">
        <v>38</v>
      </c>
      <c r="I923" s="4">
        <f>IFERROR(E923/H923,0)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>L923/86400+DATE(1970,1,1)</f>
        <v>40951.25</v>
      </c>
      <c r="O923" s="8">
        <f>M923/86400+DATE(1970,1,1)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_xlfn.TEXTSPLIT(R923,"/",,TRUE)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E924/D924*100</f>
        <v>175.95330739299609</v>
      </c>
      <c r="G924" t="s">
        <v>20</v>
      </c>
      <c r="H924">
        <v>2261</v>
      </c>
      <c r="I924" s="4">
        <f>IFERROR(E924/H924,0)</f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>L924/86400+DATE(1970,1,1)</f>
        <v>43443.25</v>
      </c>
      <c r="O924" s="8">
        <f>M924/86400+DATE(1970,1,1)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_xlfn.TEXTSPLIT(R924,"/",,TRUE)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E925/D925*100</f>
        <v>237.88235294117646</v>
      </c>
      <c r="G925" t="s">
        <v>20</v>
      </c>
      <c r="H925">
        <v>40</v>
      </c>
      <c r="I925" s="4">
        <f>IFERROR(E925/H925,0)</f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>L925/86400+DATE(1970,1,1)</f>
        <v>40373.208333333336</v>
      </c>
      <c r="O925" s="8">
        <f>M925/86400+DATE(1970,1,1)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_xlfn.TEXTSPLIT(R925,"/",,TRUE)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E926/D926*100</f>
        <v>488.05076142131981</v>
      </c>
      <c r="G926" t="s">
        <v>20</v>
      </c>
      <c r="H926">
        <v>2289</v>
      </c>
      <c r="I926" s="4">
        <f>IFERROR(E926/H926,0)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>L926/86400+DATE(1970,1,1)</f>
        <v>43769.208333333328</v>
      </c>
      <c r="O926" s="8">
        <f>M926/86400+DATE(1970,1,1)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_xlfn.TEXTSPLIT(R926,"/",,TRUE)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E927/D927*100</f>
        <v>224.06666666666669</v>
      </c>
      <c r="G927" t="s">
        <v>20</v>
      </c>
      <c r="H927">
        <v>65</v>
      </c>
      <c r="I927" s="4">
        <f>IFERROR(E927/H927,0)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>L927/86400+DATE(1970,1,1)</f>
        <v>43000.208333333328</v>
      </c>
      <c r="O927" s="8">
        <f>M927/86400+DATE(1970,1,1)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_xlfn.TEXTSPLIT(R927,"/",,TRUE)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E928/D928*100</f>
        <v>18.126436781609197</v>
      </c>
      <c r="G928" t="s">
        <v>14</v>
      </c>
      <c r="H928">
        <v>15</v>
      </c>
      <c r="I928" s="4">
        <f>IFERROR(E928/H928,0)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>L928/86400+DATE(1970,1,1)</f>
        <v>42502.208333333328</v>
      </c>
      <c r="O928" s="8">
        <f>M928/86400+DATE(1970,1,1)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_xlfn.TEXTSPLIT(R928,"/",,TRUE)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E929/D929*100</f>
        <v>45.847222222222221</v>
      </c>
      <c r="G929" t="s">
        <v>14</v>
      </c>
      <c r="H929">
        <v>37</v>
      </c>
      <c r="I929" s="4">
        <f>IFERROR(E929/H929,0)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>L929/86400+DATE(1970,1,1)</f>
        <v>41102.208333333336</v>
      </c>
      <c r="O929" s="8">
        <f>M929/86400+DATE(1970,1,1)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_xlfn.TEXTSPLIT(R929,"/",,TRUE)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E930/D930*100</f>
        <v>117.31541218637993</v>
      </c>
      <c r="G930" t="s">
        <v>20</v>
      </c>
      <c r="H930">
        <v>3777</v>
      </c>
      <c r="I930" s="4">
        <f>IFERROR(E930/H930,0)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>L930/86400+DATE(1970,1,1)</f>
        <v>41637.25</v>
      </c>
      <c r="O930" s="8">
        <f>M930/86400+DATE(1970,1,1)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_xlfn.TEXTSPLIT(R930,"/",,TRUE)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E931/D931*100</f>
        <v>217.30909090909088</v>
      </c>
      <c r="G931" t="s">
        <v>20</v>
      </c>
      <c r="H931">
        <v>184</v>
      </c>
      <c r="I931" s="4">
        <f>IFERROR(E931/H931,0)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>L931/86400+DATE(1970,1,1)</f>
        <v>42858.208333333328</v>
      </c>
      <c r="O931" s="8">
        <f>M931/86400+DATE(1970,1,1)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_xlfn.TEXTSPLIT(R931,"/",,TRUE)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E932/D932*100</f>
        <v>112.28571428571428</v>
      </c>
      <c r="G932" t="s">
        <v>20</v>
      </c>
      <c r="H932">
        <v>85</v>
      </c>
      <c r="I932" s="4">
        <f>IFERROR(E932/H932,0)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>L932/86400+DATE(1970,1,1)</f>
        <v>42060.25</v>
      </c>
      <c r="O932" s="8">
        <f>M932/86400+DATE(1970,1,1)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_xlfn.TEXTSPLIT(R932,"/",,TRUE)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E933/D933*100</f>
        <v>72.51898734177216</v>
      </c>
      <c r="G933" t="s">
        <v>14</v>
      </c>
      <c r="H933">
        <v>112</v>
      </c>
      <c r="I933" s="4">
        <f>IFERROR(E933/H933,0)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>L933/86400+DATE(1970,1,1)</f>
        <v>41818.208333333336</v>
      </c>
      <c r="O933" s="8">
        <f>M933/86400+DATE(1970,1,1)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_xlfn.TEXTSPLIT(R933,"/",,TRUE)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E934/D934*100</f>
        <v>212.30434782608697</v>
      </c>
      <c r="G934" t="s">
        <v>20</v>
      </c>
      <c r="H934">
        <v>144</v>
      </c>
      <c r="I934" s="4">
        <f>IFERROR(E934/H934,0)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>L934/86400+DATE(1970,1,1)</f>
        <v>41709.208333333336</v>
      </c>
      <c r="O934" s="8">
        <f>M934/86400+DATE(1970,1,1)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_xlfn.TEXTSPLIT(R934,"/",,TRUE)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E935/D935*100</f>
        <v>239.74657534246577</v>
      </c>
      <c r="G935" t="s">
        <v>20</v>
      </c>
      <c r="H935">
        <v>1902</v>
      </c>
      <c r="I935" s="4">
        <f>IFERROR(E935/H935,0)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>L935/86400+DATE(1970,1,1)</f>
        <v>41372.208333333336</v>
      </c>
      <c r="O935" s="8">
        <f>M935/86400+DATE(1970,1,1)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_xlfn.TEXTSPLIT(R935,"/",,TRUE)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E936/D936*100</f>
        <v>181.93548387096774</v>
      </c>
      <c r="G936" t="s">
        <v>20</v>
      </c>
      <c r="H936">
        <v>105</v>
      </c>
      <c r="I936" s="4">
        <f>IFERROR(E936/H936,0)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>L936/86400+DATE(1970,1,1)</f>
        <v>42422.25</v>
      </c>
      <c r="O936" s="8">
        <f>M936/86400+DATE(1970,1,1)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_xlfn.TEXTSPLIT(R936,"/",,TRUE)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E937/D937*100</f>
        <v>164.13114754098362</v>
      </c>
      <c r="G937" t="s">
        <v>20</v>
      </c>
      <c r="H937">
        <v>132</v>
      </c>
      <c r="I937" s="4">
        <f>IFERROR(E937/H937,0)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>L937/86400+DATE(1970,1,1)</f>
        <v>42209.208333333328</v>
      </c>
      <c r="O937" s="8">
        <f>M937/86400+DATE(1970,1,1)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_xlfn.TEXTSPLIT(R937,"/",,TRUE)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E938/D938*100</f>
        <v>1.6375968992248062</v>
      </c>
      <c r="G938" t="s">
        <v>14</v>
      </c>
      <c r="H938">
        <v>21</v>
      </c>
      <c r="I938" s="4">
        <f>IFERROR(E938/H938,0)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>L938/86400+DATE(1970,1,1)</f>
        <v>43668.208333333328</v>
      </c>
      <c r="O938" s="8">
        <f>M938/86400+DATE(1970,1,1)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_xlfn.TEXTSPLIT(R938,"/",,TRUE)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E939/D939*100</f>
        <v>49.64385964912281</v>
      </c>
      <c r="G939" t="s">
        <v>74</v>
      </c>
      <c r="H939">
        <v>976</v>
      </c>
      <c r="I939" s="4">
        <f>IFERROR(E939/H939,0)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>L939/86400+DATE(1970,1,1)</f>
        <v>42334.25</v>
      </c>
      <c r="O939" s="8">
        <f>M939/86400+DATE(1970,1,1)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_xlfn.TEXTSPLIT(R939,"/",,TRUE)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E940/D940*100</f>
        <v>109.70652173913042</v>
      </c>
      <c r="G940" t="s">
        <v>20</v>
      </c>
      <c r="H940">
        <v>96</v>
      </c>
      <c r="I940" s="4">
        <f>IFERROR(E940/H940,0)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>L940/86400+DATE(1970,1,1)</f>
        <v>43263.208333333328</v>
      </c>
      <c r="O940" s="8">
        <f>M940/86400+DATE(1970,1,1)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_xlfn.TEXTSPLIT(R940,"/",,TRUE)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E941/D941*100</f>
        <v>49.217948717948715</v>
      </c>
      <c r="G941" t="s">
        <v>14</v>
      </c>
      <c r="H941">
        <v>67</v>
      </c>
      <c r="I941" s="4">
        <f>IFERROR(E941/H941,0)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>L941/86400+DATE(1970,1,1)</f>
        <v>40670.208333333336</v>
      </c>
      <c r="O941" s="8">
        <f>M941/86400+DATE(1970,1,1)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_xlfn.TEXTSPLIT(R941,"/",,TRUE)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E942/D942*100</f>
        <v>62.232323232323225</v>
      </c>
      <c r="G942" t="s">
        <v>47</v>
      </c>
      <c r="H942">
        <v>66</v>
      </c>
      <c r="I942" s="4">
        <f>IFERROR(E942/H942,0)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>L942/86400+DATE(1970,1,1)</f>
        <v>41244.25</v>
      </c>
      <c r="O942" s="8">
        <f>M942/86400+DATE(1970,1,1)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_xlfn.TEXTSPLIT(R942,"/",,TRUE)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E943/D943*100</f>
        <v>13.05813953488372</v>
      </c>
      <c r="G943" t="s">
        <v>14</v>
      </c>
      <c r="H943">
        <v>78</v>
      </c>
      <c r="I943" s="4">
        <f>IFERROR(E943/H943,0)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>L943/86400+DATE(1970,1,1)</f>
        <v>40552.25</v>
      </c>
      <c r="O943" s="8">
        <f>M943/86400+DATE(1970,1,1)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_xlfn.TEXTSPLIT(R943,"/",,TRUE)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E944/D944*100</f>
        <v>64.635416666666671</v>
      </c>
      <c r="G944" t="s">
        <v>14</v>
      </c>
      <c r="H944">
        <v>67</v>
      </c>
      <c r="I944" s="4">
        <f>IFERROR(E944/H944,0)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>L944/86400+DATE(1970,1,1)</f>
        <v>40568.25</v>
      </c>
      <c r="O944" s="8">
        <f>M944/86400+DATE(1970,1,1)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_xlfn.TEXTSPLIT(R944,"/",,TRUE)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E945/D945*100</f>
        <v>159.58666666666667</v>
      </c>
      <c r="G945" t="s">
        <v>20</v>
      </c>
      <c r="H945">
        <v>114</v>
      </c>
      <c r="I945" s="4">
        <f>IFERROR(E945/H945,0)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>L945/86400+DATE(1970,1,1)</f>
        <v>41906.208333333336</v>
      </c>
      <c r="O945" s="8">
        <f>M945/86400+DATE(1970,1,1)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_xlfn.TEXTSPLIT(R945,"/",,TRUE)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E946/D946*100</f>
        <v>81.42</v>
      </c>
      <c r="G946" t="s">
        <v>14</v>
      </c>
      <c r="H946">
        <v>263</v>
      </c>
      <c r="I946" s="4">
        <f>IFERROR(E946/H946,0)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>L946/86400+DATE(1970,1,1)</f>
        <v>42776.25</v>
      </c>
      <c r="O946" s="8">
        <f>M946/86400+DATE(1970,1,1)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_xlfn.TEXTSPLIT(R946,"/",,TRUE)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E947/D947*100</f>
        <v>32.444767441860463</v>
      </c>
      <c r="G947" t="s">
        <v>14</v>
      </c>
      <c r="H947">
        <v>1691</v>
      </c>
      <c r="I947" s="4">
        <f>IFERROR(E947/H947,0)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>L947/86400+DATE(1970,1,1)</f>
        <v>41004.208333333336</v>
      </c>
      <c r="O947" s="8">
        <f>M947/86400+DATE(1970,1,1)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_xlfn.TEXTSPLIT(R947,"/",,TRUE)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E948/D948*100</f>
        <v>9.9141184124918666</v>
      </c>
      <c r="G948" t="s">
        <v>14</v>
      </c>
      <c r="H948">
        <v>181</v>
      </c>
      <c r="I948" s="4">
        <f>IFERROR(E948/H948,0)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>L948/86400+DATE(1970,1,1)</f>
        <v>40710.208333333336</v>
      </c>
      <c r="O948" s="8">
        <f>M948/86400+DATE(1970,1,1)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_xlfn.TEXTSPLIT(R948,"/",,TRUE)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E949/D949*100</f>
        <v>26.694444444444443</v>
      </c>
      <c r="G949" t="s">
        <v>14</v>
      </c>
      <c r="H949">
        <v>13</v>
      </c>
      <c r="I949" s="4">
        <f>IFERROR(E949/H949,0)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>L949/86400+DATE(1970,1,1)</f>
        <v>41908.208333333336</v>
      </c>
      <c r="O949" s="8">
        <f>M949/86400+DATE(1970,1,1)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_xlfn.TEXTSPLIT(R949,"/",,TRUE)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E950/D950*100</f>
        <v>62.957446808510639</v>
      </c>
      <c r="G950" t="s">
        <v>74</v>
      </c>
      <c r="H950">
        <v>160</v>
      </c>
      <c r="I950" s="4">
        <f>IFERROR(E950/H950,0)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>L950/86400+DATE(1970,1,1)</f>
        <v>41985.25</v>
      </c>
      <c r="O950" s="8">
        <f>M950/86400+DATE(1970,1,1)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_xlfn.TEXTSPLIT(R950,"/",,TRUE)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E951/D951*100</f>
        <v>161.35593220338984</v>
      </c>
      <c r="G951" t="s">
        <v>20</v>
      </c>
      <c r="H951">
        <v>203</v>
      </c>
      <c r="I951" s="4">
        <f>IFERROR(E951/H951,0)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>L951/86400+DATE(1970,1,1)</f>
        <v>42112.208333333328</v>
      </c>
      <c r="O951" s="8">
        <f>M951/86400+DATE(1970,1,1)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_xlfn.TEXTSPLIT(R951,"/",,TRUE)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E952/D952*100</f>
        <v>5</v>
      </c>
      <c r="G952" t="s">
        <v>14</v>
      </c>
      <c r="H952">
        <v>1</v>
      </c>
      <c r="I952" s="4">
        <f>IFERROR(E952/H952,0)</f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>L952/86400+DATE(1970,1,1)</f>
        <v>43571.208333333328</v>
      </c>
      <c r="O952" s="8">
        <f>M952/86400+DATE(1970,1,1)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_xlfn.TEXTSPLIT(R952,"/",,TRUE)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E953/D953*100</f>
        <v>1096.9379310344827</v>
      </c>
      <c r="G953" t="s">
        <v>20</v>
      </c>
      <c r="H953">
        <v>1559</v>
      </c>
      <c r="I953" s="4">
        <f>IFERROR(E953/H953,0)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>L953/86400+DATE(1970,1,1)</f>
        <v>42730.25</v>
      </c>
      <c r="O953" s="8">
        <f>M953/86400+DATE(1970,1,1)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_xlfn.TEXTSPLIT(R953,"/",,TRUE)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E954/D954*100</f>
        <v>70.094158075601371</v>
      </c>
      <c r="G954" t="s">
        <v>74</v>
      </c>
      <c r="H954">
        <v>2266</v>
      </c>
      <c r="I954" s="4">
        <f>IFERROR(E954/H954,0)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>L954/86400+DATE(1970,1,1)</f>
        <v>42591.208333333328</v>
      </c>
      <c r="O954" s="8">
        <f>M954/86400+DATE(1970,1,1)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_xlfn.TEXTSPLIT(R954,"/",,TRUE)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E955/D955*100</f>
        <v>60</v>
      </c>
      <c r="G955" t="s">
        <v>14</v>
      </c>
      <c r="H955">
        <v>21</v>
      </c>
      <c r="I955" s="4">
        <f>IFERROR(E955/H955,0)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>L955/86400+DATE(1970,1,1)</f>
        <v>42358.25</v>
      </c>
      <c r="O955" s="8">
        <f>M955/86400+DATE(1970,1,1)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_xlfn.TEXTSPLIT(R955,"/",,TRUE)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E956/D956*100</f>
        <v>367.0985915492958</v>
      </c>
      <c r="G956" t="s">
        <v>20</v>
      </c>
      <c r="H956">
        <v>1548</v>
      </c>
      <c r="I956" s="4">
        <f>IFERROR(E956/H956,0)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>L956/86400+DATE(1970,1,1)</f>
        <v>41174.208333333336</v>
      </c>
      <c r="O956" s="8">
        <f>M956/86400+DATE(1970,1,1)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_xlfn.TEXTSPLIT(R956,"/",,TRUE)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E957/D957*100</f>
        <v>1109</v>
      </c>
      <c r="G957" t="s">
        <v>20</v>
      </c>
      <c r="H957">
        <v>80</v>
      </c>
      <c r="I957" s="4">
        <f>IFERROR(E957/H957,0)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>L957/86400+DATE(1970,1,1)</f>
        <v>41238.25</v>
      </c>
      <c r="O957" s="8">
        <f>M957/86400+DATE(1970,1,1)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_xlfn.TEXTSPLIT(R957,"/",,TRUE)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E958/D958*100</f>
        <v>19.028784648187631</v>
      </c>
      <c r="G958" t="s">
        <v>14</v>
      </c>
      <c r="H958">
        <v>830</v>
      </c>
      <c r="I958" s="4">
        <f>IFERROR(E958/H958,0)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>L958/86400+DATE(1970,1,1)</f>
        <v>42360.25</v>
      </c>
      <c r="O958" s="8">
        <f>M958/86400+DATE(1970,1,1)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_xlfn.TEXTSPLIT(R958,"/",,TRUE)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E959/D959*100</f>
        <v>126.87755102040816</v>
      </c>
      <c r="G959" t="s">
        <v>20</v>
      </c>
      <c r="H959">
        <v>131</v>
      </c>
      <c r="I959" s="4">
        <f>IFERROR(E959/H959,0)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>L959/86400+DATE(1970,1,1)</f>
        <v>40955.25</v>
      </c>
      <c r="O959" s="8">
        <f>M959/86400+DATE(1970,1,1)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_xlfn.TEXTSPLIT(R959,"/",,TRUE)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E960/D960*100</f>
        <v>734.63636363636363</v>
      </c>
      <c r="G960" t="s">
        <v>20</v>
      </c>
      <c r="H960">
        <v>112</v>
      </c>
      <c r="I960" s="4">
        <f>IFERROR(E960/H960,0)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>L960/86400+DATE(1970,1,1)</f>
        <v>40350.208333333336</v>
      </c>
      <c r="O960" s="8">
        <f>M960/86400+DATE(1970,1,1)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_xlfn.TEXTSPLIT(R960,"/",,TRUE)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E961/D961*100</f>
        <v>4.5731034482758623</v>
      </c>
      <c r="G961" t="s">
        <v>14</v>
      </c>
      <c r="H961">
        <v>130</v>
      </c>
      <c r="I961" s="4">
        <f>IFERROR(E961/H961,0)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>L961/86400+DATE(1970,1,1)</f>
        <v>40357.208333333336</v>
      </c>
      <c r="O961" s="8">
        <f>M961/86400+DATE(1970,1,1)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_xlfn.TEXTSPLIT(R961,"/",,TRUE)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E962/D962*100</f>
        <v>85.054545454545448</v>
      </c>
      <c r="G962" t="s">
        <v>14</v>
      </c>
      <c r="H962">
        <v>55</v>
      </c>
      <c r="I962" s="4">
        <f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>L962/86400+DATE(1970,1,1)</f>
        <v>42408.25</v>
      </c>
      <c r="O962" s="8">
        <f>M962/86400+DATE(1970,1,1)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_xlfn.TEXTSPLIT(R962,"/",,TRUE)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E963/D963*100</f>
        <v>119.29824561403508</v>
      </c>
      <c r="G963" t="s">
        <v>20</v>
      </c>
      <c r="H963">
        <v>155</v>
      </c>
      <c r="I963" s="4">
        <f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>L963/86400+DATE(1970,1,1)</f>
        <v>40591.25</v>
      </c>
      <c r="O963" s="8">
        <f>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_xlfn.TEXTSPLIT(R963,"/",,TRUE)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E964/D964*100</f>
        <v>296.02777777777777</v>
      </c>
      <c r="G964" t="s">
        <v>20</v>
      </c>
      <c r="H964">
        <v>266</v>
      </c>
      <c r="I964" s="4">
        <f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>L964/86400+DATE(1970,1,1)</f>
        <v>41592.25</v>
      </c>
      <c r="O964" s="8">
        <f>M964/86400+DATE(1970,1,1)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_xlfn.TEXTSPLIT(R964,"/",,TRUE)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E965/D965*100</f>
        <v>84.694915254237287</v>
      </c>
      <c r="G965" t="s">
        <v>14</v>
      </c>
      <c r="H965">
        <v>114</v>
      </c>
      <c r="I965" s="4">
        <f>IFERROR(E965/H965,0)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>L965/86400+DATE(1970,1,1)</f>
        <v>40607.25</v>
      </c>
      <c r="O965" s="8">
        <f>M965/86400+DATE(1970,1,1)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_xlfn.TEXTSPLIT(R965,"/",,TRUE)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E966/D966*100</f>
        <v>355.7837837837838</v>
      </c>
      <c r="G966" t="s">
        <v>20</v>
      </c>
      <c r="H966">
        <v>155</v>
      </c>
      <c r="I966" s="4">
        <f>IFERROR(E966/H966,0)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>L966/86400+DATE(1970,1,1)</f>
        <v>42135.208333333328</v>
      </c>
      <c r="O966" s="8">
        <f>M966/86400+DATE(1970,1,1)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_xlfn.TEXTSPLIT(R966,"/",,TRUE)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E967/D967*100</f>
        <v>386.40909090909093</v>
      </c>
      <c r="G967" t="s">
        <v>20</v>
      </c>
      <c r="H967">
        <v>207</v>
      </c>
      <c r="I967" s="4">
        <f>IFERROR(E967/H967,0)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>L967/86400+DATE(1970,1,1)</f>
        <v>40203.25</v>
      </c>
      <c r="O967" s="8">
        <f>M967/86400+DATE(1970,1,1)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_xlfn.TEXTSPLIT(R967,"/",,TRUE)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E968/D968*100</f>
        <v>792.23529411764707</v>
      </c>
      <c r="G968" t="s">
        <v>20</v>
      </c>
      <c r="H968">
        <v>245</v>
      </c>
      <c r="I968" s="4">
        <f>IFERROR(E968/H968,0)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>L968/86400+DATE(1970,1,1)</f>
        <v>42901.208333333328</v>
      </c>
      <c r="O968" s="8">
        <f>M968/86400+DATE(1970,1,1)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_xlfn.TEXTSPLIT(R968,"/",,TRUE)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E969/D969*100</f>
        <v>137.03393665158373</v>
      </c>
      <c r="G969" t="s">
        <v>20</v>
      </c>
      <c r="H969">
        <v>1573</v>
      </c>
      <c r="I969" s="4">
        <f>IFERROR(E969/H969,0)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>L969/86400+DATE(1970,1,1)</f>
        <v>41005.208333333336</v>
      </c>
      <c r="O969" s="8">
        <f>M969/86400+DATE(1970,1,1)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_xlfn.TEXTSPLIT(R969,"/",,TRUE)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E970/D970*100</f>
        <v>338.20833333333337</v>
      </c>
      <c r="G970" t="s">
        <v>20</v>
      </c>
      <c r="H970">
        <v>114</v>
      </c>
      <c r="I970" s="4">
        <f>IFERROR(E970/H970,0)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>L970/86400+DATE(1970,1,1)</f>
        <v>40544.25</v>
      </c>
      <c r="O970" s="8">
        <f>M970/86400+DATE(1970,1,1)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_xlfn.TEXTSPLIT(R970,"/",,TRUE)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E971/D971*100</f>
        <v>108.22784810126582</v>
      </c>
      <c r="G971" t="s">
        <v>20</v>
      </c>
      <c r="H971">
        <v>93</v>
      </c>
      <c r="I971" s="4">
        <f>IFERROR(E971/H971,0)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>L971/86400+DATE(1970,1,1)</f>
        <v>43821.25</v>
      </c>
      <c r="O971" s="8">
        <f>M971/86400+DATE(1970,1,1)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_xlfn.TEXTSPLIT(R971,"/",,TRUE)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E972/D972*100</f>
        <v>60.757639620653315</v>
      </c>
      <c r="G972" t="s">
        <v>14</v>
      </c>
      <c r="H972">
        <v>594</v>
      </c>
      <c r="I972" s="4">
        <f>IFERROR(E972/H972,0)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>L972/86400+DATE(1970,1,1)</f>
        <v>40672.208333333336</v>
      </c>
      <c r="O972" s="8">
        <f>M972/86400+DATE(1970,1,1)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_xlfn.TEXTSPLIT(R972,"/",,TRUE)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E973/D973*100</f>
        <v>27.725490196078432</v>
      </c>
      <c r="G973" t="s">
        <v>14</v>
      </c>
      <c r="H973">
        <v>24</v>
      </c>
      <c r="I973" s="4">
        <f>IFERROR(E973/H973,0)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>L973/86400+DATE(1970,1,1)</f>
        <v>41555.208333333336</v>
      </c>
      <c r="O973" s="8">
        <f>M973/86400+DATE(1970,1,1)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_xlfn.TEXTSPLIT(R973,"/",,TRUE)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E974/D974*100</f>
        <v>228.3934426229508</v>
      </c>
      <c r="G974" t="s">
        <v>20</v>
      </c>
      <c r="H974">
        <v>1681</v>
      </c>
      <c r="I974" s="4">
        <f>IFERROR(E974/H974,0)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>L974/86400+DATE(1970,1,1)</f>
        <v>41792.208333333336</v>
      </c>
      <c r="O974" s="8">
        <f>M974/86400+DATE(1970,1,1)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_xlfn.TEXTSPLIT(R974,"/",,TRUE)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E975/D975*100</f>
        <v>21.615194054500414</v>
      </c>
      <c r="G975" t="s">
        <v>14</v>
      </c>
      <c r="H975">
        <v>252</v>
      </c>
      <c r="I975" s="4">
        <f>IFERROR(E975/H975,0)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>L975/86400+DATE(1970,1,1)</f>
        <v>40522.25</v>
      </c>
      <c r="O975" s="8">
        <f>M975/86400+DATE(1970,1,1)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_xlfn.TEXTSPLIT(R975,"/",,TRUE)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E976/D976*100</f>
        <v>373.875</v>
      </c>
      <c r="G976" t="s">
        <v>20</v>
      </c>
      <c r="H976">
        <v>32</v>
      </c>
      <c r="I976" s="4">
        <f>IFERROR(E976/H976,0)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>L976/86400+DATE(1970,1,1)</f>
        <v>41412.208333333336</v>
      </c>
      <c r="O976" s="8">
        <f>M976/86400+DATE(1970,1,1)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_xlfn.TEXTSPLIT(R976,"/",,TRUE)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E977/D977*100</f>
        <v>154.92592592592592</v>
      </c>
      <c r="G977" t="s">
        <v>20</v>
      </c>
      <c r="H977">
        <v>135</v>
      </c>
      <c r="I977" s="4">
        <f>IFERROR(E977/H977,0)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>L977/86400+DATE(1970,1,1)</f>
        <v>42337.25</v>
      </c>
      <c r="O977" s="8">
        <f>M977/86400+DATE(1970,1,1)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_xlfn.TEXTSPLIT(R977,"/",,TRUE)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E978/D978*100</f>
        <v>322.14999999999998</v>
      </c>
      <c r="G978" t="s">
        <v>20</v>
      </c>
      <c r="H978">
        <v>140</v>
      </c>
      <c r="I978" s="4">
        <f>IFERROR(E978/H978,0)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>L978/86400+DATE(1970,1,1)</f>
        <v>40571.25</v>
      </c>
      <c r="O978" s="8">
        <f>M978/86400+DATE(1970,1,1)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_xlfn.TEXTSPLIT(R978,"/",,TRUE)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E979/D979*100</f>
        <v>73.957142857142856</v>
      </c>
      <c r="G979" t="s">
        <v>14</v>
      </c>
      <c r="H979">
        <v>67</v>
      </c>
      <c r="I979" s="4">
        <f>IFERROR(E979/H979,0)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>L979/86400+DATE(1970,1,1)</f>
        <v>43138.25</v>
      </c>
      <c r="O979" s="8">
        <f>M979/86400+DATE(1970,1,1)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_xlfn.TEXTSPLIT(R979,"/",,TRUE)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E980/D980*100</f>
        <v>864.1</v>
      </c>
      <c r="G980" t="s">
        <v>20</v>
      </c>
      <c r="H980">
        <v>92</v>
      </c>
      <c r="I980" s="4">
        <f>IFERROR(E980/H980,0)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>L980/86400+DATE(1970,1,1)</f>
        <v>42686.25</v>
      </c>
      <c r="O980" s="8">
        <f>M980/86400+DATE(1970,1,1)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_xlfn.TEXTSPLIT(R980,"/",,TRUE)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E981/D981*100</f>
        <v>143.26245847176079</v>
      </c>
      <c r="G981" t="s">
        <v>20</v>
      </c>
      <c r="H981">
        <v>1015</v>
      </c>
      <c r="I981" s="4">
        <f>IFERROR(E981/H981,0)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>L981/86400+DATE(1970,1,1)</f>
        <v>42078.208333333328</v>
      </c>
      <c r="O981" s="8">
        <f>M981/86400+DATE(1970,1,1)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_xlfn.TEXTSPLIT(R981,"/",,TRUE)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E982/D982*100</f>
        <v>40.281762295081968</v>
      </c>
      <c r="G982" t="s">
        <v>14</v>
      </c>
      <c r="H982">
        <v>742</v>
      </c>
      <c r="I982" s="4">
        <f>IFERROR(E982/H982,0)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>L982/86400+DATE(1970,1,1)</f>
        <v>42307.208333333328</v>
      </c>
      <c r="O982" s="8">
        <f>M982/86400+DATE(1970,1,1)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_xlfn.TEXTSPLIT(R982,"/",,TRUE)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E983/D983*100</f>
        <v>178.22388059701493</v>
      </c>
      <c r="G983" t="s">
        <v>20</v>
      </c>
      <c r="H983">
        <v>323</v>
      </c>
      <c r="I983" s="4">
        <f>IFERROR(E983/H983,0)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>L983/86400+DATE(1970,1,1)</f>
        <v>43094.25</v>
      </c>
      <c r="O983" s="8">
        <f>M983/86400+DATE(1970,1,1)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_xlfn.TEXTSPLIT(R983,"/",,TRUE)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E984/D984*100</f>
        <v>84.930555555555557</v>
      </c>
      <c r="G984" t="s">
        <v>14</v>
      </c>
      <c r="H984">
        <v>75</v>
      </c>
      <c r="I984" s="4">
        <f>IFERROR(E984/H984,0)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>L984/86400+DATE(1970,1,1)</f>
        <v>40743.208333333336</v>
      </c>
      <c r="O984" s="8">
        <f>M984/86400+DATE(1970,1,1)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_xlfn.TEXTSPLIT(R984,"/",,TRUE)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E985/D985*100</f>
        <v>145.93648334624322</v>
      </c>
      <c r="G985" t="s">
        <v>20</v>
      </c>
      <c r="H985">
        <v>2326</v>
      </c>
      <c r="I985" s="4">
        <f>IFERROR(E985/H985,0)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>L985/86400+DATE(1970,1,1)</f>
        <v>43681.208333333328</v>
      </c>
      <c r="O985" s="8">
        <f>M985/86400+DATE(1970,1,1)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_xlfn.TEXTSPLIT(R985,"/",,TRUE)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E986/D986*100</f>
        <v>152.46153846153848</v>
      </c>
      <c r="G986" t="s">
        <v>20</v>
      </c>
      <c r="H986">
        <v>381</v>
      </c>
      <c r="I986" s="4">
        <f>IFERROR(E986/H986,0)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>L986/86400+DATE(1970,1,1)</f>
        <v>43716.208333333328</v>
      </c>
      <c r="O986" s="8">
        <f>M986/86400+DATE(1970,1,1)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_xlfn.TEXTSPLIT(R986,"/",,TRUE)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E987/D987*100</f>
        <v>67.129542790152414</v>
      </c>
      <c r="G987" t="s">
        <v>14</v>
      </c>
      <c r="H987">
        <v>4405</v>
      </c>
      <c r="I987" s="4">
        <f>IFERROR(E987/H987,0)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>L987/86400+DATE(1970,1,1)</f>
        <v>41614.25</v>
      </c>
      <c r="O987" s="8">
        <f>M987/86400+DATE(1970,1,1)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_xlfn.TEXTSPLIT(R987,"/",,TRUE)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E988/D988*100</f>
        <v>40.307692307692307</v>
      </c>
      <c r="G988" t="s">
        <v>14</v>
      </c>
      <c r="H988">
        <v>92</v>
      </c>
      <c r="I988" s="4">
        <f>IFERROR(E988/H988,0)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>L988/86400+DATE(1970,1,1)</f>
        <v>40638.208333333336</v>
      </c>
      <c r="O988" s="8">
        <f>M988/86400+DATE(1970,1,1)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_xlfn.TEXTSPLIT(R988,"/",,TRUE)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E989/D989*100</f>
        <v>216.79032258064518</v>
      </c>
      <c r="G989" t="s">
        <v>20</v>
      </c>
      <c r="H989">
        <v>480</v>
      </c>
      <c r="I989" s="4">
        <f>IFERROR(E989/H989,0)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>L989/86400+DATE(1970,1,1)</f>
        <v>42852.208333333328</v>
      </c>
      <c r="O989" s="8">
        <f>M989/86400+DATE(1970,1,1)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_xlfn.TEXTSPLIT(R989,"/",,TRUE)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E990/D990*100</f>
        <v>52.117021276595743</v>
      </c>
      <c r="G990" t="s">
        <v>14</v>
      </c>
      <c r="H990">
        <v>64</v>
      </c>
      <c r="I990" s="4">
        <f>IFERROR(E990/H990,0)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>L990/86400+DATE(1970,1,1)</f>
        <v>42686.25</v>
      </c>
      <c r="O990" s="8">
        <f>M990/86400+DATE(1970,1,1)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_xlfn.TEXTSPLIT(R990,"/",,TRUE)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E991/D991*100</f>
        <v>499.58333333333337</v>
      </c>
      <c r="G991" t="s">
        <v>20</v>
      </c>
      <c r="H991">
        <v>226</v>
      </c>
      <c r="I991" s="4">
        <f>IFERROR(E991/H991,0)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>L991/86400+DATE(1970,1,1)</f>
        <v>43571.208333333328</v>
      </c>
      <c r="O991" s="8">
        <f>M991/86400+DATE(1970,1,1)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_xlfn.TEXTSPLIT(R991,"/",,TRUE)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E992/D992*100</f>
        <v>87.679487179487182</v>
      </c>
      <c r="G992" t="s">
        <v>14</v>
      </c>
      <c r="H992">
        <v>64</v>
      </c>
      <c r="I992" s="4">
        <f>IFERROR(E992/H992,0)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>L992/86400+DATE(1970,1,1)</f>
        <v>42432.25</v>
      </c>
      <c r="O992" s="8">
        <f>M992/86400+DATE(1970,1,1)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_xlfn.TEXTSPLIT(R992,"/",,TRUE)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E993/D993*100</f>
        <v>113.17346938775511</v>
      </c>
      <c r="G993" t="s">
        <v>20</v>
      </c>
      <c r="H993">
        <v>241</v>
      </c>
      <c r="I993" s="4">
        <f>IFERROR(E993/H993,0)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>L993/86400+DATE(1970,1,1)</f>
        <v>41907.208333333336</v>
      </c>
      <c r="O993" s="8">
        <f>M993/86400+DATE(1970,1,1)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_xlfn.TEXTSPLIT(R993,"/",,TRUE)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E994/D994*100</f>
        <v>426.54838709677421</v>
      </c>
      <c r="G994" t="s">
        <v>20</v>
      </c>
      <c r="H994">
        <v>132</v>
      </c>
      <c r="I994" s="4">
        <f>IFERROR(E994/H994,0)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>L994/86400+DATE(1970,1,1)</f>
        <v>43227.208333333328</v>
      </c>
      <c r="O994" s="8">
        <f>M994/86400+DATE(1970,1,1)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_xlfn.TEXTSPLIT(R994,"/",,TRUE)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E995/D995*100</f>
        <v>77.632653061224488</v>
      </c>
      <c r="G995" t="s">
        <v>74</v>
      </c>
      <c r="H995">
        <v>75</v>
      </c>
      <c r="I995" s="4">
        <f>IFERROR(E995/H995,0)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>L995/86400+DATE(1970,1,1)</f>
        <v>42362.25</v>
      </c>
      <c r="O995" s="8">
        <f>M995/86400+DATE(1970,1,1)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_xlfn.TEXTSPLIT(R995,"/",,TRUE)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E996/D996*100</f>
        <v>52.496810772501767</v>
      </c>
      <c r="G996" t="s">
        <v>14</v>
      </c>
      <c r="H996">
        <v>842</v>
      </c>
      <c r="I996" s="4">
        <f>IFERROR(E996/H996,0)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>L996/86400+DATE(1970,1,1)</f>
        <v>41929.208333333336</v>
      </c>
      <c r="O996" s="8">
        <f>M996/86400+DATE(1970,1,1)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_xlfn.TEXTSPLIT(R996,"/",,TRUE)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E997/D997*100</f>
        <v>157.46762589928059</v>
      </c>
      <c r="G997" t="s">
        <v>20</v>
      </c>
      <c r="H997">
        <v>2043</v>
      </c>
      <c r="I997" s="4">
        <f>IFERROR(E997/H997,0)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>L997/86400+DATE(1970,1,1)</f>
        <v>43408.208333333328</v>
      </c>
      <c r="O997" s="8">
        <f>M997/86400+DATE(1970,1,1)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_xlfn.TEXTSPLIT(R997,"/",,TRUE)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E998/D998*100</f>
        <v>72.939393939393938</v>
      </c>
      <c r="G998" t="s">
        <v>14</v>
      </c>
      <c r="H998">
        <v>112</v>
      </c>
      <c r="I998" s="4">
        <f>IFERROR(E998/H998,0)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>L998/86400+DATE(1970,1,1)</f>
        <v>41276.25</v>
      </c>
      <c r="O998" s="8">
        <f>M998/86400+DATE(1970,1,1)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_xlfn.TEXTSPLIT(R998,"/",,TRUE)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E999/D999*100</f>
        <v>60.565789473684205</v>
      </c>
      <c r="G999" t="s">
        <v>74</v>
      </c>
      <c r="H999">
        <v>139</v>
      </c>
      <c r="I999" s="4">
        <f>IFERROR(E999/H999,0)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>L999/86400+DATE(1970,1,1)</f>
        <v>41659.25</v>
      </c>
      <c r="O999" s="8">
        <f>M999/86400+DATE(1970,1,1)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_xlfn.TEXTSPLIT(R999,"/",,TRUE)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E1000/D1000*100</f>
        <v>56.791291291291287</v>
      </c>
      <c r="G1000" t="s">
        <v>14</v>
      </c>
      <c r="H1000">
        <v>374</v>
      </c>
      <c r="I1000" s="4">
        <f>IFERROR(E1000/H1000,0)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>L1000/86400+DATE(1970,1,1)</f>
        <v>40220.25</v>
      </c>
      <c r="O1000" s="8">
        <f>M1000/86400+DATE(1970,1,1)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_xlfn.TEXTSPLIT(R1000,"/",,TRUE)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E1001/D1001*100</f>
        <v>56.542754275427541</v>
      </c>
      <c r="G1001" t="s">
        <v>74</v>
      </c>
      <c r="H1001">
        <v>1122</v>
      </c>
      <c r="I1001" s="4">
        <f>IFERROR(E1001/H1001,0)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>L1001/86400+DATE(1970,1,1)</f>
        <v>42550.208333333328</v>
      </c>
      <c r="O1001" s="8">
        <f>M1001/86400+DATE(1970,1,1)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_xlfn.TEXTSPLIT(R1001,"/",,TRUE)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A6A6B"/>
        <color rgb="FF9EC454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66E6-51C5-D34D-9268-70999CD09E5C}">
  <sheetPr codeName="Sheet1"/>
  <dimension ref="A2:F15"/>
  <sheetViews>
    <sheetView workbookViewId="0">
      <selection activeCell="E39" sqref="E39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3.1640625" bestFit="1" customWidth="1"/>
    <col min="8" max="8" width="19.6640625" bestFit="1" customWidth="1"/>
    <col min="9" max="9" width="13.1640625" bestFit="1" customWidth="1"/>
    <col min="10" max="10" width="24.5" bestFit="1" customWidth="1"/>
    <col min="11" max="11" width="18" bestFit="1" customWidth="1"/>
  </cols>
  <sheetData>
    <row r="2" spans="1:6" x14ac:dyDescent="0.2">
      <c r="A2" s="6" t="s">
        <v>6</v>
      </c>
      <c r="B2" t="s">
        <v>2045</v>
      </c>
    </row>
    <row r="4" spans="1:6" x14ac:dyDescent="0.2">
      <c r="A4" s="6" t="s">
        <v>2070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2036</v>
      </c>
      <c r="B6" s="13">
        <v>11</v>
      </c>
      <c r="C6" s="13">
        <v>60</v>
      </c>
      <c r="D6" s="13">
        <v>5</v>
      </c>
      <c r="E6" s="13">
        <v>102</v>
      </c>
      <c r="F6" s="13">
        <v>178</v>
      </c>
    </row>
    <row r="7" spans="1:6" x14ac:dyDescent="0.2">
      <c r="A7" s="7" t="s">
        <v>2037</v>
      </c>
      <c r="B7" s="13">
        <v>4</v>
      </c>
      <c r="C7" s="13">
        <v>20</v>
      </c>
      <c r="D7" s="13"/>
      <c r="E7" s="13">
        <v>22</v>
      </c>
      <c r="F7" s="13">
        <v>46</v>
      </c>
    </row>
    <row r="8" spans="1:6" x14ac:dyDescent="0.2">
      <c r="A8" s="7" t="s">
        <v>2038</v>
      </c>
      <c r="B8" s="13">
        <v>1</v>
      </c>
      <c r="C8" s="13">
        <v>23</v>
      </c>
      <c r="D8" s="13">
        <v>3</v>
      </c>
      <c r="E8" s="13">
        <v>21</v>
      </c>
      <c r="F8" s="13">
        <v>48</v>
      </c>
    </row>
    <row r="9" spans="1:6" x14ac:dyDescent="0.2">
      <c r="A9" s="7" t="s">
        <v>2039</v>
      </c>
      <c r="B9" s="13"/>
      <c r="C9" s="13"/>
      <c r="D9" s="13"/>
      <c r="E9" s="13">
        <v>4</v>
      </c>
      <c r="F9" s="13">
        <v>4</v>
      </c>
    </row>
    <row r="10" spans="1:6" x14ac:dyDescent="0.2">
      <c r="A10" s="7" t="s">
        <v>2040</v>
      </c>
      <c r="B10" s="13">
        <v>10</v>
      </c>
      <c r="C10" s="13">
        <v>66</v>
      </c>
      <c r="D10" s="13"/>
      <c r="E10" s="13">
        <v>99</v>
      </c>
      <c r="F10" s="13">
        <v>175</v>
      </c>
    </row>
    <row r="11" spans="1:6" x14ac:dyDescent="0.2">
      <c r="A11" s="7" t="s">
        <v>2041</v>
      </c>
      <c r="B11" s="13">
        <v>4</v>
      </c>
      <c r="C11" s="13">
        <v>11</v>
      </c>
      <c r="D11" s="13">
        <v>1</v>
      </c>
      <c r="E11" s="13">
        <v>26</v>
      </c>
      <c r="F11" s="13">
        <v>42</v>
      </c>
    </row>
    <row r="12" spans="1:6" x14ac:dyDescent="0.2">
      <c r="A12" s="7" t="s">
        <v>2042</v>
      </c>
      <c r="B12" s="13">
        <v>2</v>
      </c>
      <c r="C12" s="13">
        <v>24</v>
      </c>
      <c r="D12" s="13">
        <v>1</v>
      </c>
      <c r="E12" s="13">
        <v>40</v>
      </c>
      <c r="F12" s="13">
        <v>67</v>
      </c>
    </row>
    <row r="13" spans="1:6" x14ac:dyDescent="0.2">
      <c r="A13" s="7" t="s">
        <v>2043</v>
      </c>
      <c r="B13" s="13">
        <v>2</v>
      </c>
      <c r="C13" s="13">
        <v>28</v>
      </c>
      <c r="D13" s="13">
        <v>2</v>
      </c>
      <c r="E13" s="13">
        <v>64</v>
      </c>
      <c r="F13" s="13">
        <v>96</v>
      </c>
    </row>
    <row r="14" spans="1:6" x14ac:dyDescent="0.2">
      <c r="A14" s="7" t="s">
        <v>2044</v>
      </c>
      <c r="B14" s="13">
        <v>23</v>
      </c>
      <c r="C14" s="13">
        <v>132</v>
      </c>
      <c r="D14" s="13">
        <v>2</v>
      </c>
      <c r="E14" s="13">
        <v>187</v>
      </c>
      <c r="F14" s="13">
        <v>344</v>
      </c>
    </row>
    <row r="15" spans="1:6" x14ac:dyDescent="0.2">
      <c r="A15" s="7" t="s">
        <v>2034</v>
      </c>
      <c r="B15" s="13">
        <v>57</v>
      </c>
      <c r="C15" s="13">
        <v>364</v>
      </c>
      <c r="D15" s="13">
        <v>14</v>
      </c>
      <c r="E15" s="13">
        <v>565</v>
      </c>
      <c r="F15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FB02-B08B-7E43-920E-67A99D98453C}">
  <sheetPr codeName="Sheet2"/>
  <dimension ref="A1:F30"/>
  <sheetViews>
    <sheetView workbookViewId="0">
      <selection activeCell="E9" sqref="E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2045</v>
      </c>
    </row>
    <row r="2" spans="1:6" x14ac:dyDescent="0.2">
      <c r="A2" s="6" t="s">
        <v>2031</v>
      </c>
      <c r="B2" t="s">
        <v>2045</v>
      </c>
    </row>
    <row r="4" spans="1:6" x14ac:dyDescent="0.2">
      <c r="A4" s="6" t="s">
        <v>2070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2046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">
      <c r="A7" s="7" t="s">
        <v>2047</v>
      </c>
      <c r="B7" s="13"/>
      <c r="C7" s="13"/>
      <c r="D7" s="13"/>
      <c r="E7" s="13">
        <v>4</v>
      </c>
      <c r="F7" s="13">
        <v>4</v>
      </c>
    </row>
    <row r="8" spans="1:6" x14ac:dyDescent="0.2">
      <c r="A8" s="7" t="s">
        <v>2048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">
      <c r="A9" s="7" t="s">
        <v>2049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">
      <c r="A10" s="7" t="s">
        <v>2050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">
      <c r="A11" s="7" t="s">
        <v>2051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">
      <c r="A12" s="7" t="s">
        <v>2052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">
      <c r="A13" s="7" t="s">
        <v>2053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">
      <c r="A14" s="7" t="s">
        <v>2054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">
      <c r="A15" s="7" t="s">
        <v>2055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">
      <c r="A16" s="7" t="s">
        <v>2056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">
      <c r="A17" s="7" t="s">
        <v>2057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">
      <c r="A18" s="7" t="s">
        <v>2058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">
      <c r="A19" s="7" t="s">
        <v>2059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">
      <c r="A20" s="7" t="s">
        <v>2060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">
      <c r="A21" s="7" t="s">
        <v>2061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">
      <c r="A22" s="7" t="s">
        <v>2062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">
      <c r="A23" s="7" t="s">
        <v>2063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">
      <c r="A24" s="7" t="s">
        <v>2064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">
      <c r="A25" s="7" t="s">
        <v>2065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">
      <c r="A26" s="7" t="s">
        <v>2066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">
      <c r="A27" s="7" t="s">
        <v>2067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">
      <c r="A28" s="7" t="s">
        <v>2068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">
      <c r="A29" s="7" t="s">
        <v>2069</v>
      </c>
      <c r="B29" s="13"/>
      <c r="C29" s="13"/>
      <c r="D29" s="13"/>
      <c r="E29" s="13">
        <v>3</v>
      </c>
      <c r="F29" s="13">
        <v>3</v>
      </c>
    </row>
    <row r="30" spans="1:6" x14ac:dyDescent="0.2">
      <c r="A30" s="7" t="s">
        <v>2034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218-4319-7B4B-B4FB-A482B92612FB}">
  <sheetPr codeName="Sheet3"/>
  <dimension ref="A2:E876"/>
  <sheetViews>
    <sheetView workbookViewId="0">
      <selection activeCell="J40" sqref="J40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6" t="s">
        <v>2031</v>
      </c>
      <c r="B2" t="s">
        <v>2045</v>
      </c>
    </row>
    <row r="4" spans="1:5" x14ac:dyDescent="0.2">
      <c r="A4" s="6" t="s">
        <v>2070</v>
      </c>
      <c r="B4" s="6" t="s">
        <v>2033</v>
      </c>
    </row>
    <row r="5" spans="1:5" x14ac:dyDescent="0.2">
      <c r="A5" s="6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>
        <v>40187.25</v>
      </c>
      <c r="B6" s="13"/>
      <c r="C6" s="13"/>
      <c r="D6" s="13">
        <v>1</v>
      </c>
      <c r="E6" s="13">
        <v>1</v>
      </c>
    </row>
    <row r="7" spans="1:5" x14ac:dyDescent="0.2">
      <c r="A7" s="9">
        <v>40197.25</v>
      </c>
      <c r="B7" s="13"/>
      <c r="C7" s="13"/>
      <c r="D7" s="13">
        <v>1</v>
      </c>
      <c r="E7" s="13">
        <v>1</v>
      </c>
    </row>
    <row r="8" spans="1:5" x14ac:dyDescent="0.2">
      <c r="A8" s="9">
        <v>40203.25</v>
      </c>
      <c r="B8" s="13"/>
      <c r="C8" s="13">
        <v>2</v>
      </c>
      <c r="D8" s="13">
        <v>2</v>
      </c>
      <c r="E8" s="13">
        <v>4</v>
      </c>
    </row>
    <row r="9" spans="1:5" x14ac:dyDescent="0.2">
      <c r="A9" s="9">
        <v>40214.25</v>
      </c>
      <c r="B9" s="13"/>
      <c r="C9" s="13">
        <v>1</v>
      </c>
      <c r="D9" s="13"/>
      <c r="E9" s="13">
        <v>1</v>
      </c>
    </row>
    <row r="10" spans="1:5" x14ac:dyDescent="0.2">
      <c r="A10" s="9">
        <v>40218.25</v>
      </c>
      <c r="B10" s="13"/>
      <c r="C10" s="13"/>
      <c r="D10" s="13">
        <v>1</v>
      </c>
      <c r="E10" s="13">
        <v>1</v>
      </c>
    </row>
    <row r="11" spans="1:5" x14ac:dyDescent="0.2">
      <c r="A11" s="9">
        <v>40220.25</v>
      </c>
      <c r="B11" s="13"/>
      <c r="C11" s="13">
        <v>1</v>
      </c>
      <c r="D11" s="13"/>
      <c r="E11" s="13">
        <v>1</v>
      </c>
    </row>
    <row r="12" spans="1:5" x14ac:dyDescent="0.2">
      <c r="A12" s="9">
        <v>40223.25</v>
      </c>
      <c r="B12" s="13">
        <v>1</v>
      </c>
      <c r="C12" s="13"/>
      <c r="D12" s="13"/>
      <c r="E12" s="13">
        <v>1</v>
      </c>
    </row>
    <row r="13" spans="1:5" x14ac:dyDescent="0.2">
      <c r="A13" s="9">
        <v>40236.25</v>
      </c>
      <c r="B13" s="13">
        <v>1</v>
      </c>
      <c r="C13" s="13"/>
      <c r="D13" s="13"/>
      <c r="E13" s="13">
        <v>1</v>
      </c>
    </row>
    <row r="14" spans="1:5" x14ac:dyDescent="0.2">
      <c r="A14" s="9">
        <v>40238.25</v>
      </c>
      <c r="B14" s="13">
        <v>1</v>
      </c>
      <c r="C14" s="13"/>
      <c r="D14" s="13"/>
      <c r="E14" s="13">
        <v>1</v>
      </c>
    </row>
    <row r="15" spans="1:5" x14ac:dyDescent="0.2">
      <c r="A15" s="9">
        <v>40241.25</v>
      </c>
      <c r="B15" s="13"/>
      <c r="C15" s="13"/>
      <c r="D15" s="13">
        <v>1</v>
      </c>
      <c r="E15" s="13">
        <v>1</v>
      </c>
    </row>
    <row r="16" spans="1:5" x14ac:dyDescent="0.2">
      <c r="A16" s="9">
        <v>40248.25</v>
      </c>
      <c r="B16" s="13"/>
      <c r="C16" s="13"/>
      <c r="D16" s="13">
        <v>1</v>
      </c>
      <c r="E16" s="13">
        <v>1</v>
      </c>
    </row>
    <row r="17" spans="1:5" x14ac:dyDescent="0.2">
      <c r="A17" s="9">
        <v>40253.208333333336</v>
      </c>
      <c r="B17" s="13"/>
      <c r="C17" s="13"/>
      <c r="D17" s="13">
        <v>1</v>
      </c>
      <c r="E17" s="13">
        <v>1</v>
      </c>
    </row>
    <row r="18" spans="1:5" x14ac:dyDescent="0.2">
      <c r="A18" s="9">
        <v>40255.208333333336</v>
      </c>
      <c r="B18" s="13"/>
      <c r="C18" s="13"/>
      <c r="D18" s="13">
        <v>1</v>
      </c>
      <c r="E18" s="13">
        <v>1</v>
      </c>
    </row>
    <row r="19" spans="1:5" x14ac:dyDescent="0.2">
      <c r="A19" s="9">
        <v>40258.208333333336</v>
      </c>
      <c r="B19" s="13"/>
      <c r="C19" s="13"/>
      <c r="D19" s="13">
        <v>1</v>
      </c>
      <c r="E19" s="13">
        <v>1</v>
      </c>
    </row>
    <row r="20" spans="1:5" x14ac:dyDescent="0.2">
      <c r="A20" s="9">
        <v>40259.208333333336</v>
      </c>
      <c r="B20" s="13"/>
      <c r="C20" s="13"/>
      <c r="D20" s="13">
        <v>1</v>
      </c>
      <c r="E20" s="13">
        <v>1</v>
      </c>
    </row>
    <row r="21" spans="1:5" x14ac:dyDescent="0.2">
      <c r="A21" s="9">
        <v>40262.208333333336</v>
      </c>
      <c r="B21" s="13"/>
      <c r="C21" s="13">
        <v>3</v>
      </c>
      <c r="D21" s="13"/>
      <c r="E21" s="13">
        <v>3</v>
      </c>
    </row>
    <row r="22" spans="1:5" x14ac:dyDescent="0.2">
      <c r="A22" s="9">
        <v>40265.208333333336</v>
      </c>
      <c r="B22" s="13"/>
      <c r="C22" s="13"/>
      <c r="D22" s="13">
        <v>1</v>
      </c>
      <c r="E22" s="13">
        <v>1</v>
      </c>
    </row>
    <row r="23" spans="1:5" x14ac:dyDescent="0.2">
      <c r="A23" s="9">
        <v>40276.208333333336</v>
      </c>
      <c r="B23" s="13"/>
      <c r="C23" s="13"/>
      <c r="D23" s="13">
        <v>1</v>
      </c>
      <c r="E23" s="13">
        <v>1</v>
      </c>
    </row>
    <row r="24" spans="1:5" x14ac:dyDescent="0.2">
      <c r="A24" s="9">
        <v>40277.208333333336</v>
      </c>
      <c r="B24" s="13"/>
      <c r="C24" s="13">
        <v>1</v>
      </c>
      <c r="D24" s="13"/>
      <c r="E24" s="13">
        <v>1</v>
      </c>
    </row>
    <row r="25" spans="1:5" x14ac:dyDescent="0.2">
      <c r="A25" s="9">
        <v>40283.208333333336</v>
      </c>
      <c r="B25" s="13"/>
      <c r="C25" s="13"/>
      <c r="D25" s="13">
        <v>1</v>
      </c>
      <c r="E25" s="13">
        <v>1</v>
      </c>
    </row>
    <row r="26" spans="1:5" x14ac:dyDescent="0.2">
      <c r="A26" s="9">
        <v>40285.208333333336</v>
      </c>
      <c r="B26" s="13"/>
      <c r="C26" s="13"/>
      <c r="D26" s="13">
        <v>1</v>
      </c>
      <c r="E26" s="13">
        <v>1</v>
      </c>
    </row>
    <row r="27" spans="1:5" x14ac:dyDescent="0.2">
      <c r="A27" s="9">
        <v>40288.208333333336</v>
      </c>
      <c r="B27" s="13"/>
      <c r="C27" s="13">
        <v>1</v>
      </c>
      <c r="D27" s="13"/>
      <c r="E27" s="13">
        <v>1</v>
      </c>
    </row>
    <row r="28" spans="1:5" x14ac:dyDescent="0.2">
      <c r="A28" s="9">
        <v>40291.208333333336</v>
      </c>
      <c r="B28" s="13"/>
      <c r="C28" s="13"/>
      <c r="D28" s="13">
        <v>1</v>
      </c>
      <c r="E28" s="13">
        <v>1</v>
      </c>
    </row>
    <row r="29" spans="1:5" x14ac:dyDescent="0.2">
      <c r="A29" s="9">
        <v>40294.208333333336</v>
      </c>
      <c r="B29" s="13"/>
      <c r="C29" s="13">
        <v>1</v>
      </c>
      <c r="D29" s="13"/>
      <c r="E29" s="13">
        <v>1</v>
      </c>
    </row>
    <row r="30" spans="1:5" x14ac:dyDescent="0.2">
      <c r="A30" s="9">
        <v>40310.208333333336</v>
      </c>
      <c r="B30" s="13"/>
      <c r="C30" s="13">
        <v>2</v>
      </c>
      <c r="D30" s="13"/>
      <c r="E30" s="13">
        <v>2</v>
      </c>
    </row>
    <row r="31" spans="1:5" x14ac:dyDescent="0.2">
      <c r="A31" s="9">
        <v>40319.208333333336</v>
      </c>
      <c r="B31" s="13"/>
      <c r="C31" s="13"/>
      <c r="D31" s="13">
        <v>1</v>
      </c>
      <c r="E31" s="13">
        <v>1</v>
      </c>
    </row>
    <row r="32" spans="1:5" x14ac:dyDescent="0.2">
      <c r="A32" s="9">
        <v>40321.208333333336</v>
      </c>
      <c r="B32" s="13"/>
      <c r="C32" s="13"/>
      <c r="D32" s="13">
        <v>2</v>
      </c>
      <c r="E32" s="13">
        <v>2</v>
      </c>
    </row>
    <row r="33" spans="1:5" x14ac:dyDescent="0.2">
      <c r="A33" s="9">
        <v>40323.208333333336</v>
      </c>
      <c r="B33" s="13"/>
      <c r="C33" s="13"/>
      <c r="D33" s="13">
        <v>1</v>
      </c>
      <c r="E33" s="13">
        <v>1</v>
      </c>
    </row>
    <row r="34" spans="1:5" x14ac:dyDescent="0.2">
      <c r="A34" s="9">
        <v>40328.208333333336</v>
      </c>
      <c r="B34" s="13"/>
      <c r="C34" s="13">
        <v>1</v>
      </c>
      <c r="D34" s="13"/>
      <c r="E34" s="13">
        <v>1</v>
      </c>
    </row>
    <row r="35" spans="1:5" x14ac:dyDescent="0.2">
      <c r="A35" s="9">
        <v>40334.208333333336</v>
      </c>
      <c r="B35" s="13"/>
      <c r="C35" s="13"/>
      <c r="D35" s="13">
        <v>1</v>
      </c>
      <c r="E35" s="13">
        <v>1</v>
      </c>
    </row>
    <row r="36" spans="1:5" x14ac:dyDescent="0.2">
      <c r="A36" s="9">
        <v>40335.208333333336</v>
      </c>
      <c r="B36" s="13"/>
      <c r="C36" s="13"/>
      <c r="D36" s="13">
        <v>1</v>
      </c>
      <c r="E36" s="13">
        <v>1</v>
      </c>
    </row>
    <row r="37" spans="1:5" x14ac:dyDescent="0.2">
      <c r="A37" s="9">
        <v>40336.208333333336</v>
      </c>
      <c r="B37" s="13">
        <v>1</v>
      </c>
      <c r="C37" s="13"/>
      <c r="D37" s="13"/>
      <c r="E37" s="13">
        <v>1</v>
      </c>
    </row>
    <row r="38" spans="1:5" x14ac:dyDescent="0.2">
      <c r="A38" s="9">
        <v>40341.208333333336</v>
      </c>
      <c r="B38" s="13"/>
      <c r="C38" s="13"/>
      <c r="D38" s="13">
        <v>1</v>
      </c>
      <c r="E38" s="13">
        <v>1</v>
      </c>
    </row>
    <row r="39" spans="1:5" x14ac:dyDescent="0.2">
      <c r="A39" s="9">
        <v>40344.208333333336</v>
      </c>
      <c r="B39" s="13"/>
      <c r="C39" s="13"/>
      <c r="D39" s="13">
        <v>1</v>
      </c>
      <c r="E39" s="13">
        <v>1</v>
      </c>
    </row>
    <row r="40" spans="1:5" x14ac:dyDescent="0.2">
      <c r="A40" s="9">
        <v>40345.208333333336</v>
      </c>
      <c r="B40" s="13"/>
      <c r="C40" s="13"/>
      <c r="D40" s="13">
        <v>1</v>
      </c>
      <c r="E40" s="13">
        <v>1</v>
      </c>
    </row>
    <row r="41" spans="1:5" x14ac:dyDescent="0.2">
      <c r="A41" s="9">
        <v>40348.208333333336</v>
      </c>
      <c r="B41" s="13"/>
      <c r="C41" s="13"/>
      <c r="D41" s="13">
        <v>1</v>
      </c>
      <c r="E41" s="13">
        <v>1</v>
      </c>
    </row>
    <row r="42" spans="1:5" x14ac:dyDescent="0.2">
      <c r="A42" s="9">
        <v>40350.208333333336</v>
      </c>
      <c r="B42" s="13"/>
      <c r="C42" s="13">
        <v>1</v>
      </c>
      <c r="D42" s="13">
        <v>1</v>
      </c>
      <c r="E42" s="13">
        <v>2</v>
      </c>
    </row>
    <row r="43" spans="1:5" x14ac:dyDescent="0.2">
      <c r="A43" s="9">
        <v>40352.208333333336</v>
      </c>
      <c r="B43" s="13"/>
      <c r="C43" s="13"/>
      <c r="D43" s="13">
        <v>1</v>
      </c>
      <c r="E43" s="13">
        <v>1</v>
      </c>
    </row>
    <row r="44" spans="1:5" x14ac:dyDescent="0.2">
      <c r="A44" s="9">
        <v>40355.208333333336</v>
      </c>
      <c r="B44" s="13"/>
      <c r="C44" s="13">
        <v>1</v>
      </c>
      <c r="D44" s="13"/>
      <c r="E44" s="13">
        <v>1</v>
      </c>
    </row>
    <row r="45" spans="1:5" x14ac:dyDescent="0.2">
      <c r="A45" s="9">
        <v>40357.208333333336</v>
      </c>
      <c r="B45" s="13"/>
      <c r="C45" s="13">
        <v>1</v>
      </c>
      <c r="D45" s="13">
        <v>1</v>
      </c>
      <c r="E45" s="13">
        <v>2</v>
      </c>
    </row>
    <row r="46" spans="1:5" x14ac:dyDescent="0.2">
      <c r="A46" s="9">
        <v>40358.208333333336</v>
      </c>
      <c r="B46" s="13"/>
      <c r="C46" s="13"/>
      <c r="D46" s="13">
        <v>1</v>
      </c>
      <c r="E46" s="13">
        <v>1</v>
      </c>
    </row>
    <row r="47" spans="1:5" x14ac:dyDescent="0.2">
      <c r="A47" s="9">
        <v>40360.208333333336</v>
      </c>
      <c r="B47" s="13"/>
      <c r="C47" s="13">
        <v>1</v>
      </c>
      <c r="D47" s="13"/>
      <c r="E47" s="13">
        <v>1</v>
      </c>
    </row>
    <row r="48" spans="1:5" x14ac:dyDescent="0.2">
      <c r="A48" s="9">
        <v>40365.208333333336</v>
      </c>
      <c r="B48" s="13"/>
      <c r="C48" s="13">
        <v>1</v>
      </c>
      <c r="D48" s="13"/>
      <c r="E48" s="13">
        <v>1</v>
      </c>
    </row>
    <row r="49" spans="1:5" x14ac:dyDescent="0.2">
      <c r="A49" s="9">
        <v>40367.208333333336</v>
      </c>
      <c r="B49" s="13"/>
      <c r="C49" s="13"/>
      <c r="D49" s="13">
        <v>1</v>
      </c>
      <c r="E49" s="13">
        <v>1</v>
      </c>
    </row>
    <row r="50" spans="1:5" x14ac:dyDescent="0.2">
      <c r="A50" s="9">
        <v>40373.208333333336</v>
      </c>
      <c r="B50" s="13"/>
      <c r="C50" s="13"/>
      <c r="D50" s="13">
        <v>2</v>
      </c>
      <c r="E50" s="13">
        <v>2</v>
      </c>
    </row>
    <row r="51" spans="1:5" x14ac:dyDescent="0.2">
      <c r="A51" s="9">
        <v>40374.208333333336</v>
      </c>
      <c r="B51" s="13"/>
      <c r="C51" s="13"/>
      <c r="D51" s="13">
        <v>1</v>
      </c>
      <c r="E51" s="13">
        <v>1</v>
      </c>
    </row>
    <row r="52" spans="1:5" x14ac:dyDescent="0.2">
      <c r="A52" s="9">
        <v>40378.208333333336</v>
      </c>
      <c r="B52" s="13"/>
      <c r="C52" s="13"/>
      <c r="D52" s="13">
        <v>1</v>
      </c>
      <c r="E52" s="13">
        <v>1</v>
      </c>
    </row>
    <row r="53" spans="1:5" x14ac:dyDescent="0.2">
      <c r="A53" s="9">
        <v>40386.208333333336</v>
      </c>
      <c r="B53" s="13"/>
      <c r="C53" s="13">
        <v>1</v>
      </c>
      <c r="D53" s="13"/>
      <c r="E53" s="13">
        <v>1</v>
      </c>
    </row>
    <row r="54" spans="1:5" x14ac:dyDescent="0.2">
      <c r="A54" s="9">
        <v>40390.208333333336</v>
      </c>
      <c r="B54" s="13"/>
      <c r="C54" s="13"/>
      <c r="D54" s="13">
        <v>1</v>
      </c>
      <c r="E54" s="13">
        <v>1</v>
      </c>
    </row>
    <row r="55" spans="1:5" x14ac:dyDescent="0.2">
      <c r="A55" s="9">
        <v>40395.208333333336</v>
      </c>
      <c r="B55" s="13">
        <v>1</v>
      </c>
      <c r="C55" s="13"/>
      <c r="D55" s="13"/>
      <c r="E55" s="13">
        <v>1</v>
      </c>
    </row>
    <row r="56" spans="1:5" x14ac:dyDescent="0.2">
      <c r="A56" s="9">
        <v>40396.208333333336</v>
      </c>
      <c r="B56" s="13"/>
      <c r="C56" s="13">
        <v>2</v>
      </c>
      <c r="D56" s="13">
        <v>1</v>
      </c>
      <c r="E56" s="13">
        <v>3</v>
      </c>
    </row>
    <row r="57" spans="1:5" x14ac:dyDescent="0.2">
      <c r="A57" s="9">
        <v>40397.208333333336</v>
      </c>
      <c r="B57" s="13"/>
      <c r="C57" s="13">
        <v>1</v>
      </c>
      <c r="D57" s="13"/>
      <c r="E57" s="13">
        <v>1</v>
      </c>
    </row>
    <row r="58" spans="1:5" x14ac:dyDescent="0.2">
      <c r="A58" s="9">
        <v>40399.208333333336</v>
      </c>
      <c r="B58" s="13"/>
      <c r="C58" s="13"/>
      <c r="D58" s="13">
        <v>1</v>
      </c>
      <c r="E58" s="13">
        <v>1</v>
      </c>
    </row>
    <row r="59" spans="1:5" x14ac:dyDescent="0.2">
      <c r="A59" s="9">
        <v>40402.208333333336</v>
      </c>
      <c r="B59" s="13">
        <v>1</v>
      </c>
      <c r="C59" s="13"/>
      <c r="D59" s="13"/>
      <c r="E59" s="13">
        <v>1</v>
      </c>
    </row>
    <row r="60" spans="1:5" x14ac:dyDescent="0.2">
      <c r="A60" s="9">
        <v>40404.208333333336</v>
      </c>
      <c r="B60" s="13"/>
      <c r="C60" s="13"/>
      <c r="D60" s="13">
        <v>1</v>
      </c>
      <c r="E60" s="13">
        <v>1</v>
      </c>
    </row>
    <row r="61" spans="1:5" x14ac:dyDescent="0.2">
      <c r="A61" s="9">
        <v>40406.208333333336</v>
      </c>
      <c r="B61" s="13"/>
      <c r="C61" s="13"/>
      <c r="D61" s="13">
        <v>1</v>
      </c>
      <c r="E61" s="13">
        <v>1</v>
      </c>
    </row>
    <row r="62" spans="1:5" x14ac:dyDescent="0.2">
      <c r="A62" s="9">
        <v>40409.208333333336</v>
      </c>
      <c r="B62" s="13"/>
      <c r="C62" s="13"/>
      <c r="D62" s="13">
        <v>1</v>
      </c>
      <c r="E62" s="13">
        <v>1</v>
      </c>
    </row>
    <row r="63" spans="1:5" x14ac:dyDescent="0.2">
      <c r="A63" s="9">
        <v>40414.208333333336</v>
      </c>
      <c r="B63" s="13"/>
      <c r="C63" s="13"/>
      <c r="D63" s="13">
        <v>1</v>
      </c>
      <c r="E63" s="13">
        <v>1</v>
      </c>
    </row>
    <row r="64" spans="1:5" x14ac:dyDescent="0.2">
      <c r="A64" s="9">
        <v>40415.208333333336</v>
      </c>
      <c r="B64" s="13"/>
      <c r="C64" s="13">
        <v>1</v>
      </c>
      <c r="D64" s="13"/>
      <c r="E64" s="13">
        <v>1</v>
      </c>
    </row>
    <row r="65" spans="1:5" x14ac:dyDescent="0.2">
      <c r="A65" s="9">
        <v>40416.208333333336</v>
      </c>
      <c r="B65" s="13"/>
      <c r="C65" s="13">
        <v>1</v>
      </c>
      <c r="D65" s="13"/>
      <c r="E65" s="13">
        <v>1</v>
      </c>
    </row>
    <row r="66" spans="1:5" x14ac:dyDescent="0.2">
      <c r="A66" s="9">
        <v>40417.208333333336</v>
      </c>
      <c r="B66" s="13">
        <v>1</v>
      </c>
      <c r="C66" s="13"/>
      <c r="D66" s="13"/>
      <c r="E66" s="13">
        <v>1</v>
      </c>
    </row>
    <row r="67" spans="1:5" x14ac:dyDescent="0.2">
      <c r="A67" s="9">
        <v>40421.208333333336</v>
      </c>
      <c r="B67" s="13"/>
      <c r="C67" s="13">
        <v>1</v>
      </c>
      <c r="D67" s="13"/>
      <c r="E67" s="13">
        <v>1</v>
      </c>
    </row>
    <row r="68" spans="1:5" x14ac:dyDescent="0.2">
      <c r="A68" s="9">
        <v>40423.208333333336</v>
      </c>
      <c r="B68" s="13"/>
      <c r="C68" s="13"/>
      <c r="D68" s="13">
        <v>1</v>
      </c>
      <c r="E68" s="13">
        <v>1</v>
      </c>
    </row>
    <row r="69" spans="1:5" x14ac:dyDescent="0.2">
      <c r="A69" s="9">
        <v>40430.208333333336</v>
      </c>
      <c r="B69" s="13">
        <v>1</v>
      </c>
      <c r="C69" s="13">
        <v>1</v>
      </c>
      <c r="D69" s="13"/>
      <c r="E69" s="13">
        <v>2</v>
      </c>
    </row>
    <row r="70" spans="1:5" x14ac:dyDescent="0.2">
      <c r="A70" s="9">
        <v>40436.208333333336</v>
      </c>
      <c r="B70" s="13"/>
      <c r="C70" s="13">
        <v>1</v>
      </c>
      <c r="D70" s="13"/>
      <c r="E70" s="13">
        <v>1</v>
      </c>
    </row>
    <row r="71" spans="1:5" x14ac:dyDescent="0.2">
      <c r="A71" s="9">
        <v>40442.208333333336</v>
      </c>
      <c r="B71" s="13"/>
      <c r="C71" s="13">
        <v>1</v>
      </c>
      <c r="D71" s="13"/>
      <c r="E71" s="13">
        <v>1</v>
      </c>
    </row>
    <row r="72" spans="1:5" x14ac:dyDescent="0.2">
      <c r="A72" s="9">
        <v>40448.208333333336</v>
      </c>
      <c r="B72" s="13"/>
      <c r="C72" s="13">
        <v>1</v>
      </c>
      <c r="D72" s="13"/>
      <c r="E72" s="13">
        <v>1</v>
      </c>
    </row>
    <row r="73" spans="1:5" x14ac:dyDescent="0.2">
      <c r="A73" s="9">
        <v>40449.208333333336</v>
      </c>
      <c r="B73" s="13"/>
      <c r="C73" s="13"/>
      <c r="D73" s="13">
        <v>1</v>
      </c>
      <c r="E73" s="13">
        <v>1</v>
      </c>
    </row>
    <row r="74" spans="1:5" x14ac:dyDescent="0.2">
      <c r="A74" s="9">
        <v>40451.208333333336</v>
      </c>
      <c r="B74" s="13">
        <v>1</v>
      </c>
      <c r="C74" s="13"/>
      <c r="D74" s="13"/>
      <c r="E74" s="13">
        <v>1</v>
      </c>
    </row>
    <row r="75" spans="1:5" x14ac:dyDescent="0.2">
      <c r="A75" s="9">
        <v>40455.208333333336</v>
      </c>
      <c r="B75" s="13"/>
      <c r="C75" s="13"/>
      <c r="D75" s="13">
        <v>1</v>
      </c>
      <c r="E75" s="13">
        <v>1</v>
      </c>
    </row>
    <row r="76" spans="1:5" x14ac:dyDescent="0.2">
      <c r="A76" s="9">
        <v>40456.208333333336</v>
      </c>
      <c r="B76" s="13">
        <v>1</v>
      </c>
      <c r="C76" s="13"/>
      <c r="D76" s="13"/>
      <c r="E76" s="13">
        <v>1</v>
      </c>
    </row>
    <row r="77" spans="1:5" x14ac:dyDescent="0.2">
      <c r="A77" s="9">
        <v>40457.208333333336</v>
      </c>
      <c r="B77" s="13"/>
      <c r="C77" s="13"/>
      <c r="D77" s="13">
        <v>1</v>
      </c>
      <c r="E77" s="13">
        <v>1</v>
      </c>
    </row>
    <row r="78" spans="1:5" x14ac:dyDescent="0.2">
      <c r="A78" s="9">
        <v>40458.208333333336</v>
      </c>
      <c r="B78" s="13"/>
      <c r="C78" s="13">
        <v>1</v>
      </c>
      <c r="D78" s="13"/>
      <c r="E78" s="13">
        <v>1</v>
      </c>
    </row>
    <row r="79" spans="1:5" x14ac:dyDescent="0.2">
      <c r="A79" s="9">
        <v>40464.208333333336</v>
      </c>
      <c r="B79" s="13"/>
      <c r="C79" s="13"/>
      <c r="D79" s="13">
        <v>1</v>
      </c>
      <c r="E79" s="13">
        <v>1</v>
      </c>
    </row>
    <row r="80" spans="1:5" x14ac:dyDescent="0.2">
      <c r="A80" s="9">
        <v>40469.208333333336</v>
      </c>
      <c r="B80" s="13"/>
      <c r="C80" s="13"/>
      <c r="D80" s="13">
        <v>1</v>
      </c>
      <c r="E80" s="13">
        <v>1</v>
      </c>
    </row>
    <row r="81" spans="1:5" x14ac:dyDescent="0.2">
      <c r="A81" s="9">
        <v>40471.208333333336</v>
      </c>
      <c r="B81" s="13"/>
      <c r="C81" s="13">
        <v>1</v>
      </c>
      <c r="D81" s="13"/>
      <c r="E81" s="13">
        <v>1</v>
      </c>
    </row>
    <row r="82" spans="1:5" x14ac:dyDescent="0.2">
      <c r="A82" s="9">
        <v>40474.208333333336</v>
      </c>
      <c r="B82" s="13"/>
      <c r="C82" s="13"/>
      <c r="D82" s="13">
        <v>1</v>
      </c>
      <c r="E82" s="13">
        <v>1</v>
      </c>
    </row>
    <row r="83" spans="1:5" x14ac:dyDescent="0.2">
      <c r="A83" s="9">
        <v>40475.208333333336</v>
      </c>
      <c r="B83" s="13"/>
      <c r="C83" s="13">
        <v>1</v>
      </c>
      <c r="D83" s="13"/>
      <c r="E83" s="13">
        <v>1</v>
      </c>
    </row>
    <row r="84" spans="1:5" x14ac:dyDescent="0.2">
      <c r="A84" s="9">
        <v>40476.208333333336</v>
      </c>
      <c r="B84" s="13">
        <v>1</v>
      </c>
      <c r="C84" s="13"/>
      <c r="D84" s="13"/>
      <c r="E84" s="13">
        <v>1</v>
      </c>
    </row>
    <row r="85" spans="1:5" x14ac:dyDescent="0.2">
      <c r="A85" s="9">
        <v>40479.208333333336</v>
      </c>
      <c r="B85" s="13"/>
      <c r="C85" s="13"/>
      <c r="D85" s="13">
        <v>1</v>
      </c>
      <c r="E85" s="13">
        <v>1</v>
      </c>
    </row>
    <row r="86" spans="1:5" x14ac:dyDescent="0.2">
      <c r="A86" s="9">
        <v>40482.208333333336</v>
      </c>
      <c r="B86" s="13">
        <v>1</v>
      </c>
      <c r="C86" s="13"/>
      <c r="D86" s="13"/>
      <c r="E86" s="13">
        <v>1</v>
      </c>
    </row>
    <row r="87" spans="1:5" x14ac:dyDescent="0.2">
      <c r="A87" s="9">
        <v>40484.208333333336</v>
      </c>
      <c r="B87" s="13"/>
      <c r="C87" s="13"/>
      <c r="D87" s="13">
        <v>1</v>
      </c>
      <c r="E87" s="13">
        <v>1</v>
      </c>
    </row>
    <row r="88" spans="1:5" x14ac:dyDescent="0.2">
      <c r="A88" s="9">
        <v>40488.208333333336</v>
      </c>
      <c r="B88" s="13"/>
      <c r="C88" s="13"/>
      <c r="D88" s="13">
        <v>1</v>
      </c>
      <c r="E88" s="13">
        <v>1</v>
      </c>
    </row>
    <row r="89" spans="1:5" x14ac:dyDescent="0.2">
      <c r="A89" s="9">
        <v>40497.25</v>
      </c>
      <c r="B89" s="13"/>
      <c r="C89" s="13"/>
      <c r="D89" s="13">
        <v>1</v>
      </c>
      <c r="E89" s="13">
        <v>1</v>
      </c>
    </row>
    <row r="90" spans="1:5" x14ac:dyDescent="0.2">
      <c r="A90" s="9">
        <v>40499.25</v>
      </c>
      <c r="B90" s="13"/>
      <c r="C90" s="13"/>
      <c r="D90" s="13">
        <v>1</v>
      </c>
      <c r="E90" s="13">
        <v>1</v>
      </c>
    </row>
    <row r="91" spans="1:5" x14ac:dyDescent="0.2">
      <c r="A91" s="9">
        <v>40505.25</v>
      </c>
      <c r="B91" s="13"/>
      <c r="C91" s="13">
        <v>1</v>
      </c>
      <c r="D91" s="13"/>
      <c r="E91" s="13">
        <v>1</v>
      </c>
    </row>
    <row r="92" spans="1:5" x14ac:dyDescent="0.2">
      <c r="A92" s="9">
        <v>40507.25</v>
      </c>
      <c r="B92" s="13"/>
      <c r="C92" s="13"/>
      <c r="D92" s="13">
        <v>1</v>
      </c>
      <c r="E92" s="13">
        <v>1</v>
      </c>
    </row>
    <row r="93" spans="1:5" x14ac:dyDescent="0.2">
      <c r="A93" s="9">
        <v>40514.25</v>
      </c>
      <c r="B93" s="13">
        <v>1</v>
      </c>
      <c r="C93" s="13"/>
      <c r="D93" s="13"/>
      <c r="E93" s="13">
        <v>1</v>
      </c>
    </row>
    <row r="94" spans="1:5" x14ac:dyDescent="0.2">
      <c r="A94" s="9">
        <v>40515.25</v>
      </c>
      <c r="B94" s="13"/>
      <c r="C94" s="13"/>
      <c r="D94" s="13">
        <v>1</v>
      </c>
      <c r="E94" s="13">
        <v>1</v>
      </c>
    </row>
    <row r="95" spans="1:5" x14ac:dyDescent="0.2">
      <c r="A95" s="9">
        <v>40522.25</v>
      </c>
      <c r="B95" s="13"/>
      <c r="C95" s="13">
        <v>1</v>
      </c>
      <c r="D95" s="13"/>
      <c r="E95" s="13">
        <v>1</v>
      </c>
    </row>
    <row r="96" spans="1:5" x14ac:dyDescent="0.2">
      <c r="A96" s="9">
        <v>40525.25</v>
      </c>
      <c r="B96" s="13"/>
      <c r="C96" s="13"/>
      <c r="D96" s="13">
        <v>1</v>
      </c>
      <c r="E96" s="13">
        <v>1</v>
      </c>
    </row>
    <row r="97" spans="1:5" x14ac:dyDescent="0.2">
      <c r="A97" s="9">
        <v>40527.25</v>
      </c>
      <c r="B97" s="13"/>
      <c r="C97" s="13">
        <v>1</v>
      </c>
      <c r="D97" s="13"/>
      <c r="E97" s="13">
        <v>1</v>
      </c>
    </row>
    <row r="98" spans="1:5" x14ac:dyDescent="0.2">
      <c r="A98" s="9">
        <v>40531.25</v>
      </c>
      <c r="B98" s="13">
        <v>1</v>
      </c>
      <c r="C98" s="13"/>
      <c r="D98" s="13"/>
      <c r="E98" s="13">
        <v>1</v>
      </c>
    </row>
    <row r="99" spans="1:5" x14ac:dyDescent="0.2">
      <c r="A99" s="9">
        <v>40534.25</v>
      </c>
      <c r="B99" s="13"/>
      <c r="C99" s="13"/>
      <c r="D99" s="13">
        <v>1</v>
      </c>
      <c r="E99" s="13">
        <v>1</v>
      </c>
    </row>
    <row r="100" spans="1:5" x14ac:dyDescent="0.2">
      <c r="A100" s="9">
        <v>40544.25</v>
      </c>
      <c r="B100" s="13"/>
      <c r="C100" s="13"/>
      <c r="D100" s="13">
        <v>2</v>
      </c>
      <c r="E100" s="13">
        <v>2</v>
      </c>
    </row>
    <row r="101" spans="1:5" x14ac:dyDescent="0.2">
      <c r="A101" s="9">
        <v>40545.25</v>
      </c>
      <c r="B101" s="13"/>
      <c r="C101" s="13">
        <v>1</v>
      </c>
      <c r="D101" s="13"/>
      <c r="E101" s="13">
        <v>1</v>
      </c>
    </row>
    <row r="102" spans="1:5" x14ac:dyDescent="0.2">
      <c r="A102" s="9">
        <v>40546.25</v>
      </c>
      <c r="B102" s="13"/>
      <c r="C102" s="13"/>
      <c r="D102" s="13">
        <v>1</v>
      </c>
      <c r="E102" s="13">
        <v>1</v>
      </c>
    </row>
    <row r="103" spans="1:5" x14ac:dyDescent="0.2">
      <c r="A103" s="9">
        <v>40549.25</v>
      </c>
      <c r="B103" s="13"/>
      <c r="C103" s="13">
        <v>1</v>
      </c>
      <c r="D103" s="13"/>
      <c r="E103" s="13">
        <v>1</v>
      </c>
    </row>
    <row r="104" spans="1:5" x14ac:dyDescent="0.2">
      <c r="A104" s="9">
        <v>40552.25</v>
      </c>
      <c r="B104" s="13"/>
      <c r="C104" s="13">
        <v>1</v>
      </c>
      <c r="D104" s="13"/>
      <c r="E104" s="13">
        <v>1</v>
      </c>
    </row>
    <row r="105" spans="1:5" x14ac:dyDescent="0.2">
      <c r="A105" s="9">
        <v>40554.25</v>
      </c>
      <c r="B105" s="13"/>
      <c r="C105" s="13"/>
      <c r="D105" s="13">
        <v>1</v>
      </c>
      <c r="E105" s="13">
        <v>1</v>
      </c>
    </row>
    <row r="106" spans="1:5" x14ac:dyDescent="0.2">
      <c r="A106" s="9">
        <v>40555.25</v>
      </c>
      <c r="B106" s="13"/>
      <c r="C106" s="13"/>
      <c r="D106" s="13">
        <v>1</v>
      </c>
      <c r="E106" s="13">
        <v>1</v>
      </c>
    </row>
    <row r="107" spans="1:5" x14ac:dyDescent="0.2">
      <c r="A107" s="9">
        <v>40556.25</v>
      </c>
      <c r="B107" s="13"/>
      <c r="C107" s="13">
        <v>1</v>
      </c>
      <c r="D107" s="13"/>
      <c r="E107" s="13">
        <v>1</v>
      </c>
    </row>
    <row r="108" spans="1:5" x14ac:dyDescent="0.2">
      <c r="A108" s="9">
        <v>40560.25</v>
      </c>
      <c r="B108" s="13"/>
      <c r="C108" s="13">
        <v>1</v>
      </c>
      <c r="D108" s="13"/>
      <c r="E108" s="13">
        <v>1</v>
      </c>
    </row>
    <row r="109" spans="1:5" x14ac:dyDescent="0.2">
      <c r="A109" s="9">
        <v>40565.25</v>
      </c>
      <c r="B109" s="13"/>
      <c r="C109" s="13"/>
      <c r="D109" s="13">
        <v>1</v>
      </c>
      <c r="E109" s="13">
        <v>1</v>
      </c>
    </row>
    <row r="110" spans="1:5" x14ac:dyDescent="0.2">
      <c r="A110" s="9">
        <v>40568.25</v>
      </c>
      <c r="B110" s="13"/>
      <c r="C110" s="13">
        <v>1</v>
      </c>
      <c r="D110" s="13"/>
      <c r="E110" s="13">
        <v>1</v>
      </c>
    </row>
    <row r="111" spans="1:5" x14ac:dyDescent="0.2">
      <c r="A111" s="9">
        <v>40570.25</v>
      </c>
      <c r="B111" s="13"/>
      <c r="C111" s="13">
        <v>1</v>
      </c>
      <c r="D111" s="13">
        <v>2</v>
      </c>
      <c r="E111" s="13">
        <v>3</v>
      </c>
    </row>
    <row r="112" spans="1:5" x14ac:dyDescent="0.2">
      <c r="A112" s="9">
        <v>40571.25</v>
      </c>
      <c r="B112" s="13"/>
      <c r="C112" s="13"/>
      <c r="D112" s="13">
        <v>1</v>
      </c>
      <c r="E112" s="13">
        <v>1</v>
      </c>
    </row>
    <row r="113" spans="1:5" x14ac:dyDescent="0.2">
      <c r="A113" s="9">
        <v>40576.25</v>
      </c>
      <c r="B113" s="13"/>
      <c r="C113" s="13">
        <v>1</v>
      </c>
      <c r="D113" s="13"/>
      <c r="E113" s="13">
        <v>1</v>
      </c>
    </row>
    <row r="114" spans="1:5" x14ac:dyDescent="0.2">
      <c r="A114" s="9">
        <v>40585.25</v>
      </c>
      <c r="B114" s="13"/>
      <c r="C114" s="13">
        <v>1</v>
      </c>
      <c r="D114" s="13"/>
      <c r="E114" s="13">
        <v>1</v>
      </c>
    </row>
    <row r="115" spans="1:5" x14ac:dyDescent="0.2">
      <c r="A115" s="9">
        <v>40588.25</v>
      </c>
      <c r="B115" s="13"/>
      <c r="C115" s="13"/>
      <c r="D115" s="13">
        <v>1</v>
      </c>
      <c r="E115" s="13">
        <v>1</v>
      </c>
    </row>
    <row r="116" spans="1:5" x14ac:dyDescent="0.2">
      <c r="A116" s="9">
        <v>40590.25</v>
      </c>
      <c r="B116" s="13"/>
      <c r="C116" s="13"/>
      <c r="D116" s="13">
        <v>2</v>
      </c>
      <c r="E116" s="13">
        <v>2</v>
      </c>
    </row>
    <row r="117" spans="1:5" x14ac:dyDescent="0.2">
      <c r="A117" s="9">
        <v>40591.25</v>
      </c>
      <c r="B117" s="13"/>
      <c r="C117" s="13"/>
      <c r="D117" s="13">
        <v>1</v>
      </c>
      <c r="E117" s="13">
        <v>1</v>
      </c>
    </row>
    <row r="118" spans="1:5" x14ac:dyDescent="0.2">
      <c r="A118" s="9">
        <v>40595.25</v>
      </c>
      <c r="B118" s="13"/>
      <c r="C118" s="13">
        <v>1</v>
      </c>
      <c r="D118" s="13"/>
      <c r="E118" s="13">
        <v>1</v>
      </c>
    </row>
    <row r="119" spans="1:5" x14ac:dyDescent="0.2">
      <c r="A119" s="9">
        <v>40600.25</v>
      </c>
      <c r="B119" s="13"/>
      <c r="C119" s="13"/>
      <c r="D119" s="13">
        <v>1</v>
      </c>
      <c r="E119" s="13">
        <v>1</v>
      </c>
    </row>
    <row r="120" spans="1:5" x14ac:dyDescent="0.2">
      <c r="A120" s="9">
        <v>40603.25</v>
      </c>
      <c r="B120" s="13"/>
      <c r="C120" s="13"/>
      <c r="D120" s="13">
        <v>1</v>
      </c>
      <c r="E120" s="13">
        <v>1</v>
      </c>
    </row>
    <row r="121" spans="1:5" x14ac:dyDescent="0.2">
      <c r="A121" s="9">
        <v>40607.25</v>
      </c>
      <c r="B121" s="13"/>
      <c r="C121" s="13">
        <v>1</v>
      </c>
      <c r="D121" s="13"/>
      <c r="E121" s="13">
        <v>1</v>
      </c>
    </row>
    <row r="122" spans="1:5" x14ac:dyDescent="0.2">
      <c r="A122" s="9">
        <v>40610.25</v>
      </c>
      <c r="B122" s="13"/>
      <c r="C122" s="13">
        <v>1</v>
      </c>
      <c r="D122" s="13"/>
      <c r="E122" s="13">
        <v>1</v>
      </c>
    </row>
    <row r="123" spans="1:5" x14ac:dyDescent="0.2">
      <c r="A123" s="9">
        <v>40612.25</v>
      </c>
      <c r="B123" s="13"/>
      <c r="C123" s="13"/>
      <c r="D123" s="13">
        <v>1</v>
      </c>
      <c r="E123" s="13">
        <v>1</v>
      </c>
    </row>
    <row r="124" spans="1:5" x14ac:dyDescent="0.2">
      <c r="A124" s="9">
        <v>40613.25</v>
      </c>
      <c r="B124" s="13">
        <v>1</v>
      </c>
      <c r="C124" s="13"/>
      <c r="D124" s="13"/>
      <c r="E124" s="13">
        <v>1</v>
      </c>
    </row>
    <row r="125" spans="1:5" x14ac:dyDescent="0.2">
      <c r="A125" s="9">
        <v>40629.208333333336</v>
      </c>
      <c r="B125" s="13"/>
      <c r="C125" s="13"/>
      <c r="D125" s="13">
        <v>2</v>
      </c>
      <c r="E125" s="13">
        <v>2</v>
      </c>
    </row>
    <row r="126" spans="1:5" x14ac:dyDescent="0.2">
      <c r="A126" s="9">
        <v>40634.208333333336</v>
      </c>
      <c r="B126" s="13"/>
      <c r="C126" s="13">
        <v>1</v>
      </c>
      <c r="D126" s="13"/>
      <c r="E126" s="13">
        <v>1</v>
      </c>
    </row>
    <row r="127" spans="1:5" x14ac:dyDescent="0.2">
      <c r="A127" s="9">
        <v>40636.208333333336</v>
      </c>
      <c r="B127" s="13"/>
      <c r="C127" s="13">
        <v>1</v>
      </c>
      <c r="D127" s="13"/>
      <c r="E127" s="13">
        <v>1</v>
      </c>
    </row>
    <row r="128" spans="1:5" x14ac:dyDescent="0.2">
      <c r="A128" s="9">
        <v>40638.208333333336</v>
      </c>
      <c r="B128" s="13"/>
      <c r="C128" s="13">
        <v>1</v>
      </c>
      <c r="D128" s="13">
        <v>1</v>
      </c>
      <c r="E128" s="13">
        <v>2</v>
      </c>
    </row>
    <row r="129" spans="1:5" x14ac:dyDescent="0.2">
      <c r="A129" s="9">
        <v>40641.208333333336</v>
      </c>
      <c r="B129" s="13"/>
      <c r="C129" s="13">
        <v>1</v>
      </c>
      <c r="D129" s="13"/>
      <c r="E129" s="13">
        <v>1</v>
      </c>
    </row>
    <row r="130" spans="1:5" x14ac:dyDescent="0.2">
      <c r="A130" s="9">
        <v>40651.208333333336</v>
      </c>
      <c r="B130" s="13"/>
      <c r="C130" s="13">
        <v>1</v>
      </c>
      <c r="D130" s="13"/>
      <c r="E130" s="13">
        <v>1</v>
      </c>
    </row>
    <row r="131" spans="1:5" x14ac:dyDescent="0.2">
      <c r="A131" s="9">
        <v>40660.208333333336</v>
      </c>
      <c r="B131" s="13"/>
      <c r="C131" s="13">
        <v>1</v>
      </c>
      <c r="D131" s="13"/>
      <c r="E131" s="13">
        <v>1</v>
      </c>
    </row>
    <row r="132" spans="1:5" x14ac:dyDescent="0.2">
      <c r="A132" s="9">
        <v>40662.208333333336</v>
      </c>
      <c r="B132" s="13"/>
      <c r="C132" s="13">
        <v>1</v>
      </c>
      <c r="D132" s="13"/>
      <c r="E132" s="13">
        <v>1</v>
      </c>
    </row>
    <row r="133" spans="1:5" x14ac:dyDescent="0.2">
      <c r="A133" s="9">
        <v>40666.208333333336</v>
      </c>
      <c r="B133" s="13"/>
      <c r="C133" s="13"/>
      <c r="D133" s="13">
        <v>1</v>
      </c>
      <c r="E133" s="13">
        <v>1</v>
      </c>
    </row>
    <row r="134" spans="1:5" x14ac:dyDescent="0.2">
      <c r="A134" s="9">
        <v>40669.208333333336</v>
      </c>
      <c r="B134" s="13"/>
      <c r="C134" s="13">
        <v>1</v>
      </c>
      <c r="D134" s="13"/>
      <c r="E134" s="13">
        <v>1</v>
      </c>
    </row>
    <row r="135" spans="1:5" x14ac:dyDescent="0.2">
      <c r="A135" s="9">
        <v>40670.208333333336</v>
      </c>
      <c r="B135" s="13"/>
      <c r="C135" s="13">
        <v>1</v>
      </c>
      <c r="D135" s="13"/>
      <c r="E135" s="13">
        <v>1</v>
      </c>
    </row>
    <row r="136" spans="1:5" x14ac:dyDescent="0.2">
      <c r="A136" s="9">
        <v>40671.208333333336</v>
      </c>
      <c r="B136" s="13">
        <v>1</v>
      </c>
      <c r="C136" s="13"/>
      <c r="D136" s="13"/>
      <c r="E136" s="13">
        <v>1</v>
      </c>
    </row>
    <row r="137" spans="1:5" x14ac:dyDescent="0.2">
      <c r="A137" s="9">
        <v>40672.208333333336</v>
      </c>
      <c r="B137" s="13"/>
      <c r="C137" s="13">
        <v>1</v>
      </c>
      <c r="D137" s="13"/>
      <c r="E137" s="13">
        <v>1</v>
      </c>
    </row>
    <row r="138" spans="1:5" x14ac:dyDescent="0.2">
      <c r="A138" s="9">
        <v>40673.208333333336</v>
      </c>
      <c r="B138" s="13"/>
      <c r="C138" s="13">
        <v>1</v>
      </c>
      <c r="D138" s="13"/>
      <c r="E138" s="13">
        <v>1</v>
      </c>
    </row>
    <row r="139" spans="1:5" x14ac:dyDescent="0.2">
      <c r="A139" s="9">
        <v>40675.208333333336</v>
      </c>
      <c r="B139" s="13"/>
      <c r="C139" s="13"/>
      <c r="D139" s="13">
        <v>1</v>
      </c>
      <c r="E139" s="13">
        <v>1</v>
      </c>
    </row>
    <row r="140" spans="1:5" x14ac:dyDescent="0.2">
      <c r="A140" s="9">
        <v>40676.208333333336</v>
      </c>
      <c r="B140" s="13"/>
      <c r="C140" s="13"/>
      <c r="D140" s="13">
        <v>1</v>
      </c>
      <c r="E140" s="13">
        <v>1</v>
      </c>
    </row>
    <row r="141" spans="1:5" x14ac:dyDescent="0.2">
      <c r="A141" s="9">
        <v>40681.208333333336</v>
      </c>
      <c r="B141" s="13"/>
      <c r="C141" s="13"/>
      <c r="D141" s="13">
        <v>1</v>
      </c>
      <c r="E141" s="13">
        <v>1</v>
      </c>
    </row>
    <row r="142" spans="1:5" x14ac:dyDescent="0.2">
      <c r="A142" s="9">
        <v>40684.208333333336</v>
      </c>
      <c r="B142" s="13"/>
      <c r="C142" s="13">
        <v>1</v>
      </c>
      <c r="D142" s="13"/>
      <c r="E142" s="13">
        <v>1</v>
      </c>
    </row>
    <row r="143" spans="1:5" x14ac:dyDescent="0.2">
      <c r="A143" s="9">
        <v>40706.208333333336</v>
      </c>
      <c r="B143" s="13"/>
      <c r="C143" s="13"/>
      <c r="D143" s="13">
        <v>1</v>
      </c>
      <c r="E143" s="13">
        <v>1</v>
      </c>
    </row>
    <row r="144" spans="1:5" x14ac:dyDescent="0.2">
      <c r="A144" s="9">
        <v>40710.208333333336</v>
      </c>
      <c r="B144" s="13"/>
      <c r="C144" s="13">
        <v>1</v>
      </c>
      <c r="D144" s="13"/>
      <c r="E144" s="13">
        <v>1</v>
      </c>
    </row>
    <row r="145" spans="1:5" x14ac:dyDescent="0.2">
      <c r="A145" s="9">
        <v>40712.208333333336</v>
      </c>
      <c r="B145" s="13"/>
      <c r="C145" s="13"/>
      <c r="D145" s="13">
        <v>1</v>
      </c>
      <c r="E145" s="13">
        <v>1</v>
      </c>
    </row>
    <row r="146" spans="1:5" x14ac:dyDescent="0.2">
      <c r="A146" s="9">
        <v>40713.208333333336</v>
      </c>
      <c r="B146" s="13"/>
      <c r="C146" s="13">
        <v>1</v>
      </c>
      <c r="D146" s="13"/>
      <c r="E146" s="13">
        <v>1</v>
      </c>
    </row>
    <row r="147" spans="1:5" x14ac:dyDescent="0.2">
      <c r="A147" s="9">
        <v>40714.208333333336</v>
      </c>
      <c r="B147" s="13"/>
      <c r="C147" s="13"/>
      <c r="D147" s="13">
        <v>1</v>
      </c>
      <c r="E147" s="13">
        <v>1</v>
      </c>
    </row>
    <row r="148" spans="1:5" x14ac:dyDescent="0.2">
      <c r="A148" s="9">
        <v>40720.208333333336</v>
      </c>
      <c r="B148" s="13"/>
      <c r="C148" s="13">
        <v>1</v>
      </c>
      <c r="D148" s="13"/>
      <c r="E148" s="13">
        <v>1</v>
      </c>
    </row>
    <row r="149" spans="1:5" x14ac:dyDescent="0.2">
      <c r="A149" s="9">
        <v>40725.208333333336</v>
      </c>
      <c r="B149" s="13"/>
      <c r="C149" s="13">
        <v>1</v>
      </c>
      <c r="D149" s="13"/>
      <c r="E149" s="13">
        <v>1</v>
      </c>
    </row>
    <row r="150" spans="1:5" x14ac:dyDescent="0.2">
      <c r="A150" s="9">
        <v>40728.208333333336</v>
      </c>
      <c r="B150" s="13"/>
      <c r="C150" s="13"/>
      <c r="D150" s="13">
        <v>1</v>
      </c>
      <c r="E150" s="13">
        <v>1</v>
      </c>
    </row>
    <row r="151" spans="1:5" x14ac:dyDescent="0.2">
      <c r="A151" s="9">
        <v>40733.208333333336</v>
      </c>
      <c r="B151" s="13"/>
      <c r="C151" s="13"/>
      <c r="D151" s="13">
        <v>1</v>
      </c>
      <c r="E151" s="13">
        <v>1</v>
      </c>
    </row>
    <row r="152" spans="1:5" x14ac:dyDescent="0.2">
      <c r="A152" s="9">
        <v>40738.208333333336</v>
      </c>
      <c r="B152" s="13"/>
      <c r="C152" s="13"/>
      <c r="D152" s="13">
        <v>1</v>
      </c>
      <c r="E152" s="13">
        <v>1</v>
      </c>
    </row>
    <row r="153" spans="1:5" x14ac:dyDescent="0.2">
      <c r="A153" s="9">
        <v>40740.208333333336</v>
      </c>
      <c r="B153" s="13"/>
      <c r="C153" s="13">
        <v>1</v>
      </c>
      <c r="D153" s="13"/>
      <c r="E153" s="13">
        <v>1</v>
      </c>
    </row>
    <row r="154" spans="1:5" x14ac:dyDescent="0.2">
      <c r="A154" s="9">
        <v>40743.208333333336</v>
      </c>
      <c r="B154" s="13"/>
      <c r="C154" s="13">
        <v>1</v>
      </c>
      <c r="D154" s="13"/>
      <c r="E154" s="13">
        <v>1</v>
      </c>
    </row>
    <row r="155" spans="1:5" x14ac:dyDescent="0.2">
      <c r="A155" s="9">
        <v>40748.208333333336</v>
      </c>
      <c r="B155" s="13"/>
      <c r="C155" s="13"/>
      <c r="D155" s="13">
        <v>1</v>
      </c>
      <c r="E155" s="13">
        <v>1</v>
      </c>
    </row>
    <row r="156" spans="1:5" x14ac:dyDescent="0.2">
      <c r="A156" s="9">
        <v>40756.208333333336</v>
      </c>
      <c r="B156" s="13"/>
      <c r="C156" s="13"/>
      <c r="D156" s="13">
        <v>1</v>
      </c>
      <c r="E156" s="13">
        <v>1</v>
      </c>
    </row>
    <row r="157" spans="1:5" x14ac:dyDescent="0.2">
      <c r="A157" s="9">
        <v>40762.208333333336</v>
      </c>
      <c r="B157" s="13"/>
      <c r="C157" s="13"/>
      <c r="D157" s="13">
        <v>1</v>
      </c>
      <c r="E157" s="13">
        <v>1</v>
      </c>
    </row>
    <row r="158" spans="1:5" x14ac:dyDescent="0.2">
      <c r="A158" s="9">
        <v>40767.208333333336</v>
      </c>
      <c r="B158" s="13"/>
      <c r="C158" s="13"/>
      <c r="D158" s="13">
        <v>1</v>
      </c>
      <c r="E158" s="13">
        <v>1</v>
      </c>
    </row>
    <row r="159" spans="1:5" x14ac:dyDescent="0.2">
      <c r="A159" s="9">
        <v>40768.208333333336</v>
      </c>
      <c r="B159" s="13"/>
      <c r="C159" s="13"/>
      <c r="D159" s="13">
        <v>1</v>
      </c>
      <c r="E159" s="13">
        <v>1</v>
      </c>
    </row>
    <row r="160" spans="1:5" x14ac:dyDescent="0.2">
      <c r="A160" s="9">
        <v>40770.208333333336</v>
      </c>
      <c r="B160" s="13"/>
      <c r="C160" s="13">
        <v>1</v>
      </c>
      <c r="D160" s="13"/>
      <c r="E160" s="13">
        <v>1</v>
      </c>
    </row>
    <row r="161" spans="1:5" x14ac:dyDescent="0.2">
      <c r="A161" s="9">
        <v>40774.208333333336</v>
      </c>
      <c r="B161" s="13">
        <v>1</v>
      </c>
      <c r="C161" s="13"/>
      <c r="D161" s="13"/>
      <c r="E161" s="13">
        <v>1</v>
      </c>
    </row>
    <row r="162" spans="1:5" x14ac:dyDescent="0.2">
      <c r="A162" s="9">
        <v>40777.208333333336</v>
      </c>
      <c r="B162" s="13"/>
      <c r="C162" s="13"/>
      <c r="D162" s="13">
        <v>1</v>
      </c>
      <c r="E162" s="13">
        <v>1</v>
      </c>
    </row>
    <row r="163" spans="1:5" x14ac:dyDescent="0.2">
      <c r="A163" s="9">
        <v>40782.208333333336</v>
      </c>
      <c r="B163" s="13"/>
      <c r="C163" s="13"/>
      <c r="D163" s="13">
        <v>1</v>
      </c>
      <c r="E163" s="13">
        <v>1</v>
      </c>
    </row>
    <row r="164" spans="1:5" x14ac:dyDescent="0.2">
      <c r="A164" s="9">
        <v>40792.208333333336</v>
      </c>
      <c r="B164" s="13"/>
      <c r="C164" s="13"/>
      <c r="D164" s="13">
        <v>1</v>
      </c>
      <c r="E164" s="13">
        <v>1</v>
      </c>
    </row>
    <row r="165" spans="1:5" x14ac:dyDescent="0.2">
      <c r="A165" s="9">
        <v>40797.208333333336</v>
      </c>
      <c r="B165" s="13"/>
      <c r="C165" s="13"/>
      <c r="D165" s="13">
        <v>1</v>
      </c>
      <c r="E165" s="13">
        <v>1</v>
      </c>
    </row>
    <row r="166" spans="1:5" x14ac:dyDescent="0.2">
      <c r="A166" s="9">
        <v>40807.208333333336</v>
      </c>
      <c r="B166" s="13">
        <v>1</v>
      </c>
      <c r="C166" s="13"/>
      <c r="D166" s="13"/>
      <c r="E166" s="13">
        <v>1</v>
      </c>
    </row>
    <row r="167" spans="1:5" x14ac:dyDescent="0.2">
      <c r="A167" s="9">
        <v>40808.208333333336</v>
      </c>
      <c r="B167" s="13"/>
      <c r="C167" s="13">
        <v>1</v>
      </c>
      <c r="D167" s="13">
        <v>1</v>
      </c>
      <c r="E167" s="13">
        <v>2</v>
      </c>
    </row>
    <row r="168" spans="1:5" x14ac:dyDescent="0.2">
      <c r="A168" s="9">
        <v>40809.208333333336</v>
      </c>
      <c r="B168" s="13"/>
      <c r="C168" s="13">
        <v>1</v>
      </c>
      <c r="D168" s="13">
        <v>1</v>
      </c>
      <c r="E168" s="13">
        <v>2</v>
      </c>
    </row>
    <row r="169" spans="1:5" x14ac:dyDescent="0.2">
      <c r="A169" s="9">
        <v>40818.208333333336</v>
      </c>
      <c r="B169" s="13">
        <v>1</v>
      </c>
      <c r="C169" s="13"/>
      <c r="D169" s="13"/>
      <c r="E169" s="13">
        <v>1</v>
      </c>
    </row>
    <row r="170" spans="1:5" x14ac:dyDescent="0.2">
      <c r="A170" s="9">
        <v>40821.208333333336</v>
      </c>
      <c r="B170" s="13"/>
      <c r="C170" s="13"/>
      <c r="D170" s="13">
        <v>1</v>
      </c>
      <c r="E170" s="13">
        <v>1</v>
      </c>
    </row>
    <row r="171" spans="1:5" x14ac:dyDescent="0.2">
      <c r="A171" s="9">
        <v>40825.208333333336</v>
      </c>
      <c r="B171" s="13"/>
      <c r="C171" s="13"/>
      <c r="D171" s="13">
        <v>1</v>
      </c>
      <c r="E171" s="13">
        <v>1</v>
      </c>
    </row>
    <row r="172" spans="1:5" x14ac:dyDescent="0.2">
      <c r="A172" s="9">
        <v>40831.208333333336</v>
      </c>
      <c r="B172" s="13"/>
      <c r="C172" s="13"/>
      <c r="D172" s="13">
        <v>1</v>
      </c>
      <c r="E172" s="13">
        <v>1</v>
      </c>
    </row>
    <row r="173" spans="1:5" x14ac:dyDescent="0.2">
      <c r="A173" s="9">
        <v>40833.208333333336</v>
      </c>
      <c r="B173" s="13"/>
      <c r="C173" s="13"/>
      <c r="D173" s="13">
        <v>1</v>
      </c>
      <c r="E173" s="13">
        <v>1</v>
      </c>
    </row>
    <row r="174" spans="1:5" x14ac:dyDescent="0.2">
      <c r="A174" s="9">
        <v>40835.208333333336</v>
      </c>
      <c r="B174" s="13"/>
      <c r="C174" s="13">
        <v>1</v>
      </c>
      <c r="D174" s="13"/>
      <c r="E174" s="13">
        <v>1</v>
      </c>
    </row>
    <row r="175" spans="1:5" x14ac:dyDescent="0.2">
      <c r="A175" s="9">
        <v>40842.208333333336</v>
      </c>
      <c r="B175" s="13"/>
      <c r="C175" s="13"/>
      <c r="D175" s="13">
        <v>1</v>
      </c>
      <c r="E175" s="13">
        <v>1</v>
      </c>
    </row>
    <row r="176" spans="1:5" x14ac:dyDescent="0.2">
      <c r="A176" s="9">
        <v>40843.208333333336</v>
      </c>
      <c r="B176" s="13"/>
      <c r="C176" s="13">
        <v>1</v>
      </c>
      <c r="D176" s="13"/>
      <c r="E176" s="13">
        <v>1</v>
      </c>
    </row>
    <row r="177" spans="1:5" x14ac:dyDescent="0.2">
      <c r="A177" s="9">
        <v>40855.25</v>
      </c>
      <c r="B177" s="13">
        <v>1</v>
      </c>
      <c r="C177" s="13"/>
      <c r="D177" s="13"/>
      <c r="E177" s="13">
        <v>1</v>
      </c>
    </row>
    <row r="178" spans="1:5" x14ac:dyDescent="0.2">
      <c r="A178" s="9">
        <v>40858.25</v>
      </c>
      <c r="B178" s="13"/>
      <c r="C178" s="13"/>
      <c r="D178" s="13">
        <v>1</v>
      </c>
      <c r="E178" s="13">
        <v>1</v>
      </c>
    </row>
    <row r="179" spans="1:5" x14ac:dyDescent="0.2">
      <c r="A179" s="9">
        <v>40862.25</v>
      </c>
      <c r="B179" s="13"/>
      <c r="C179" s="13"/>
      <c r="D179" s="13">
        <v>1</v>
      </c>
      <c r="E179" s="13">
        <v>1</v>
      </c>
    </row>
    <row r="180" spans="1:5" x14ac:dyDescent="0.2">
      <c r="A180" s="9">
        <v>40865.25</v>
      </c>
      <c r="B180" s="13"/>
      <c r="C180" s="13"/>
      <c r="D180" s="13">
        <v>1</v>
      </c>
      <c r="E180" s="13">
        <v>1</v>
      </c>
    </row>
    <row r="181" spans="1:5" x14ac:dyDescent="0.2">
      <c r="A181" s="9">
        <v>40866.25</v>
      </c>
      <c r="B181" s="13"/>
      <c r="C181" s="13">
        <v>1</v>
      </c>
      <c r="D181" s="13"/>
      <c r="E181" s="13">
        <v>1</v>
      </c>
    </row>
    <row r="182" spans="1:5" x14ac:dyDescent="0.2">
      <c r="A182" s="9">
        <v>40869.25</v>
      </c>
      <c r="B182" s="13"/>
      <c r="C182" s="13"/>
      <c r="D182" s="13">
        <v>1</v>
      </c>
      <c r="E182" s="13">
        <v>1</v>
      </c>
    </row>
    <row r="183" spans="1:5" x14ac:dyDescent="0.2">
      <c r="A183" s="9">
        <v>40871.25</v>
      </c>
      <c r="B183" s="13"/>
      <c r="C183" s="13"/>
      <c r="D183" s="13">
        <v>1</v>
      </c>
      <c r="E183" s="13">
        <v>1</v>
      </c>
    </row>
    <row r="184" spans="1:5" x14ac:dyDescent="0.2">
      <c r="A184" s="9">
        <v>40874.25</v>
      </c>
      <c r="B184" s="13"/>
      <c r="C184" s="13"/>
      <c r="D184" s="13">
        <v>1</v>
      </c>
      <c r="E184" s="13">
        <v>1</v>
      </c>
    </row>
    <row r="185" spans="1:5" x14ac:dyDescent="0.2">
      <c r="A185" s="9">
        <v>40878.25</v>
      </c>
      <c r="B185" s="13"/>
      <c r="C185" s="13">
        <v>1</v>
      </c>
      <c r="D185" s="13"/>
      <c r="E185" s="13">
        <v>1</v>
      </c>
    </row>
    <row r="186" spans="1:5" x14ac:dyDescent="0.2">
      <c r="A186" s="9">
        <v>40880.25</v>
      </c>
      <c r="B186" s="13"/>
      <c r="C186" s="13"/>
      <c r="D186" s="13">
        <v>1</v>
      </c>
      <c r="E186" s="13">
        <v>1</v>
      </c>
    </row>
    <row r="187" spans="1:5" x14ac:dyDescent="0.2">
      <c r="A187" s="9">
        <v>40885.25</v>
      </c>
      <c r="B187" s="13"/>
      <c r="C187" s="13"/>
      <c r="D187" s="13">
        <v>1</v>
      </c>
      <c r="E187" s="13">
        <v>1</v>
      </c>
    </row>
    <row r="188" spans="1:5" x14ac:dyDescent="0.2">
      <c r="A188" s="9">
        <v>40889.25</v>
      </c>
      <c r="B188" s="13"/>
      <c r="C188" s="13">
        <v>1</v>
      </c>
      <c r="D188" s="13"/>
      <c r="E188" s="13">
        <v>1</v>
      </c>
    </row>
    <row r="189" spans="1:5" x14ac:dyDescent="0.2">
      <c r="A189" s="9">
        <v>40896.25</v>
      </c>
      <c r="B189" s="13"/>
      <c r="C189" s="13"/>
      <c r="D189" s="13">
        <v>1</v>
      </c>
      <c r="E189" s="13">
        <v>1</v>
      </c>
    </row>
    <row r="190" spans="1:5" x14ac:dyDescent="0.2">
      <c r="A190" s="9">
        <v>40898.25</v>
      </c>
      <c r="B190" s="13"/>
      <c r="C190" s="13">
        <v>1</v>
      </c>
      <c r="D190" s="13"/>
      <c r="E190" s="13">
        <v>1</v>
      </c>
    </row>
    <row r="191" spans="1:5" x14ac:dyDescent="0.2">
      <c r="A191" s="9">
        <v>40899.25</v>
      </c>
      <c r="B191" s="13"/>
      <c r="C191" s="13"/>
      <c r="D191" s="13">
        <v>1</v>
      </c>
      <c r="E191" s="13">
        <v>1</v>
      </c>
    </row>
    <row r="192" spans="1:5" x14ac:dyDescent="0.2">
      <c r="A192" s="9">
        <v>40900.25</v>
      </c>
      <c r="B192" s="13"/>
      <c r="C192" s="13">
        <v>1</v>
      </c>
      <c r="D192" s="13"/>
      <c r="E192" s="13">
        <v>1</v>
      </c>
    </row>
    <row r="193" spans="1:5" x14ac:dyDescent="0.2">
      <c r="A193" s="9">
        <v>40904.25</v>
      </c>
      <c r="B193" s="13"/>
      <c r="C193" s="13"/>
      <c r="D193" s="13">
        <v>1</v>
      </c>
      <c r="E193" s="13">
        <v>1</v>
      </c>
    </row>
    <row r="194" spans="1:5" x14ac:dyDescent="0.2">
      <c r="A194" s="9">
        <v>40912.25</v>
      </c>
      <c r="B194" s="13">
        <v>1</v>
      </c>
      <c r="C194" s="13"/>
      <c r="D194" s="13"/>
      <c r="E194" s="13">
        <v>1</v>
      </c>
    </row>
    <row r="195" spans="1:5" x14ac:dyDescent="0.2">
      <c r="A195" s="9">
        <v>40914.25</v>
      </c>
      <c r="B195" s="13"/>
      <c r="C195" s="13">
        <v>1</v>
      </c>
      <c r="D195" s="13"/>
      <c r="E195" s="13">
        <v>1</v>
      </c>
    </row>
    <row r="196" spans="1:5" x14ac:dyDescent="0.2">
      <c r="A196" s="9">
        <v>40921.25</v>
      </c>
      <c r="B196" s="13"/>
      <c r="C196" s="13">
        <v>1</v>
      </c>
      <c r="D196" s="13"/>
      <c r="E196" s="13">
        <v>1</v>
      </c>
    </row>
    <row r="197" spans="1:5" x14ac:dyDescent="0.2">
      <c r="A197" s="9">
        <v>40922.25</v>
      </c>
      <c r="B197" s="13"/>
      <c r="C197" s="13">
        <v>1</v>
      </c>
      <c r="D197" s="13"/>
      <c r="E197" s="13">
        <v>1</v>
      </c>
    </row>
    <row r="198" spans="1:5" x14ac:dyDescent="0.2">
      <c r="A198" s="9">
        <v>40926.25</v>
      </c>
      <c r="B198" s="13"/>
      <c r="C198" s="13">
        <v>1</v>
      </c>
      <c r="D198" s="13"/>
      <c r="E198" s="13">
        <v>1</v>
      </c>
    </row>
    <row r="199" spans="1:5" x14ac:dyDescent="0.2">
      <c r="A199" s="9">
        <v>40930.25</v>
      </c>
      <c r="B199" s="13">
        <v>1</v>
      </c>
      <c r="C199" s="13"/>
      <c r="D199" s="13"/>
      <c r="E199" s="13">
        <v>1</v>
      </c>
    </row>
    <row r="200" spans="1:5" x14ac:dyDescent="0.2">
      <c r="A200" s="9">
        <v>40944.25</v>
      </c>
      <c r="B200" s="13"/>
      <c r="C200" s="13"/>
      <c r="D200" s="13">
        <v>1</v>
      </c>
      <c r="E200" s="13">
        <v>1</v>
      </c>
    </row>
    <row r="201" spans="1:5" x14ac:dyDescent="0.2">
      <c r="A201" s="9">
        <v>40948.25</v>
      </c>
      <c r="B201" s="13"/>
      <c r="C201" s="13"/>
      <c r="D201" s="13">
        <v>1</v>
      </c>
      <c r="E201" s="13">
        <v>1</v>
      </c>
    </row>
    <row r="202" spans="1:5" x14ac:dyDescent="0.2">
      <c r="A202" s="9">
        <v>40951.25</v>
      </c>
      <c r="B202" s="13"/>
      <c r="C202" s="13">
        <v>1</v>
      </c>
      <c r="D202" s="13"/>
      <c r="E202" s="13">
        <v>1</v>
      </c>
    </row>
    <row r="203" spans="1:5" x14ac:dyDescent="0.2">
      <c r="A203" s="9">
        <v>40955.25</v>
      </c>
      <c r="B203" s="13"/>
      <c r="C203" s="13"/>
      <c r="D203" s="13">
        <v>1</v>
      </c>
      <c r="E203" s="13">
        <v>1</v>
      </c>
    </row>
    <row r="204" spans="1:5" x14ac:dyDescent="0.2">
      <c r="A204" s="9">
        <v>40959.25</v>
      </c>
      <c r="B204" s="13"/>
      <c r="C204" s="13">
        <v>1</v>
      </c>
      <c r="D204" s="13">
        <v>1</v>
      </c>
      <c r="E204" s="13">
        <v>2</v>
      </c>
    </row>
    <row r="205" spans="1:5" x14ac:dyDescent="0.2">
      <c r="A205" s="9">
        <v>40963.25</v>
      </c>
      <c r="B205" s="13"/>
      <c r="C205" s="13">
        <v>1</v>
      </c>
      <c r="D205" s="13"/>
      <c r="E205" s="13">
        <v>1</v>
      </c>
    </row>
    <row r="206" spans="1:5" x14ac:dyDescent="0.2">
      <c r="A206" s="9">
        <v>40966.25</v>
      </c>
      <c r="B206" s="13"/>
      <c r="C206" s="13"/>
      <c r="D206" s="13">
        <v>1</v>
      </c>
      <c r="E206" s="13">
        <v>1</v>
      </c>
    </row>
    <row r="207" spans="1:5" x14ac:dyDescent="0.2">
      <c r="A207" s="9">
        <v>40968.25</v>
      </c>
      <c r="B207" s="13">
        <v>1</v>
      </c>
      <c r="C207" s="13"/>
      <c r="D207" s="13"/>
      <c r="E207" s="13">
        <v>1</v>
      </c>
    </row>
    <row r="208" spans="1:5" x14ac:dyDescent="0.2">
      <c r="A208" s="9">
        <v>40973.25</v>
      </c>
      <c r="B208" s="13"/>
      <c r="C208" s="13"/>
      <c r="D208" s="13">
        <v>1</v>
      </c>
      <c r="E208" s="13">
        <v>1</v>
      </c>
    </row>
    <row r="209" spans="1:5" x14ac:dyDescent="0.2">
      <c r="A209" s="9">
        <v>40974.25</v>
      </c>
      <c r="B209" s="13"/>
      <c r="C209" s="13">
        <v>1</v>
      </c>
      <c r="D209" s="13"/>
      <c r="E209" s="13">
        <v>1</v>
      </c>
    </row>
    <row r="210" spans="1:5" x14ac:dyDescent="0.2">
      <c r="A210" s="9">
        <v>40979.25</v>
      </c>
      <c r="B210" s="13"/>
      <c r="C210" s="13">
        <v>1</v>
      </c>
      <c r="D210" s="13"/>
      <c r="E210" s="13">
        <v>1</v>
      </c>
    </row>
    <row r="211" spans="1:5" x14ac:dyDescent="0.2">
      <c r="A211" s="9">
        <v>40982.208333333336</v>
      </c>
      <c r="B211" s="13"/>
      <c r="C211" s="13">
        <v>1</v>
      </c>
      <c r="D211" s="13"/>
      <c r="E211" s="13">
        <v>1</v>
      </c>
    </row>
    <row r="212" spans="1:5" x14ac:dyDescent="0.2">
      <c r="A212" s="9">
        <v>40984.208333333336</v>
      </c>
      <c r="B212" s="13"/>
      <c r="C212" s="13">
        <v>1</v>
      </c>
      <c r="D212" s="13"/>
      <c r="E212" s="13">
        <v>1</v>
      </c>
    </row>
    <row r="213" spans="1:5" x14ac:dyDescent="0.2">
      <c r="A213" s="9">
        <v>40990.208333333336</v>
      </c>
      <c r="B213" s="13"/>
      <c r="C213" s="13"/>
      <c r="D213" s="13">
        <v>1</v>
      </c>
      <c r="E213" s="13">
        <v>1</v>
      </c>
    </row>
    <row r="214" spans="1:5" x14ac:dyDescent="0.2">
      <c r="A214" s="9">
        <v>40994.208333333336</v>
      </c>
      <c r="B214" s="13"/>
      <c r="C214" s="13"/>
      <c r="D214" s="13">
        <v>1</v>
      </c>
      <c r="E214" s="13">
        <v>1</v>
      </c>
    </row>
    <row r="215" spans="1:5" x14ac:dyDescent="0.2">
      <c r="A215" s="9">
        <v>40995.208333333336</v>
      </c>
      <c r="B215" s="13"/>
      <c r="C215" s="13">
        <v>1</v>
      </c>
      <c r="D215" s="13"/>
      <c r="E215" s="13">
        <v>1</v>
      </c>
    </row>
    <row r="216" spans="1:5" x14ac:dyDescent="0.2">
      <c r="A216" s="9">
        <v>40996.208333333336</v>
      </c>
      <c r="B216" s="13"/>
      <c r="C216" s="13">
        <v>1</v>
      </c>
      <c r="D216" s="13"/>
      <c r="E216" s="13">
        <v>1</v>
      </c>
    </row>
    <row r="217" spans="1:5" x14ac:dyDescent="0.2">
      <c r="A217" s="9">
        <v>41004.208333333336</v>
      </c>
      <c r="B217" s="13"/>
      <c r="C217" s="13">
        <v>1</v>
      </c>
      <c r="D217" s="13"/>
      <c r="E217" s="13">
        <v>1</v>
      </c>
    </row>
    <row r="218" spans="1:5" x14ac:dyDescent="0.2">
      <c r="A218" s="9">
        <v>41005.208333333336</v>
      </c>
      <c r="B218" s="13"/>
      <c r="C218" s="13"/>
      <c r="D218" s="13">
        <v>3</v>
      </c>
      <c r="E218" s="13">
        <v>3</v>
      </c>
    </row>
    <row r="219" spans="1:5" x14ac:dyDescent="0.2">
      <c r="A219" s="9">
        <v>41018.208333333336</v>
      </c>
      <c r="B219" s="13"/>
      <c r="C219" s="13">
        <v>1</v>
      </c>
      <c r="D219" s="13">
        <v>1</v>
      </c>
      <c r="E219" s="13">
        <v>2</v>
      </c>
    </row>
    <row r="220" spans="1:5" x14ac:dyDescent="0.2">
      <c r="A220" s="9">
        <v>41020.208333333336</v>
      </c>
      <c r="B220" s="13"/>
      <c r="C220" s="13"/>
      <c r="D220" s="13">
        <v>1</v>
      </c>
      <c r="E220" s="13">
        <v>1</v>
      </c>
    </row>
    <row r="221" spans="1:5" x14ac:dyDescent="0.2">
      <c r="A221" s="9">
        <v>41023.208333333336</v>
      </c>
      <c r="B221" s="13"/>
      <c r="C221" s="13"/>
      <c r="D221" s="13">
        <v>1</v>
      </c>
      <c r="E221" s="13">
        <v>1</v>
      </c>
    </row>
    <row r="222" spans="1:5" x14ac:dyDescent="0.2">
      <c r="A222" s="9">
        <v>41024.208333333336</v>
      </c>
      <c r="B222" s="13"/>
      <c r="C222" s="13"/>
      <c r="D222" s="13">
        <v>1</v>
      </c>
      <c r="E222" s="13">
        <v>1</v>
      </c>
    </row>
    <row r="223" spans="1:5" x14ac:dyDescent="0.2">
      <c r="A223" s="9">
        <v>41025.208333333336</v>
      </c>
      <c r="B223" s="13"/>
      <c r="C223" s="13">
        <v>1</v>
      </c>
      <c r="D223" s="13"/>
      <c r="E223" s="13">
        <v>1</v>
      </c>
    </row>
    <row r="224" spans="1:5" x14ac:dyDescent="0.2">
      <c r="A224" s="9">
        <v>41030.208333333336</v>
      </c>
      <c r="B224" s="13"/>
      <c r="C224" s="13">
        <v>1</v>
      </c>
      <c r="D224" s="13"/>
      <c r="E224" s="13">
        <v>1</v>
      </c>
    </row>
    <row r="225" spans="1:5" x14ac:dyDescent="0.2">
      <c r="A225" s="9">
        <v>41031.208333333336</v>
      </c>
      <c r="B225" s="13"/>
      <c r="C225" s="13"/>
      <c r="D225" s="13">
        <v>3</v>
      </c>
      <c r="E225" s="13">
        <v>3</v>
      </c>
    </row>
    <row r="226" spans="1:5" x14ac:dyDescent="0.2">
      <c r="A226" s="9">
        <v>41034.208333333336</v>
      </c>
      <c r="B226" s="13"/>
      <c r="C226" s="13">
        <v>1</v>
      </c>
      <c r="D226" s="13"/>
      <c r="E226" s="13">
        <v>1</v>
      </c>
    </row>
    <row r="227" spans="1:5" x14ac:dyDescent="0.2">
      <c r="A227" s="9">
        <v>41035.208333333336</v>
      </c>
      <c r="B227" s="13"/>
      <c r="C227" s="13">
        <v>1</v>
      </c>
      <c r="D227" s="13"/>
      <c r="E227" s="13">
        <v>1</v>
      </c>
    </row>
    <row r="228" spans="1:5" x14ac:dyDescent="0.2">
      <c r="A228" s="9">
        <v>41037.208333333336</v>
      </c>
      <c r="B228" s="13"/>
      <c r="C228" s="13"/>
      <c r="D228" s="13">
        <v>1</v>
      </c>
      <c r="E228" s="13">
        <v>1</v>
      </c>
    </row>
    <row r="229" spans="1:5" x14ac:dyDescent="0.2">
      <c r="A229" s="9">
        <v>41058.208333333336</v>
      </c>
      <c r="B229" s="13"/>
      <c r="C229" s="13"/>
      <c r="D229" s="13">
        <v>1</v>
      </c>
      <c r="E229" s="13">
        <v>1</v>
      </c>
    </row>
    <row r="230" spans="1:5" x14ac:dyDescent="0.2">
      <c r="A230" s="9">
        <v>41060.208333333336</v>
      </c>
      <c r="B230" s="13"/>
      <c r="C230" s="13"/>
      <c r="D230" s="13">
        <v>1</v>
      </c>
      <c r="E230" s="13">
        <v>1</v>
      </c>
    </row>
    <row r="231" spans="1:5" x14ac:dyDescent="0.2">
      <c r="A231" s="9">
        <v>41066.208333333336</v>
      </c>
      <c r="B231" s="13"/>
      <c r="C231" s="13"/>
      <c r="D231" s="13">
        <v>1</v>
      </c>
      <c r="E231" s="13">
        <v>1</v>
      </c>
    </row>
    <row r="232" spans="1:5" x14ac:dyDescent="0.2">
      <c r="A232" s="9">
        <v>41072.208333333336</v>
      </c>
      <c r="B232" s="13"/>
      <c r="C232" s="13">
        <v>1</v>
      </c>
      <c r="D232" s="13"/>
      <c r="E232" s="13">
        <v>1</v>
      </c>
    </row>
    <row r="233" spans="1:5" x14ac:dyDescent="0.2">
      <c r="A233" s="9">
        <v>41077.208333333336</v>
      </c>
      <c r="B233" s="13"/>
      <c r="C233" s="13"/>
      <c r="D233" s="13">
        <v>1</v>
      </c>
      <c r="E233" s="13">
        <v>1</v>
      </c>
    </row>
    <row r="234" spans="1:5" x14ac:dyDescent="0.2">
      <c r="A234" s="9">
        <v>41081.208333333336</v>
      </c>
      <c r="B234" s="13"/>
      <c r="C234" s="13">
        <v>1</v>
      </c>
      <c r="D234" s="13"/>
      <c r="E234" s="13">
        <v>1</v>
      </c>
    </row>
    <row r="235" spans="1:5" x14ac:dyDescent="0.2">
      <c r="A235" s="9">
        <v>41089.208333333336</v>
      </c>
      <c r="B235" s="13"/>
      <c r="C235" s="13">
        <v>1</v>
      </c>
      <c r="D235" s="13"/>
      <c r="E235" s="13">
        <v>1</v>
      </c>
    </row>
    <row r="236" spans="1:5" x14ac:dyDescent="0.2">
      <c r="A236" s="9">
        <v>41093.208333333336</v>
      </c>
      <c r="B236" s="13"/>
      <c r="C236" s="13">
        <v>1</v>
      </c>
      <c r="D236" s="13"/>
      <c r="E236" s="13">
        <v>1</v>
      </c>
    </row>
    <row r="237" spans="1:5" x14ac:dyDescent="0.2">
      <c r="A237" s="9">
        <v>41102.208333333336</v>
      </c>
      <c r="B237" s="13"/>
      <c r="C237" s="13">
        <v>1</v>
      </c>
      <c r="D237" s="13"/>
      <c r="E237" s="13">
        <v>1</v>
      </c>
    </row>
    <row r="238" spans="1:5" x14ac:dyDescent="0.2">
      <c r="A238" s="9">
        <v>41107.208333333336</v>
      </c>
      <c r="B238" s="13"/>
      <c r="C238" s="13"/>
      <c r="D238" s="13">
        <v>1</v>
      </c>
      <c r="E238" s="13">
        <v>1</v>
      </c>
    </row>
    <row r="239" spans="1:5" x14ac:dyDescent="0.2">
      <c r="A239" s="9">
        <v>41117.208333333336</v>
      </c>
      <c r="B239" s="13"/>
      <c r="C239" s="13"/>
      <c r="D239" s="13">
        <v>2</v>
      </c>
      <c r="E239" s="13">
        <v>2</v>
      </c>
    </row>
    <row r="240" spans="1:5" x14ac:dyDescent="0.2">
      <c r="A240" s="9">
        <v>41118.208333333336</v>
      </c>
      <c r="B240" s="13"/>
      <c r="C240" s="13"/>
      <c r="D240" s="13">
        <v>1</v>
      </c>
      <c r="E240" s="13">
        <v>1</v>
      </c>
    </row>
    <row r="241" spans="1:5" x14ac:dyDescent="0.2">
      <c r="A241" s="9">
        <v>41122.208333333336</v>
      </c>
      <c r="B241" s="13"/>
      <c r="C241" s="13">
        <v>1</v>
      </c>
      <c r="D241" s="13"/>
      <c r="E241" s="13">
        <v>1</v>
      </c>
    </row>
    <row r="242" spans="1:5" x14ac:dyDescent="0.2">
      <c r="A242" s="9">
        <v>41135.208333333336</v>
      </c>
      <c r="B242" s="13"/>
      <c r="C242" s="13">
        <v>1</v>
      </c>
      <c r="D242" s="13"/>
      <c r="E242" s="13">
        <v>1</v>
      </c>
    </row>
    <row r="243" spans="1:5" x14ac:dyDescent="0.2">
      <c r="A243" s="9">
        <v>41137.208333333336</v>
      </c>
      <c r="B243" s="13"/>
      <c r="C243" s="13"/>
      <c r="D243" s="13">
        <v>1</v>
      </c>
      <c r="E243" s="13">
        <v>1</v>
      </c>
    </row>
    <row r="244" spans="1:5" x14ac:dyDescent="0.2">
      <c r="A244" s="9">
        <v>41148.208333333336</v>
      </c>
      <c r="B244" s="13"/>
      <c r="C244" s="13"/>
      <c r="D244" s="13">
        <v>1</v>
      </c>
      <c r="E244" s="13">
        <v>1</v>
      </c>
    </row>
    <row r="245" spans="1:5" x14ac:dyDescent="0.2">
      <c r="A245" s="9">
        <v>41149.208333333336</v>
      </c>
      <c r="B245" s="13"/>
      <c r="C245" s="13"/>
      <c r="D245" s="13">
        <v>1</v>
      </c>
      <c r="E245" s="13">
        <v>1</v>
      </c>
    </row>
    <row r="246" spans="1:5" x14ac:dyDescent="0.2">
      <c r="A246" s="9">
        <v>41156.208333333336</v>
      </c>
      <c r="B246" s="13"/>
      <c r="C246" s="13"/>
      <c r="D246" s="13">
        <v>1</v>
      </c>
      <c r="E246" s="13">
        <v>1</v>
      </c>
    </row>
    <row r="247" spans="1:5" x14ac:dyDescent="0.2">
      <c r="A247" s="9">
        <v>41157.208333333336</v>
      </c>
      <c r="B247" s="13"/>
      <c r="C247" s="13"/>
      <c r="D247" s="13">
        <v>1</v>
      </c>
      <c r="E247" s="13">
        <v>1</v>
      </c>
    </row>
    <row r="248" spans="1:5" x14ac:dyDescent="0.2">
      <c r="A248" s="9">
        <v>41174.208333333336</v>
      </c>
      <c r="B248" s="13"/>
      <c r="C248" s="13"/>
      <c r="D248" s="13">
        <v>2</v>
      </c>
      <c r="E248" s="13">
        <v>2</v>
      </c>
    </row>
    <row r="249" spans="1:5" x14ac:dyDescent="0.2">
      <c r="A249" s="9">
        <v>41178.208333333336</v>
      </c>
      <c r="B249" s="13"/>
      <c r="C249" s="13"/>
      <c r="D249" s="13">
        <v>1</v>
      </c>
      <c r="E249" s="13">
        <v>1</v>
      </c>
    </row>
    <row r="250" spans="1:5" x14ac:dyDescent="0.2">
      <c r="A250" s="9">
        <v>41180.208333333336</v>
      </c>
      <c r="B250" s="13"/>
      <c r="C250" s="13">
        <v>1</v>
      </c>
      <c r="D250" s="13">
        <v>1</v>
      </c>
      <c r="E250" s="13">
        <v>2</v>
      </c>
    </row>
    <row r="251" spans="1:5" x14ac:dyDescent="0.2">
      <c r="A251" s="9">
        <v>41185.208333333336</v>
      </c>
      <c r="B251" s="13"/>
      <c r="C251" s="13"/>
      <c r="D251" s="13">
        <v>1</v>
      </c>
      <c r="E251" s="13">
        <v>1</v>
      </c>
    </row>
    <row r="252" spans="1:5" x14ac:dyDescent="0.2">
      <c r="A252" s="9">
        <v>41186.208333333336</v>
      </c>
      <c r="B252" s="13"/>
      <c r="C252" s="13">
        <v>1</v>
      </c>
      <c r="D252" s="13">
        <v>1</v>
      </c>
      <c r="E252" s="13">
        <v>2</v>
      </c>
    </row>
    <row r="253" spans="1:5" x14ac:dyDescent="0.2">
      <c r="A253" s="9">
        <v>41201.208333333336</v>
      </c>
      <c r="B253" s="13"/>
      <c r="C253" s="13">
        <v>1</v>
      </c>
      <c r="D253" s="13"/>
      <c r="E253" s="13">
        <v>1</v>
      </c>
    </row>
    <row r="254" spans="1:5" x14ac:dyDescent="0.2">
      <c r="A254" s="9">
        <v>41202.208333333336</v>
      </c>
      <c r="B254" s="13">
        <v>1</v>
      </c>
      <c r="C254" s="13"/>
      <c r="D254" s="13"/>
      <c r="E254" s="13">
        <v>1</v>
      </c>
    </row>
    <row r="255" spans="1:5" x14ac:dyDescent="0.2">
      <c r="A255" s="9">
        <v>41206.208333333336</v>
      </c>
      <c r="B255" s="13"/>
      <c r="C255" s="13"/>
      <c r="D255" s="13">
        <v>1</v>
      </c>
      <c r="E255" s="13">
        <v>1</v>
      </c>
    </row>
    <row r="256" spans="1:5" x14ac:dyDescent="0.2">
      <c r="A256" s="9">
        <v>41210.208333333336</v>
      </c>
      <c r="B256" s="13"/>
      <c r="C256" s="13"/>
      <c r="D256" s="13">
        <v>1</v>
      </c>
      <c r="E256" s="13">
        <v>1</v>
      </c>
    </row>
    <row r="257" spans="1:5" x14ac:dyDescent="0.2">
      <c r="A257" s="9">
        <v>41237.25</v>
      </c>
      <c r="B257" s="13"/>
      <c r="C257" s="13">
        <v>1</v>
      </c>
      <c r="D257" s="13"/>
      <c r="E257" s="13">
        <v>1</v>
      </c>
    </row>
    <row r="258" spans="1:5" x14ac:dyDescent="0.2">
      <c r="A258" s="9">
        <v>41238.25</v>
      </c>
      <c r="B258" s="13"/>
      <c r="C258" s="13"/>
      <c r="D258" s="13">
        <v>1</v>
      </c>
      <c r="E258" s="13">
        <v>1</v>
      </c>
    </row>
    <row r="259" spans="1:5" x14ac:dyDescent="0.2">
      <c r="A259" s="9">
        <v>41239.25</v>
      </c>
      <c r="B259" s="13"/>
      <c r="C259" s="13"/>
      <c r="D259" s="13">
        <v>1</v>
      </c>
      <c r="E259" s="13">
        <v>1</v>
      </c>
    </row>
    <row r="260" spans="1:5" x14ac:dyDescent="0.2">
      <c r="A260" s="9">
        <v>41241.25</v>
      </c>
      <c r="B260" s="13"/>
      <c r="C260" s="13"/>
      <c r="D260" s="13">
        <v>1</v>
      </c>
      <c r="E260" s="13">
        <v>1</v>
      </c>
    </row>
    <row r="261" spans="1:5" x14ac:dyDescent="0.2">
      <c r="A261" s="9">
        <v>41251.25</v>
      </c>
      <c r="B261" s="13"/>
      <c r="C261" s="13"/>
      <c r="D261" s="13">
        <v>1</v>
      </c>
      <c r="E261" s="13">
        <v>1</v>
      </c>
    </row>
    <row r="262" spans="1:5" x14ac:dyDescent="0.2">
      <c r="A262" s="9">
        <v>41252.25</v>
      </c>
      <c r="B262" s="13"/>
      <c r="C262" s="13">
        <v>1</v>
      </c>
      <c r="D262" s="13"/>
      <c r="E262" s="13">
        <v>1</v>
      </c>
    </row>
    <row r="263" spans="1:5" x14ac:dyDescent="0.2">
      <c r="A263" s="9">
        <v>41259.25</v>
      </c>
      <c r="B263" s="13"/>
      <c r="C263" s="13"/>
      <c r="D263" s="13">
        <v>1</v>
      </c>
      <c r="E263" s="13">
        <v>1</v>
      </c>
    </row>
    <row r="264" spans="1:5" x14ac:dyDescent="0.2">
      <c r="A264" s="9">
        <v>41261.25</v>
      </c>
      <c r="B264" s="13"/>
      <c r="C264" s="13">
        <v>1</v>
      </c>
      <c r="D264" s="13"/>
      <c r="E264" s="13">
        <v>1</v>
      </c>
    </row>
    <row r="265" spans="1:5" x14ac:dyDescent="0.2">
      <c r="A265" s="9">
        <v>41275.25</v>
      </c>
      <c r="B265" s="13"/>
      <c r="C265" s="13"/>
      <c r="D265" s="13">
        <v>1</v>
      </c>
      <c r="E265" s="13">
        <v>1</v>
      </c>
    </row>
    <row r="266" spans="1:5" x14ac:dyDescent="0.2">
      <c r="A266" s="9">
        <v>41276.25</v>
      </c>
      <c r="B266" s="13"/>
      <c r="C266" s="13">
        <v>1</v>
      </c>
      <c r="D266" s="13"/>
      <c r="E266" s="13">
        <v>1</v>
      </c>
    </row>
    <row r="267" spans="1:5" x14ac:dyDescent="0.2">
      <c r="A267" s="9">
        <v>41304.25</v>
      </c>
      <c r="B267" s="13"/>
      <c r="C267" s="13">
        <v>1</v>
      </c>
      <c r="D267" s="13">
        <v>1</v>
      </c>
      <c r="E267" s="13">
        <v>2</v>
      </c>
    </row>
    <row r="268" spans="1:5" x14ac:dyDescent="0.2">
      <c r="A268" s="9">
        <v>41308.25</v>
      </c>
      <c r="B268" s="13"/>
      <c r="C268" s="13"/>
      <c r="D268" s="13">
        <v>1</v>
      </c>
      <c r="E268" s="13">
        <v>1</v>
      </c>
    </row>
    <row r="269" spans="1:5" x14ac:dyDescent="0.2">
      <c r="A269" s="9">
        <v>41309.25</v>
      </c>
      <c r="B269" s="13"/>
      <c r="C269" s="13"/>
      <c r="D269" s="13">
        <v>1</v>
      </c>
      <c r="E269" s="13">
        <v>1</v>
      </c>
    </row>
    <row r="270" spans="1:5" x14ac:dyDescent="0.2">
      <c r="A270" s="9">
        <v>41314.25</v>
      </c>
      <c r="B270" s="13"/>
      <c r="C270" s="13"/>
      <c r="D270" s="13">
        <v>1</v>
      </c>
      <c r="E270" s="13">
        <v>1</v>
      </c>
    </row>
    <row r="271" spans="1:5" x14ac:dyDescent="0.2">
      <c r="A271" s="9">
        <v>41317.25</v>
      </c>
      <c r="B271" s="13"/>
      <c r="C271" s="13"/>
      <c r="D271" s="13">
        <v>1</v>
      </c>
      <c r="E271" s="13">
        <v>1</v>
      </c>
    </row>
    <row r="272" spans="1:5" x14ac:dyDescent="0.2">
      <c r="A272" s="9">
        <v>41328.25</v>
      </c>
      <c r="B272" s="13"/>
      <c r="C272" s="13"/>
      <c r="D272" s="13">
        <v>1</v>
      </c>
      <c r="E272" s="13">
        <v>1</v>
      </c>
    </row>
    <row r="273" spans="1:5" x14ac:dyDescent="0.2">
      <c r="A273" s="9">
        <v>41330.25</v>
      </c>
      <c r="B273" s="13"/>
      <c r="C273" s="13">
        <v>1</v>
      </c>
      <c r="D273" s="13"/>
      <c r="E273" s="13">
        <v>1</v>
      </c>
    </row>
    <row r="274" spans="1:5" x14ac:dyDescent="0.2">
      <c r="A274" s="9">
        <v>41332.25</v>
      </c>
      <c r="B274" s="13"/>
      <c r="C274" s="13"/>
      <c r="D274" s="13">
        <v>1</v>
      </c>
      <c r="E274" s="13">
        <v>1</v>
      </c>
    </row>
    <row r="275" spans="1:5" x14ac:dyDescent="0.2">
      <c r="A275" s="9">
        <v>41334.25</v>
      </c>
      <c r="B275" s="13"/>
      <c r="C275" s="13">
        <v>1</v>
      </c>
      <c r="D275" s="13"/>
      <c r="E275" s="13">
        <v>1</v>
      </c>
    </row>
    <row r="276" spans="1:5" x14ac:dyDescent="0.2">
      <c r="A276" s="9">
        <v>41337.25</v>
      </c>
      <c r="B276" s="13"/>
      <c r="C276" s="13"/>
      <c r="D276" s="13">
        <v>1</v>
      </c>
      <c r="E276" s="13">
        <v>1</v>
      </c>
    </row>
    <row r="277" spans="1:5" x14ac:dyDescent="0.2">
      <c r="A277" s="9">
        <v>41338.25</v>
      </c>
      <c r="B277" s="13"/>
      <c r="C277" s="13"/>
      <c r="D277" s="13">
        <v>1</v>
      </c>
      <c r="E277" s="13">
        <v>1</v>
      </c>
    </row>
    <row r="278" spans="1:5" x14ac:dyDescent="0.2">
      <c r="A278" s="9">
        <v>41340.25</v>
      </c>
      <c r="B278" s="13"/>
      <c r="C278" s="13">
        <v>1</v>
      </c>
      <c r="D278" s="13"/>
      <c r="E278" s="13">
        <v>1</v>
      </c>
    </row>
    <row r="279" spans="1:5" x14ac:dyDescent="0.2">
      <c r="A279" s="9">
        <v>41341.25</v>
      </c>
      <c r="B279" s="13"/>
      <c r="C279" s="13">
        <v>1</v>
      </c>
      <c r="D279" s="13"/>
      <c r="E279" s="13">
        <v>1</v>
      </c>
    </row>
    <row r="280" spans="1:5" x14ac:dyDescent="0.2">
      <c r="A280" s="9">
        <v>41345.208333333336</v>
      </c>
      <c r="B280" s="13"/>
      <c r="C280" s="13">
        <v>1</v>
      </c>
      <c r="D280" s="13"/>
      <c r="E280" s="13">
        <v>1</v>
      </c>
    </row>
    <row r="281" spans="1:5" x14ac:dyDescent="0.2">
      <c r="A281" s="9">
        <v>41346.208333333336</v>
      </c>
      <c r="B281" s="13"/>
      <c r="C281" s="13">
        <v>1</v>
      </c>
      <c r="D281" s="13"/>
      <c r="E281" s="13">
        <v>1</v>
      </c>
    </row>
    <row r="282" spans="1:5" x14ac:dyDescent="0.2">
      <c r="A282" s="9">
        <v>41350.208333333336</v>
      </c>
      <c r="B282" s="13"/>
      <c r="C282" s="13"/>
      <c r="D282" s="13">
        <v>1</v>
      </c>
      <c r="E282" s="13">
        <v>1</v>
      </c>
    </row>
    <row r="283" spans="1:5" x14ac:dyDescent="0.2">
      <c r="A283" s="9">
        <v>41361.208333333336</v>
      </c>
      <c r="B283" s="13"/>
      <c r="C283" s="13"/>
      <c r="D283" s="13">
        <v>1</v>
      </c>
      <c r="E283" s="13">
        <v>1</v>
      </c>
    </row>
    <row r="284" spans="1:5" x14ac:dyDescent="0.2">
      <c r="A284" s="9">
        <v>41366.208333333336</v>
      </c>
      <c r="B284" s="13"/>
      <c r="C284" s="13"/>
      <c r="D284" s="13">
        <v>1</v>
      </c>
      <c r="E284" s="13">
        <v>1</v>
      </c>
    </row>
    <row r="285" spans="1:5" x14ac:dyDescent="0.2">
      <c r="A285" s="9">
        <v>41372.208333333336</v>
      </c>
      <c r="B285" s="13"/>
      <c r="C285" s="13"/>
      <c r="D285" s="13">
        <v>1</v>
      </c>
      <c r="E285" s="13">
        <v>1</v>
      </c>
    </row>
    <row r="286" spans="1:5" x14ac:dyDescent="0.2">
      <c r="A286" s="9">
        <v>41373.208333333336</v>
      </c>
      <c r="B286" s="13"/>
      <c r="C286" s="13">
        <v>1</v>
      </c>
      <c r="D286" s="13"/>
      <c r="E286" s="13">
        <v>1</v>
      </c>
    </row>
    <row r="287" spans="1:5" x14ac:dyDescent="0.2">
      <c r="A287" s="9">
        <v>41378.208333333336</v>
      </c>
      <c r="B287" s="13"/>
      <c r="C287" s="13">
        <v>1</v>
      </c>
      <c r="D287" s="13"/>
      <c r="E287" s="13">
        <v>1</v>
      </c>
    </row>
    <row r="288" spans="1:5" x14ac:dyDescent="0.2">
      <c r="A288" s="9">
        <v>41395.208333333336</v>
      </c>
      <c r="B288" s="13"/>
      <c r="C288" s="13">
        <v>1</v>
      </c>
      <c r="D288" s="13"/>
      <c r="E288" s="13">
        <v>1</v>
      </c>
    </row>
    <row r="289" spans="1:5" x14ac:dyDescent="0.2">
      <c r="A289" s="9">
        <v>41396.208333333336</v>
      </c>
      <c r="B289" s="13"/>
      <c r="C289" s="13">
        <v>1</v>
      </c>
      <c r="D289" s="13"/>
      <c r="E289" s="13">
        <v>1</v>
      </c>
    </row>
    <row r="290" spans="1:5" x14ac:dyDescent="0.2">
      <c r="A290" s="9">
        <v>41404.208333333336</v>
      </c>
      <c r="B290" s="13"/>
      <c r="C290" s="13">
        <v>1</v>
      </c>
      <c r="D290" s="13"/>
      <c r="E290" s="13">
        <v>1</v>
      </c>
    </row>
    <row r="291" spans="1:5" x14ac:dyDescent="0.2">
      <c r="A291" s="9">
        <v>41409.208333333336</v>
      </c>
      <c r="B291" s="13"/>
      <c r="C291" s="13"/>
      <c r="D291" s="13">
        <v>1</v>
      </c>
      <c r="E291" s="13">
        <v>1</v>
      </c>
    </row>
    <row r="292" spans="1:5" x14ac:dyDescent="0.2">
      <c r="A292" s="9">
        <v>41412.208333333336</v>
      </c>
      <c r="B292" s="13"/>
      <c r="C292" s="13"/>
      <c r="D292" s="13">
        <v>2</v>
      </c>
      <c r="E292" s="13">
        <v>2</v>
      </c>
    </row>
    <row r="293" spans="1:5" x14ac:dyDescent="0.2">
      <c r="A293" s="9">
        <v>41415.208333333336</v>
      </c>
      <c r="B293" s="13">
        <v>1</v>
      </c>
      <c r="C293" s="13"/>
      <c r="D293" s="13"/>
      <c r="E293" s="13">
        <v>1</v>
      </c>
    </row>
    <row r="294" spans="1:5" x14ac:dyDescent="0.2">
      <c r="A294" s="9">
        <v>41417.208333333336</v>
      </c>
      <c r="B294" s="13"/>
      <c r="C294" s="13"/>
      <c r="D294" s="13">
        <v>1</v>
      </c>
      <c r="E294" s="13">
        <v>1</v>
      </c>
    </row>
    <row r="295" spans="1:5" x14ac:dyDescent="0.2">
      <c r="A295" s="9">
        <v>41422.208333333336</v>
      </c>
      <c r="B295" s="13"/>
      <c r="C295" s="13"/>
      <c r="D295" s="13">
        <v>1</v>
      </c>
      <c r="E295" s="13">
        <v>1</v>
      </c>
    </row>
    <row r="296" spans="1:5" x14ac:dyDescent="0.2">
      <c r="A296" s="9">
        <v>41429.208333333336</v>
      </c>
      <c r="B296" s="13"/>
      <c r="C296" s="13">
        <v>1</v>
      </c>
      <c r="D296" s="13"/>
      <c r="E296" s="13">
        <v>1</v>
      </c>
    </row>
    <row r="297" spans="1:5" x14ac:dyDescent="0.2">
      <c r="A297" s="9">
        <v>41435.208333333336</v>
      </c>
      <c r="B297" s="13"/>
      <c r="C297" s="13"/>
      <c r="D297" s="13">
        <v>1</v>
      </c>
      <c r="E297" s="13">
        <v>1</v>
      </c>
    </row>
    <row r="298" spans="1:5" x14ac:dyDescent="0.2">
      <c r="A298" s="9">
        <v>41442.208333333336</v>
      </c>
      <c r="B298" s="13"/>
      <c r="C298" s="13"/>
      <c r="D298" s="13">
        <v>1</v>
      </c>
      <c r="E298" s="13">
        <v>1</v>
      </c>
    </row>
    <row r="299" spans="1:5" x14ac:dyDescent="0.2">
      <c r="A299" s="9">
        <v>41448.208333333336</v>
      </c>
      <c r="B299" s="13"/>
      <c r="C299" s="13"/>
      <c r="D299" s="13">
        <v>2</v>
      </c>
      <c r="E299" s="13">
        <v>2</v>
      </c>
    </row>
    <row r="300" spans="1:5" x14ac:dyDescent="0.2">
      <c r="A300" s="9">
        <v>41450.208333333336</v>
      </c>
      <c r="B300" s="13"/>
      <c r="C300" s="13"/>
      <c r="D300" s="13">
        <v>2</v>
      </c>
      <c r="E300" s="13">
        <v>2</v>
      </c>
    </row>
    <row r="301" spans="1:5" x14ac:dyDescent="0.2">
      <c r="A301" s="9">
        <v>41451.208333333336</v>
      </c>
      <c r="B301" s="13"/>
      <c r="C301" s="13">
        <v>1</v>
      </c>
      <c r="D301" s="13"/>
      <c r="E301" s="13">
        <v>1</v>
      </c>
    </row>
    <row r="302" spans="1:5" x14ac:dyDescent="0.2">
      <c r="A302" s="9">
        <v>41456.208333333336</v>
      </c>
      <c r="B302" s="13"/>
      <c r="C302" s="13"/>
      <c r="D302" s="13">
        <v>1</v>
      </c>
      <c r="E302" s="13">
        <v>1</v>
      </c>
    </row>
    <row r="303" spans="1:5" x14ac:dyDescent="0.2">
      <c r="A303" s="9">
        <v>41465.208333333336</v>
      </c>
      <c r="B303" s="13"/>
      <c r="C303" s="13"/>
      <c r="D303" s="13">
        <v>1</v>
      </c>
      <c r="E303" s="13">
        <v>1</v>
      </c>
    </row>
    <row r="304" spans="1:5" x14ac:dyDescent="0.2">
      <c r="A304" s="9">
        <v>41466.208333333336</v>
      </c>
      <c r="B304" s="13"/>
      <c r="C304" s="13"/>
      <c r="D304" s="13">
        <v>1</v>
      </c>
      <c r="E304" s="13">
        <v>1</v>
      </c>
    </row>
    <row r="305" spans="1:5" x14ac:dyDescent="0.2">
      <c r="A305" s="9">
        <v>41475.208333333336</v>
      </c>
      <c r="B305" s="13"/>
      <c r="C305" s="13">
        <v>1</v>
      </c>
      <c r="D305" s="13"/>
      <c r="E305" s="13">
        <v>1</v>
      </c>
    </row>
    <row r="306" spans="1:5" x14ac:dyDescent="0.2">
      <c r="A306" s="9">
        <v>41477.208333333336</v>
      </c>
      <c r="B306" s="13"/>
      <c r="C306" s="13">
        <v>1</v>
      </c>
      <c r="D306" s="13"/>
      <c r="E306" s="13">
        <v>1</v>
      </c>
    </row>
    <row r="307" spans="1:5" x14ac:dyDescent="0.2">
      <c r="A307" s="9">
        <v>41479.208333333336</v>
      </c>
      <c r="B307" s="13"/>
      <c r="C307" s="13"/>
      <c r="D307" s="13">
        <v>1</v>
      </c>
      <c r="E307" s="13">
        <v>1</v>
      </c>
    </row>
    <row r="308" spans="1:5" x14ac:dyDescent="0.2">
      <c r="A308" s="9">
        <v>41480.208333333336</v>
      </c>
      <c r="B308" s="13">
        <v>1</v>
      </c>
      <c r="C308" s="13"/>
      <c r="D308" s="13"/>
      <c r="E308" s="13">
        <v>1</v>
      </c>
    </row>
    <row r="309" spans="1:5" x14ac:dyDescent="0.2">
      <c r="A309" s="9">
        <v>41484.208333333336</v>
      </c>
      <c r="B309" s="13"/>
      <c r="C309" s="13"/>
      <c r="D309" s="13">
        <v>1</v>
      </c>
      <c r="E309" s="13">
        <v>1</v>
      </c>
    </row>
    <row r="310" spans="1:5" x14ac:dyDescent="0.2">
      <c r="A310" s="9">
        <v>41485.208333333336</v>
      </c>
      <c r="B310" s="13"/>
      <c r="C310" s="13">
        <v>1</v>
      </c>
      <c r="D310" s="13"/>
      <c r="E310" s="13">
        <v>1</v>
      </c>
    </row>
    <row r="311" spans="1:5" x14ac:dyDescent="0.2">
      <c r="A311" s="9">
        <v>41487.208333333336</v>
      </c>
      <c r="B311" s="13"/>
      <c r="C311" s="13">
        <v>1</v>
      </c>
      <c r="D311" s="13"/>
      <c r="E311" s="13">
        <v>1</v>
      </c>
    </row>
    <row r="312" spans="1:5" x14ac:dyDescent="0.2">
      <c r="A312" s="9">
        <v>41490.208333333336</v>
      </c>
      <c r="B312" s="13"/>
      <c r="C312" s="13">
        <v>1</v>
      </c>
      <c r="D312" s="13"/>
      <c r="E312" s="13">
        <v>1</v>
      </c>
    </row>
    <row r="313" spans="1:5" x14ac:dyDescent="0.2">
      <c r="A313" s="9">
        <v>41491.208333333336</v>
      </c>
      <c r="B313" s="13"/>
      <c r="C313" s="13"/>
      <c r="D313" s="13">
        <v>1</v>
      </c>
      <c r="E313" s="13">
        <v>1</v>
      </c>
    </row>
    <row r="314" spans="1:5" x14ac:dyDescent="0.2">
      <c r="A314" s="9">
        <v>41501.208333333336</v>
      </c>
      <c r="B314" s="13"/>
      <c r="C314" s="13">
        <v>1</v>
      </c>
      <c r="D314" s="13"/>
      <c r="E314" s="13">
        <v>1</v>
      </c>
    </row>
    <row r="315" spans="1:5" x14ac:dyDescent="0.2">
      <c r="A315" s="9">
        <v>41502.208333333336</v>
      </c>
      <c r="B315" s="13"/>
      <c r="C315" s="13">
        <v>1</v>
      </c>
      <c r="D315" s="13"/>
      <c r="E315" s="13">
        <v>1</v>
      </c>
    </row>
    <row r="316" spans="1:5" x14ac:dyDescent="0.2">
      <c r="A316" s="9">
        <v>41513.208333333336</v>
      </c>
      <c r="B316" s="13"/>
      <c r="C316" s="13">
        <v>1</v>
      </c>
      <c r="D316" s="13"/>
      <c r="E316" s="13">
        <v>1</v>
      </c>
    </row>
    <row r="317" spans="1:5" x14ac:dyDescent="0.2">
      <c r="A317" s="9">
        <v>41516.208333333336</v>
      </c>
      <c r="B317" s="13">
        <v>1</v>
      </c>
      <c r="C317" s="13"/>
      <c r="D317" s="13"/>
      <c r="E317" s="13">
        <v>1</v>
      </c>
    </row>
    <row r="318" spans="1:5" x14ac:dyDescent="0.2">
      <c r="A318" s="9">
        <v>41520.208333333336</v>
      </c>
      <c r="B318" s="13"/>
      <c r="C318" s="13"/>
      <c r="D318" s="13">
        <v>1</v>
      </c>
      <c r="E318" s="13">
        <v>1</v>
      </c>
    </row>
    <row r="319" spans="1:5" x14ac:dyDescent="0.2">
      <c r="A319" s="9">
        <v>41528.208333333336</v>
      </c>
      <c r="B319" s="13"/>
      <c r="C319" s="13">
        <v>1</v>
      </c>
      <c r="D319" s="13"/>
      <c r="E319" s="13">
        <v>1</v>
      </c>
    </row>
    <row r="320" spans="1:5" x14ac:dyDescent="0.2">
      <c r="A320" s="9">
        <v>41530.208333333336</v>
      </c>
      <c r="B320" s="13"/>
      <c r="C320" s="13"/>
      <c r="D320" s="13">
        <v>1</v>
      </c>
      <c r="E320" s="13">
        <v>1</v>
      </c>
    </row>
    <row r="321" spans="1:5" x14ac:dyDescent="0.2">
      <c r="A321" s="9">
        <v>41536.208333333336</v>
      </c>
      <c r="B321" s="13"/>
      <c r="C321" s="13">
        <v>1</v>
      </c>
      <c r="D321" s="13">
        <v>1</v>
      </c>
      <c r="E321" s="13">
        <v>2</v>
      </c>
    </row>
    <row r="322" spans="1:5" x14ac:dyDescent="0.2">
      <c r="A322" s="9">
        <v>41537.208333333336</v>
      </c>
      <c r="B322" s="13"/>
      <c r="C322" s="13"/>
      <c r="D322" s="13">
        <v>1</v>
      </c>
      <c r="E322" s="13">
        <v>1</v>
      </c>
    </row>
    <row r="323" spans="1:5" x14ac:dyDescent="0.2">
      <c r="A323" s="9">
        <v>41539.208333333336</v>
      </c>
      <c r="B323" s="13"/>
      <c r="C323" s="13">
        <v>1</v>
      </c>
      <c r="D323" s="13"/>
      <c r="E323" s="13">
        <v>1</v>
      </c>
    </row>
    <row r="324" spans="1:5" x14ac:dyDescent="0.2">
      <c r="A324" s="9">
        <v>41554.208333333336</v>
      </c>
      <c r="B324" s="13"/>
      <c r="C324" s="13"/>
      <c r="D324" s="13">
        <v>1</v>
      </c>
      <c r="E324" s="13">
        <v>1</v>
      </c>
    </row>
    <row r="325" spans="1:5" x14ac:dyDescent="0.2">
      <c r="A325" s="9">
        <v>41555.208333333336</v>
      </c>
      <c r="B325" s="13"/>
      <c r="C325" s="13">
        <v>1</v>
      </c>
      <c r="D325" s="13"/>
      <c r="E325" s="13">
        <v>1</v>
      </c>
    </row>
    <row r="326" spans="1:5" x14ac:dyDescent="0.2">
      <c r="A326" s="9">
        <v>41559.208333333336</v>
      </c>
      <c r="B326" s="13"/>
      <c r="C326" s="13"/>
      <c r="D326" s="13">
        <v>1</v>
      </c>
      <c r="E326" s="13">
        <v>1</v>
      </c>
    </row>
    <row r="327" spans="1:5" x14ac:dyDescent="0.2">
      <c r="A327" s="9">
        <v>41562.208333333336</v>
      </c>
      <c r="B327" s="13"/>
      <c r="C327" s="13">
        <v>1</v>
      </c>
      <c r="D327" s="13"/>
      <c r="E327" s="13">
        <v>1</v>
      </c>
    </row>
    <row r="328" spans="1:5" x14ac:dyDescent="0.2">
      <c r="A328" s="9">
        <v>41568.208333333336</v>
      </c>
      <c r="B328" s="13"/>
      <c r="C328" s="13">
        <v>1</v>
      </c>
      <c r="D328" s="13"/>
      <c r="E328" s="13">
        <v>1</v>
      </c>
    </row>
    <row r="329" spans="1:5" x14ac:dyDescent="0.2">
      <c r="A329" s="9">
        <v>41572.208333333336</v>
      </c>
      <c r="B329" s="13"/>
      <c r="C329" s="13"/>
      <c r="D329" s="13">
        <v>2</v>
      </c>
      <c r="E329" s="13">
        <v>2</v>
      </c>
    </row>
    <row r="330" spans="1:5" x14ac:dyDescent="0.2">
      <c r="A330" s="9">
        <v>41576.208333333336</v>
      </c>
      <c r="B330" s="13"/>
      <c r="C330" s="13"/>
      <c r="D330" s="13">
        <v>1</v>
      </c>
      <c r="E330" s="13">
        <v>1</v>
      </c>
    </row>
    <row r="331" spans="1:5" x14ac:dyDescent="0.2">
      <c r="A331" s="9">
        <v>41592.25</v>
      </c>
      <c r="B331" s="13"/>
      <c r="C331" s="13"/>
      <c r="D331" s="13">
        <v>1</v>
      </c>
      <c r="E331" s="13">
        <v>1</v>
      </c>
    </row>
    <row r="332" spans="1:5" x14ac:dyDescent="0.2">
      <c r="A332" s="9">
        <v>41595.25</v>
      </c>
      <c r="B332" s="13"/>
      <c r="C332" s="13"/>
      <c r="D332" s="13">
        <v>1</v>
      </c>
      <c r="E332" s="13">
        <v>1</v>
      </c>
    </row>
    <row r="333" spans="1:5" x14ac:dyDescent="0.2">
      <c r="A333" s="9">
        <v>41597.25</v>
      </c>
      <c r="B333" s="13"/>
      <c r="C333" s="13">
        <v>1</v>
      </c>
      <c r="D333" s="13"/>
      <c r="E333" s="13">
        <v>1</v>
      </c>
    </row>
    <row r="334" spans="1:5" x14ac:dyDescent="0.2">
      <c r="A334" s="9">
        <v>41601.25</v>
      </c>
      <c r="B334" s="13"/>
      <c r="C334" s="13">
        <v>1</v>
      </c>
      <c r="D334" s="13"/>
      <c r="E334" s="13">
        <v>1</v>
      </c>
    </row>
    <row r="335" spans="1:5" x14ac:dyDescent="0.2">
      <c r="A335" s="9">
        <v>41603.25</v>
      </c>
      <c r="B335" s="13"/>
      <c r="C335" s="13">
        <v>1</v>
      </c>
      <c r="D335" s="13"/>
      <c r="E335" s="13">
        <v>1</v>
      </c>
    </row>
    <row r="336" spans="1:5" x14ac:dyDescent="0.2">
      <c r="A336" s="9">
        <v>41607.25</v>
      </c>
      <c r="B336" s="13"/>
      <c r="C336" s="13"/>
      <c r="D336" s="13">
        <v>1</v>
      </c>
      <c r="E336" s="13">
        <v>1</v>
      </c>
    </row>
    <row r="337" spans="1:5" x14ac:dyDescent="0.2">
      <c r="A337" s="9">
        <v>41614.25</v>
      </c>
      <c r="B337" s="13">
        <v>1</v>
      </c>
      <c r="C337" s="13">
        <v>1</v>
      </c>
      <c r="D337" s="13"/>
      <c r="E337" s="13">
        <v>2</v>
      </c>
    </row>
    <row r="338" spans="1:5" x14ac:dyDescent="0.2">
      <c r="A338" s="9">
        <v>41619.25</v>
      </c>
      <c r="B338" s="13"/>
      <c r="C338" s="13">
        <v>1</v>
      </c>
      <c r="D338" s="13">
        <v>2</v>
      </c>
      <c r="E338" s="13">
        <v>3</v>
      </c>
    </row>
    <row r="339" spans="1:5" x14ac:dyDescent="0.2">
      <c r="A339" s="9">
        <v>41625.25</v>
      </c>
      <c r="B339" s="13"/>
      <c r="C339" s="13"/>
      <c r="D339" s="13">
        <v>1</v>
      </c>
      <c r="E339" s="13">
        <v>1</v>
      </c>
    </row>
    <row r="340" spans="1:5" x14ac:dyDescent="0.2">
      <c r="A340" s="9">
        <v>41637.25</v>
      </c>
      <c r="B340" s="13"/>
      <c r="C340" s="13"/>
      <c r="D340" s="13">
        <v>1</v>
      </c>
      <c r="E340" s="13">
        <v>1</v>
      </c>
    </row>
    <row r="341" spans="1:5" x14ac:dyDescent="0.2">
      <c r="A341" s="9">
        <v>41638.25</v>
      </c>
      <c r="B341" s="13"/>
      <c r="C341" s="13">
        <v>1</v>
      </c>
      <c r="D341" s="13"/>
      <c r="E341" s="13">
        <v>1</v>
      </c>
    </row>
    <row r="342" spans="1:5" x14ac:dyDescent="0.2">
      <c r="A342" s="9">
        <v>41639.25</v>
      </c>
      <c r="B342" s="13"/>
      <c r="C342" s="13"/>
      <c r="D342" s="13">
        <v>1</v>
      </c>
      <c r="E342" s="13">
        <v>1</v>
      </c>
    </row>
    <row r="343" spans="1:5" x14ac:dyDescent="0.2">
      <c r="A343" s="9">
        <v>41642.25</v>
      </c>
      <c r="B343" s="13"/>
      <c r="C343" s="13"/>
      <c r="D343" s="13">
        <v>1</v>
      </c>
      <c r="E343" s="13">
        <v>1</v>
      </c>
    </row>
    <row r="344" spans="1:5" x14ac:dyDescent="0.2">
      <c r="A344" s="9">
        <v>41647.25</v>
      </c>
      <c r="B344" s="13"/>
      <c r="C344" s="13"/>
      <c r="D344" s="13">
        <v>1</v>
      </c>
      <c r="E344" s="13">
        <v>1</v>
      </c>
    </row>
    <row r="345" spans="1:5" x14ac:dyDescent="0.2">
      <c r="A345" s="9">
        <v>41651.25</v>
      </c>
      <c r="B345" s="13"/>
      <c r="C345" s="13">
        <v>1</v>
      </c>
      <c r="D345" s="13"/>
      <c r="E345" s="13">
        <v>1</v>
      </c>
    </row>
    <row r="346" spans="1:5" x14ac:dyDescent="0.2">
      <c r="A346" s="9">
        <v>41653.25</v>
      </c>
      <c r="B346" s="13"/>
      <c r="C346" s="13">
        <v>2</v>
      </c>
      <c r="D346" s="13"/>
      <c r="E346" s="13">
        <v>2</v>
      </c>
    </row>
    <row r="347" spans="1:5" x14ac:dyDescent="0.2">
      <c r="A347" s="9">
        <v>41659.25</v>
      </c>
      <c r="B347" s="13">
        <v>1</v>
      </c>
      <c r="C347" s="13"/>
      <c r="D347" s="13"/>
      <c r="E347" s="13">
        <v>1</v>
      </c>
    </row>
    <row r="348" spans="1:5" x14ac:dyDescent="0.2">
      <c r="A348" s="9">
        <v>41661.25</v>
      </c>
      <c r="B348" s="13"/>
      <c r="C348" s="13"/>
      <c r="D348" s="13">
        <v>1</v>
      </c>
      <c r="E348" s="13">
        <v>1</v>
      </c>
    </row>
    <row r="349" spans="1:5" x14ac:dyDescent="0.2">
      <c r="A349" s="9">
        <v>41665.25</v>
      </c>
      <c r="B349" s="13"/>
      <c r="C349" s="13"/>
      <c r="D349" s="13">
        <v>1</v>
      </c>
      <c r="E349" s="13">
        <v>1</v>
      </c>
    </row>
    <row r="350" spans="1:5" x14ac:dyDescent="0.2">
      <c r="A350" s="9">
        <v>41680.25</v>
      </c>
      <c r="B350" s="13">
        <v>1</v>
      </c>
      <c r="C350" s="13"/>
      <c r="D350" s="13">
        <v>1</v>
      </c>
      <c r="E350" s="13">
        <v>2</v>
      </c>
    </row>
    <row r="351" spans="1:5" x14ac:dyDescent="0.2">
      <c r="A351" s="9">
        <v>41684.25</v>
      </c>
      <c r="B351" s="13"/>
      <c r="C351" s="13">
        <v>1</v>
      </c>
      <c r="D351" s="13"/>
      <c r="E351" s="13">
        <v>1</v>
      </c>
    </row>
    <row r="352" spans="1:5" x14ac:dyDescent="0.2">
      <c r="A352" s="9">
        <v>41692.25</v>
      </c>
      <c r="B352" s="13"/>
      <c r="C352" s="13">
        <v>1</v>
      </c>
      <c r="D352" s="13"/>
      <c r="E352" s="13">
        <v>1</v>
      </c>
    </row>
    <row r="353" spans="1:5" x14ac:dyDescent="0.2">
      <c r="A353" s="9">
        <v>41696.25</v>
      </c>
      <c r="B353" s="13"/>
      <c r="C353" s="13"/>
      <c r="D353" s="13">
        <v>1</v>
      </c>
      <c r="E353" s="13">
        <v>1</v>
      </c>
    </row>
    <row r="354" spans="1:5" x14ac:dyDescent="0.2">
      <c r="A354" s="9">
        <v>41698.25</v>
      </c>
      <c r="B354" s="13"/>
      <c r="C354" s="13"/>
      <c r="D354" s="13">
        <v>1</v>
      </c>
      <c r="E354" s="13">
        <v>1</v>
      </c>
    </row>
    <row r="355" spans="1:5" x14ac:dyDescent="0.2">
      <c r="A355" s="9">
        <v>41709.208333333336</v>
      </c>
      <c r="B355" s="13"/>
      <c r="C355" s="13"/>
      <c r="D355" s="13">
        <v>1</v>
      </c>
      <c r="E355" s="13">
        <v>1</v>
      </c>
    </row>
    <row r="356" spans="1:5" x14ac:dyDescent="0.2">
      <c r="A356" s="9">
        <v>41710.208333333336</v>
      </c>
      <c r="B356" s="13"/>
      <c r="C356" s="13"/>
      <c r="D356" s="13">
        <v>1</v>
      </c>
      <c r="E356" s="13">
        <v>1</v>
      </c>
    </row>
    <row r="357" spans="1:5" x14ac:dyDescent="0.2">
      <c r="A357" s="9">
        <v>41715.208333333336</v>
      </c>
      <c r="B357" s="13"/>
      <c r="C357" s="13"/>
      <c r="D357" s="13">
        <v>1</v>
      </c>
      <c r="E357" s="13">
        <v>1</v>
      </c>
    </row>
    <row r="358" spans="1:5" x14ac:dyDescent="0.2">
      <c r="A358" s="9">
        <v>41718.208333333336</v>
      </c>
      <c r="B358" s="13"/>
      <c r="C358" s="13">
        <v>1</v>
      </c>
      <c r="D358" s="13"/>
      <c r="E358" s="13">
        <v>1</v>
      </c>
    </row>
    <row r="359" spans="1:5" x14ac:dyDescent="0.2">
      <c r="A359" s="9">
        <v>41721.208333333336</v>
      </c>
      <c r="B359" s="13"/>
      <c r="C359" s="13"/>
      <c r="D359" s="13">
        <v>1</v>
      </c>
      <c r="E359" s="13">
        <v>1</v>
      </c>
    </row>
    <row r="360" spans="1:5" x14ac:dyDescent="0.2">
      <c r="A360" s="9">
        <v>41724.208333333336</v>
      </c>
      <c r="B360" s="13"/>
      <c r="C360" s="13"/>
      <c r="D360" s="13">
        <v>1</v>
      </c>
      <c r="E360" s="13">
        <v>1</v>
      </c>
    </row>
    <row r="361" spans="1:5" x14ac:dyDescent="0.2">
      <c r="A361" s="9">
        <v>41725.208333333336</v>
      </c>
      <c r="B361" s="13"/>
      <c r="C361" s="13">
        <v>1</v>
      </c>
      <c r="D361" s="13"/>
      <c r="E361" s="13">
        <v>1</v>
      </c>
    </row>
    <row r="362" spans="1:5" x14ac:dyDescent="0.2">
      <c r="A362" s="9">
        <v>41727.208333333336</v>
      </c>
      <c r="B362" s="13"/>
      <c r="C362" s="13"/>
      <c r="D362" s="13">
        <v>1</v>
      </c>
      <c r="E362" s="13">
        <v>1</v>
      </c>
    </row>
    <row r="363" spans="1:5" x14ac:dyDescent="0.2">
      <c r="A363" s="9">
        <v>41731.208333333336</v>
      </c>
      <c r="B363" s="13"/>
      <c r="C363" s="13"/>
      <c r="D363" s="13">
        <v>1</v>
      </c>
      <c r="E363" s="13">
        <v>1</v>
      </c>
    </row>
    <row r="364" spans="1:5" x14ac:dyDescent="0.2">
      <c r="A364" s="9">
        <v>41736.208333333336</v>
      </c>
      <c r="B364" s="13"/>
      <c r="C364" s="13"/>
      <c r="D364" s="13">
        <v>1</v>
      </c>
      <c r="E364" s="13">
        <v>1</v>
      </c>
    </row>
    <row r="365" spans="1:5" x14ac:dyDescent="0.2">
      <c r="A365" s="9">
        <v>41742.208333333336</v>
      </c>
      <c r="B365" s="13"/>
      <c r="C365" s="13"/>
      <c r="D365" s="13">
        <v>1</v>
      </c>
      <c r="E365" s="13">
        <v>1</v>
      </c>
    </row>
    <row r="366" spans="1:5" x14ac:dyDescent="0.2">
      <c r="A366" s="9">
        <v>41743.208333333336</v>
      </c>
      <c r="B366" s="13"/>
      <c r="C366" s="13"/>
      <c r="D366" s="13">
        <v>1</v>
      </c>
      <c r="E366" s="13">
        <v>1</v>
      </c>
    </row>
    <row r="367" spans="1:5" x14ac:dyDescent="0.2">
      <c r="A367" s="9">
        <v>41754.208333333336</v>
      </c>
      <c r="B367" s="13"/>
      <c r="C367" s="13"/>
      <c r="D367" s="13">
        <v>1</v>
      </c>
      <c r="E367" s="13">
        <v>1</v>
      </c>
    </row>
    <row r="368" spans="1:5" x14ac:dyDescent="0.2">
      <c r="A368" s="9">
        <v>41757.208333333336</v>
      </c>
      <c r="B368" s="13"/>
      <c r="C368" s="13"/>
      <c r="D368" s="13">
        <v>1</v>
      </c>
      <c r="E368" s="13">
        <v>1</v>
      </c>
    </row>
    <row r="369" spans="1:5" x14ac:dyDescent="0.2">
      <c r="A369" s="9">
        <v>41761.208333333336</v>
      </c>
      <c r="B369" s="13"/>
      <c r="C369" s="13">
        <v>1</v>
      </c>
      <c r="D369" s="13">
        <v>1</v>
      </c>
      <c r="E369" s="13">
        <v>2</v>
      </c>
    </row>
    <row r="370" spans="1:5" x14ac:dyDescent="0.2">
      <c r="A370" s="9">
        <v>41762.208333333336</v>
      </c>
      <c r="B370" s="13"/>
      <c r="C370" s="13"/>
      <c r="D370" s="13">
        <v>1</v>
      </c>
      <c r="E370" s="13">
        <v>1</v>
      </c>
    </row>
    <row r="371" spans="1:5" x14ac:dyDescent="0.2">
      <c r="A371" s="9">
        <v>41763.208333333336</v>
      </c>
      <c r="B371" s="13"/>
      <c r="C371" s="13">
        <v>1</v>
      </c>
      <c r="D371" s="13"/>
      <c r="E371" s="13">
        <v>1</v>
      </c>
    </row>
    <row r="372" spans="1:5" x14ac:dyDescent="0.2">
      <c r="A372" s="9">
        <v>41769.208333333336</v>
      </c>
      <c r="B372" s="13"/>
      <c r="C372" s="13">
        <v>1</v>
      </c>
      <c r="D372" s="13"/>
      <c r="E372" s="13">
        <v>1</v>
      </c>
    </row>
    <row r="373" spans="1:5" x14ac:dyDescent="0.2">
      <c r="A373" s="9">
        <v>41779.208333333336</v>
      </c>
      <c r="B373" s="13"/>
      <c r="C373" s="13">
        <v>1</v>
      </c>
      <c r="D373" s="13">
        <v>1</v>
      </c>
      <c r="E373" s="13">
        <v>2</v>
      </c>
    </row>
    <row r="374" spans="1:5" x14ac:dyDescent="0.2">
      <c r="A374" s="9">
        <v>41782.208333333336</v>
      </c>
      <c r="B374" s="13"/>
      <c r="C374" s="13">
        <v>1</v>
      </c>
      <c r="D374" s="13"/>
      <c r="E374" s="13">
        <v>1</v>
      </c>
    </row>
    <row r="375" spans="1:5" x14ac:dyDescent="0.2">
      <c r="A375" s="9">
        <v>41783.208333333336</v>
      </c>
      <c r="B375" s="13"/>
      <c r="C375" s="13">
        <v>1</v>
      </c>
      <c r="D375" s="13"/>
      <c r="E375" s="13">
        <v>1</v>
      </c>
    </row>
    <row r="376" spans="1:5" x14ac:dyDescent="0.2">
      <c r="A376" s="9">
        <v>41786.208333333336</v>
      </c>
      <c r="B376" s="13"/>
      <c r="C376" s="13">
        <v>1</v>
      </c>
      <c r="D376" s="13"/>
      <c r="E376" s="13">
        <v>1</v>
      </c>
    </row>
    <row r="377" spans="1:5" x14ac:dyDescent="0.2">
      <c r="A377" s="9">
        <v>41789.208333333336</v>
      </c>
      <c r="B377" s="13"/>
      <c r="C377" s="13">
        <v>1</v>
      </c>
      <c r="D377" s="13">
        <v>1</v>
      </c>
      <c r="E377" s="13">
        <v>2</v>
      </c>
    </row>
    <row r="378" spans="1:5" x14ac:dyDescent="0.2">
      <c r="A378" s="9">
        <v>41792.208333333336</v>
      </c>
      <c r="B378" s="13"/>
      <c r="C378" s="13"/>
      <c r="D378" s="13">
        <v>1</v>
      </c>
      <c r="E378" s="13">
        <v>1</v>
      </c>
    </row>
    <row r="379" spans="1:5" x14ac:dyDescent="0.2">
      <c r="A379" s="9">
        <v>41794.208333333336</v>
      </c>
      <c r="B379" s="13"/>
      <c r="C379" s="13"/>
      <c r="D379" s="13">
        <v>1</v>
      </c>
      <c r="E379" s="13">
        <v>1</v>
      </c>
    </row>
    <row r="380" spans="1:5" x14ac:dyDescent="0.2">
      <c r="A380" s="9">
        <v>41797.208333333336</v>
      </c>
      <c r="B380" s="13">
        <v>1</v>
      </c>
      <c r="C380" s="13"/>
      <c r="D380" s="13"/>
      <c r="E380" s="13">
        <v>1</v>
      </c>
    </row>
    <row r="381" spans="1:5" x14ac:dyDescent="0.2">
      <c r="A381" s="9">
        <v>41799.208333333336</v>
      </c>
      <c r="B381" s="13"/>
      <c r="C381" s="13">
        <v>1</v>
      </c>
      <c r="D381" s="13"/>
      <c r="E381" s="13">
        <v>1</v>
      </c>
    </row>
    <row r="382" spans="1:5" x14ac:dyDescent="0.2">
      <c r="A382" s="9">
        <v>41800.208333333336</v>
      </c>
      <c r="B382" s="13"/>
      <c r="C382" s="13"/>
      <c r="D382" s="13">
        <v>1</v>
      </c>
      <c r="E382" s="13">
        <v>1</v>
      </c>
    </row>
    <row r="383" spans="1:5" x14ac:dyDescent="0.2">
      <c r="A383" s="9">
        <v>41806.208333333336</v>
      </c>
      <c r="B383" s="13"/>
      <c r="C383" s="13"/>
      <c r="D383" s="13">
        <v>1</v>
      </c>
      <c r="E383" s="13">
        <v>1</v>
      </c>
    </row>
    <row r="384" spans="1:5" x14ac:dyDescent="0.2">
      <c r="A384" s="9">
        <v>41811.208333333336</v>
      </c>
      <c r="B384" s="13"/>
      <c r="C384" s="13"/>
      <c r="D384" s="13">
        <v>1</v>
      </c>
      <c r="E384" s="13">
        <v>1</v>
      </c>
    </row>
    <row r="385" spans="1:5" x14ac:dyDescent="0.2">
      <c r="A385" s="9">
        <v>41817.208333333336</v>
      </c>
      <c r="B385" s="13"/>
      <c r="C385" s="13">
        <v>1</v>
      </c>
      <c r="D385" s="13"/>
      <c r="E385" s="13">
        <v>1</v>
      </c>
    </row>
    <row r="386" spans="1:5" x14ac:dyDescent="0.2">
      <c r="A386" s="9">
        <v>41818.208333333336</v>
      </c>
      <c r="B386" s="13"/>
      <c r="C386" s="13">
        <v>1</v>
      </c>
      <c r="D386" s="13"/>
      <c r="E386" s="13">
        <v>1</v>
      </c>
    </row>
    <row r="387" spans="1:5" x14ac:dyDescent="0.2">
      <c r="A387" s="9">
        <v>41825.208333333336</v>
      </c>
      <c r="B387" s="13"/>
      <c r="C387" s="13"/>
      <c r="D387" s="13">
        <v>1</v>
      </c>
      <c r="E387" s="13">
        <v>1</v>
      </c>
    </row>
    <row r="388" spans="1:5" x14ac:dyDescent="0.2">
      <c r="A388" s="9">
        <v>41826.208333333336</v>
      </c>
      <c r="B388" s="13"/>
      <c r="C388" s="13"/>
      <c r="D388" s="13">
        <v>1</v>
      </c>
      <c r="E388" s="13">
        <v>1</v>
      </c>
    </row>
    <row r="389" spans="1:5" x14ac:dyDescent="0.2">
      <c r="A389" s="9">
        <v>41828.208333333336</v>
      </c>
      <c r="B389" s="13"/>
      <c r="C389" s="13">
        <v>1</v>
      </c>
      <c r="D389" s="13"/>
      <c r="E389" s="13">
        <v>1</v>
      </c>
    </row>
    <row r="390" spans="1:5" x14ac:dyDescent="0.2">
      <c r="A390" s="9">
        <v>41830.208333333336</v>
      </c>
      <c r="B390" s="13"/>
      <c r="C390" s="13"/>
      <c r="D390" s="13">
        <v>1</v>
      </c>
      <c r="E390" s="13">
        <v>1</v>
      </c>
    </row>
    <row r="391" spans="1:5" x14ac:dyDescent="0.2">
      <c r="A391" s="9">
        <v>41834.208333333336</v>
      </c>
      <c r="B391" s="13"/>
      <c r="C391" s="13"/>
      <c r="D391" s="13">
        <v>1</v>
      </c>
      <c r="E391" s="13">
        <v>1</v>
      </c>
    </row>
    <row r="392" spans="1:5" x14ac:dyDescent="0.2">
      <c r="A392" s="9">
        <v>41836.208333333336</v>
      </c>
      <c r="B392" s="13"/>
      <c r="C392" s="13"/>
      <c r="D392" s="13">
        <v>1</v>
      </c>
      <c r="E392" s="13">
        <v>1</v>
      </c>
    </row>
    <row r="393" spans="1:5" x14ac:dyDescent="0.2">
      <c r="A393" s="9">
        <v>41839.208333333336</v>
      </c>
      <c r="B393" s="13"/>
      <c r="C393" s="13">
        <v>1</v>
      </c>
      <c r="D393" s="13"/>
      <c r="E393" s="13">
        <v>1</v>
      </c>
    </row>
    <row r="394" spans="1:5" x14ac:dyDescent="0.2">
      <c r="A394" s="9">
        <v>41844.208333333336</v>
      </c>
      <c r="B394" s="13"/>
      <c r="C394" s="13"/>
      <c r="D394" s="13">
        <v>2</v>
      </c>
      <c r="E394" s="13">
        <v>2</v>
      </c>
    </row>
    <row r="395" spans="1:5" x14ac:dyDescent="0.2">
      <c r="A395" s="9">
        <v>41845.208333333336</v>
      </c>
      <c r="B395" s="13"/>
      <c r="C395" s="13"/>
      <c r="D395" s="13">
        <v>1</v>
      </c>
      <c r="E395" s="13">
        <v>1</v>
      </c>
    </row>
    <row r="396" spans="1:5" x14ac:dyDescent="0.2">
      <c r="A396" s="9">
        <v>41848.208333333336</v>
      </c>
      <c r="B396" s="13"/>
      <c r="C396" s="13"/>
      <c r="D396" s="13">
        <v>1</v>
      </c>
      <c r="E396" s="13">
        <v>1</v>
      </c>
    </row>
    <row r="397" spans="1:5" x14ac:dyDescent="0.2">
      <c r="A397" s="9">
        <v>41855.208333333336</v>
      </c>
      <c r="B397" s="13"/>
      <c r="C397" s="13"/>
      <c r="D397" s="13">
        <v>1</v>
      </c>
      <c r="E397" s="13">
        <v>1</v>
      </c>
    </row>
    <row r="398" spans="1:5" x14ac:dyDescent="0.2">
      <c r="A398" s="9">
        <v>41859.208333333336</v>
      </c>
      <c r="B398" s="13"/>
      <c r="C398" s="13">
        <v>1</v>
      </c>
      <c r="D398" s="13"/>
      <c r="E398" s="13">
        <v>1</v>
      </c>
    </row>
    <row r="399" spans="1:5" x14ac:dyDescent="0.2">
      <c r="A399" s="9">
        <v>41870.208333333336</v>
      </c>
      <c r="B399" s="13"/>
      <c r="C399" s="13"/>
      <c r="D399" s="13">
        <v>2</v>
      </c>
      <c r="E399" s="13">
        <v>2</v>
      </c>
    </row>
    <row r="400" spans="1:5" x14ac:dyDescent="0.2">
      <c r="A400" s="9">
        <v>41875.208333333336</v>
      </c>
      <c r="B400" s="13"/>
      <c r="C400" s="13"/>
      <c r="D400" s="13">
        <v>1</v>
      </c>
      <c r="E400" s="13">
        <v>1</v>
      </c>
    </row>
    <row r="401" spans="1:5" x14ac:dyDescent="0.2">
      <c r="A401" s="9">
        <v>41889.208333333336</v>
      </c>
      <c r="B401" s="13"/>
      <c r="C401" s="13"/>
      <c r="D401" s="13">
        <v>1</v>
      </c>
      <c r="E401" s="13">
        <v>1</v>
      </c>
    </row>
    <row r="402" spans="1:5" x14ac:dyDescent="0.2">
      <c r="A402" s="9">
        <v>41892.208333333336</v>
      </c>
      <c r="B402" s="13"/>
      <c r="C402" s="13"/>
      <c r="D402" s="13">
        <v>2</v>
      </c>
      <c r="E402" s="13">
        <v>2</v>
      </c>
    </row>
    <row r="403" spans="1:5" x14ac:dyDescent="0.2">
      <c r="A403" s="9">
        <v>41895.208333333336</v>
      </c>
      <c r="B403" s="13"/>
      <c r="C403" s="13"/>
      <c r="D403" s="13">
        <v>1</v>
      </c>
      <c r="E403" s="13">
        <v>1</v>
      </c>
    </row>
    <row r="404" spans="1:5" x14ac:dyDescent="0.2">
      <c r="A404" s="9">
        <v>41897.208333333336</v>
      </c>
      <c r="B404" s="13"/>
      <c r="C404" s="13"/>
      <c r="D404" s="13">
        <v>1</v>
      </c>
      <c r="E404" s="13">
        <v>1</v>
      </c>
    </row>
    <row r="405" spans="1:5" x14ac:dyDescent="0.2">
      <c r="A405" s="9">
        <v>41901.208333333336</v>
      </c>
      <c r="B405" s="13"/>
      <c r="C405" s="13">
        <v>1</v>
      </c>
      <c r="D405" s="13"/>
      <c r="E405" s="13">
        <v>1</v>
      </c>
    </row>
    <row r="406" spans="1:5" x14ac:dyDescent="0.2">
      <c r="A406" s="9">
        <v>41906.208333333336</v>
      </c>
      <c r="B406" s="13"/>
      <c r="C406" s="13"/>
      <c r="D406" s="13">
        <v>2</v>
      </c>
      <c r="E406" s="13">
        <v>2</v>
      </c>
    </row>
    <row r="407" spans="1:5" x14ac:dyDescent="0.2">
      <c r="A407" s="9">
        <v>41907.208333333336</v>
      </c>
      <c r="B407" s="13"/>
      <c r="C407" s="13"/>
      <c r="D407" s="13">
        <v>1</v>
      </c>
      <c r="E407" s="13">
        <v>1</v>
      </c>
    </row>
    <row r="408" spans="1:5" x14ac:dyDescent="0.2">
      <c r="A408" s="9">
        <v>41908.208333333336</v>
      </c>
      <c r="B408" s="13"/>
      <c r="C408" s="13">
        <v>1</v>
      </c>
      <c r="D408" s="13"/>
      <c r="E408" s="13">
        <v>1</v>
      </c>
    </row>
    <row r="409" spans="1:5" x14ac:dyDescent="0.2">
      <c r="A409" s="9">
        <v>41913.208333333336</v>
      </c>
      <c r="B409" s="13"/>
      <c r="C409" s="13">
        <v>1</v>
      </c>
      <c r="D409" s="13"/>
      <c r="E409" s="13">
        <v>1</v>
      </c>
    </row>
    <row r="410" spans="1:5" x14ac:dyDescent="0.2">
      <c r="A410" s="9">
        <v>41914.208333333336</v>
      </c>
      <c r="B410" s="13"/>
      <c r="C410" s="13"/>
      <c r="D410" s="13">
        <v>1</v>
      </c>
      <c r="E410" s="13">
        <v>1</v>
      </c>
    </row>
    <row r="411" spans="1:5" x14ac:dyDescent="0.2">
      <c r="A411" s="9">
        <v>41917.208333333336</v>
      </c>
      <c r="B411" s="13"/>
      <c r="C411" s="13"/>
      <c r="D411" s="13">
        <v>2</v>
      </c>
      <c r="E411" s="13">
        <v>2</v>
      </c>
    </row>
    <row r="412" spans="1:5" x14ac:dyDescent="0.2">
      <c r="A412" s="9">
        <v>41920.208333333336</v>
      </c>
      <c r="B412" s="13"/>
      <c r="C412" s="13"/>
      <c r="D412" s="13">
        <v>1</v>
      </c>
      <c r="E412" s="13">
        <v>1</v>
      </c>
    </row>
    <row r="413" spans="1:5" x14ac:dyDescent="0.2">
      <c r="A413" s="9">
        <v>41929.208333333336</v>
      </c>
      <c r="B413" s="13"/>
      <c r="C413" s="13">
        <v>1</v>
      </c>
      <c r="D413" s="13"/>
      <c r="E413" s="13">
        <v>1</v>
      </c>
    </row>
    <row r="414" spans="1:5" x14ac:dyDescent="0.2">
      <c r="A414" s="9">
        <v>41930.208333333336</v>
      </c>
      <c r="B414" s="13"/>
      <c r="C414" s="13">
        <v>1</v>
      </c>
      <c r="D414" s="13"/>
      <c r="E414" s="13">
        <v>1</v>
      </c>
    </row>
    <row r="415" spans="1:5" x14ac:dyDescent="0.2">
      <c r="A415" s="9">
        <v>41934.208333333336</v>
      </c>
      <c r="B415" s="13"/>
      <c r="C415" s="13"/>
      <c r="D415" s="13">
        <v>1</v>
      </c>
      <c r="E415" s="13">
        <v>1</v>
      </c>
    </row>
    <row r="416" spans="1:5" x14ac:dyDescent="0.2">
      <c r="A416" s="9">
        <v>41936.208333333336</v>
      </c>
      <c r="B416" s="13"/>
      <c r="C416" s="13"/>
      <c r="D416" s="13">
        <v>1</v>
      </c>
      <c r="E416" s="13">
        <v>1</v>
      </c>
    </row>
    <row r="417" spans="1:5" x14ac:dyDescent="0.2">
      <c r="A417" s="9">
        <v>41949.25</v>
      </c>
      <c r="B417" s="13"/>
      <c r="C417" s="13">
        <v>1</v>
      </c>
      <c r="D417" s="13"/>
      <c r="E417" s="13">
        <v>1</v>
      </c>
    </row>
    <row r="418" spans="1:5" x14ac:dyDescent="0.2">
      <c r="A418" s="9">
        <v>41950.25</v>
      </c>
      <c r="B418" s="13"/>
      <c r="C418" s="13">
        <v>1</v>
      </c>
      <c r="D418" s="13"/>
      <c r="E418" s="13">
        <v>1</v>
      </c>
    </row>
    <row r="419" spans="1:5" x14ac:dyDescent="0.2">
      <c r="A419" s="9">
        <v>41958.25</v>
      </c>
      <c r="B419" s="13"/>
      <c r="C419" s="13">
        <v>2</v>
      </c>
      <c r="D419" s="13"/>
      <c r="E419" s="13">
        <v>2</v>
      </c>
    </row>
    <row r="420" spans="1:5" x14ac:dyDescent="0.2">
      <c r="A420" s="9">
        <v>41959.25</v>
      </c>
      <c r="B420" s="13"/>
      <c r="C420" s="13">
        <v>1</v>
      </c>
      <c r="D420" s="13"/>
      <c r="E420" s="13">
        <v>1</v>
      </c>
    </row>
    <row r="421" spans="1:5" x14ac:dyDescent="0.2">
      <c r="A421" s="9">
        <v>41968.25</v>
      </c>
      <c r="B421" s="13"/>
      <c r="C421" s="13"/>
      <c r="D421" s="13">
        <v>1</v>
      </c>
      <c r="E421" s="13">
        <v>1</v>
      </c>
    </row>
    <row r="422" spans="1:5" x14ac:dyDescent="0.2">
      <c r="A422" s="9">
        <v>41970.25</v>
      </c>
      <c r="B422" s="13"/>
      <c r="C422" s="13">
        <v>1</v>
      </c>
      <c r="D422" s="13"/>
      <c r="E422" s="13">
        <v>1</v>
      </c>
    </row>
    <row r="423" spans="1:5" x14ac:dyDescent="0.2">
      <c r="A423" s="9">
        <v>41975.25</v>
      </c>
      <c r="B423" s="13"/>
      <c r="C423" s="13">
        <v>1</v>
      </c>
      <c r="D423" s="13"/>
      <c r="E423" s="13">
        <v>1</v>
      </c>
    </row>
    <row r="424" spans="1:5" x14ac:dyDescent="0.2">
      <c r="A424" s="9">
        <v>41985.25</v>
      </c>
      <c r="B424" s="13">
        <v>1</v>
      </c>
      <c r="C424" s="13"/>
      <c r="D424" s="13"/>
      <c r="E424" s="13">
        <v>1</v>
      </c>
    </row>
    <row r="425" spans="1:5" x14ac:dyDescent="0.2">
      <c r="A425" s="9">
        <v>41988.25</v>
      </c>
      <c r="B425" s="13"/>
      <c r="C425" s="13"/>
      <c r="D425" s="13">
        <v>1</v>
      </c>
      <c r="E425" s="13">
        <v>1</v>
      </c>
    </row>
    <row r="426" spans="1:5" x14ac:dyDescent="0.2">
      <c r="A426" s="9">
        <v>41989.25</v>
      </c>
      <c r="B426" s="13"/>
      <c r="C426" s="13"/>
      <c r="D426" s="13">
        <v>1</v>
      </c>
      <c r="E426" s="13">
        <v>1</v>
      </c>
    </row>
    <row r="427" spans="1:5" x14ac:dyDescent="0.2">
      <c r="A427" s="9">
        <v>41991.25</v>
      </c>
      <c r="B427" s="13"/>
      <c r="C427" s="13">
        <v>1</v>
      </c>
      <c r="D427" s="13"/>
      <c r="E427" s="13">
        <v>1</v>
      </c>
    </row>
    <row r="428" spans="1:5" x14ac:dyDescent="0.2">
      <c r="A428" s="9">
        <v>41993.25</v>
      </c>
      <c r="B428" s="13"/>
      <c r="C428" s="13">
        <v>1</v>
      </c>
      <c r="D428" s="13">
        <v>1</v>
      </c>
      <c r="E428" s="13">
        <v>2</v>
      </c>
    </row>
    <row r="429" spans="1:5" x14ac:dyDescent="0.2">
      <c r="A429" s="9">
        <v>41994.25</v>
      </c>
      <c r="B429" s="13"/>
      <c r="C429" s="13">
        <v>1</v>
      </c>
      <c r="D429" s="13"/>
      <c r="E429" s="13">
        <v>1</v>
      </c>
    </row>
    <row r="430" spans="1:5" x14ac:dyDescent="0.2">
      <c r="A430" s="9">
        <v>42001.25</v>
      </c>
      <c r="B430" s="13"/>
      <c r="C430" s="13">
        <v>1</v>
      </c>
      <c r="D430" s="13"/>
      <c r="E430" s="13">
        <v>1</v>
      </c>
    </row>
    <row r="431" spans="1:5" x14ac:dyDescent="0.2">
      <c r="A431" s="9">
        <v>42004.25</v>
      </c>
      <c r="B431" s="13"/>
      <c r="C431" s="13"/>
      <c r="D431" s="13">
        <v>1</v>
      </c>
      <c r="E431" s="13">
        <v>1</v>
      </c>
    </row>
    <row r="432" spans="1:5" x14ac:dyDescent="0.2">
      <c r="A432" s="9">
        <v>42005.25</v>
      </c>
      <c r="B432" s="13"/>
      <c r="C432" s="13">
        <v>1</v>
      </c>
      <c r="D432" s="13"/>
      <c r="E432" s="13">
        <v>1</v>
      </c>
    </row>
    <row r="433" spans="1:5" x14ac:dyDescent="0.2">
      <c r="A433" s="9">
        <v>42006.25</v>
      </c>
      <c r="B433" s="13"/>
      <c r="C433" s="13"/>
      <c r="D433" s="13">
        <v>1</v>
      </c>
      <c r="E433" s="13">
        <v>1</v>
      </c>
    </row>
    <row r="434" spans="1:5" x14ac:dyDescent="0.2">
      <c r="A434" s="9">
        <v>42012.25</v>
      </c>
      <c r="B434" s="13"/>
      <c r="C434" s="13"/>
      <c r="D434" s="13">
        <v>2</v>
      </c>
      <c r="E434" s="13">
        <v>2</v>
      </c>
    </row>
    <row r="435" spans="1:5" x14ac:dyDescent="0.2">
      <c r="A435" s="9">
        <v>42014.25</v>
      </c>
      <c r="B435" s="13"/>
      <c r="C435" s="13"/>
      <c r="D435" s="13">
        <v>1</v>
      </c>
      <c r="E435" s="13">
        <v>1</v>
      </c>
    </row>
    <row r="436" spans="1:5" x14ac:dyDescent="0.2">
      <c r="A436" s="9">
        <v>42024.25</v>
      </c>
      <c r="B436" s="13"/>
      <c r="C436" s="13"/>
      <c r="D436" s="13">
        <v>1</v>
      </c>
      <c r="E436" s="13">
        <v>1</v>
      </c>
    </row>
    <row r="437" spans="1:5" x14ac:dyDescent="0.2">
      <c r="A437" s="9">
        <v>42025.25</v>
      </c>
      <c r="B437" s="13"/>
      <c r="C437" s="13"/>
      <c r="D437" s="13">
        <v>1</v>
      </c>
      <c r="E437" s="13">
        <v>1</v>
      </c>
    </row>
    <row r="438" spans="1:5" x14ac:dyDescent="0.2">
      <c r="A438" s="9">
        <v>42026.25</v>
      </c>
      <c r="B438" s="13">
        <v>1</v>
      </c>
      <c r="C438" s="13"/>
      <c r="D438" s="13"/>
      <c r="E438" s="13">
        <v>1</v>
      </c>
    </row>
    <row r="439" spans="1:5" x14ac:dyDescent="0.2">
      <c r="A439" s="9">
        <v>42027.25</v>
      </c>
      <c r="B439" s="13"/>
      <c r="C439" s="13">
        <v>1</v>
      </c>
      <c r="D439" s="13"/>
      <c r="E439" s="13">
        <v>1</v>
      </c>
    </row>
    <row r="440" spans="1:5" x14ac:dyDescent="0.2">
      <c r="A440" s="9">
        <v>42029.25</v>
      </c>
      <c r="B440" s="13"/>
      <c r="C440" s="13"/>
      <c r="D440" s="13">
        <v>2</v>
      </c>
      <c r="E440" s="13">
        <v>2</v>
      </c>
    </row>
    <row r="441" spans="1:5" x14ac:dyDescent="0.2">
      <c r="A441" s="9">
        <v>42038.25</v>
      </c>
      <c r="B441" s="13">
        <v>1</v>
      </c>
      <c r="C441" s="13"/>
      <c r="D441" s="13"/>
      <c r="E441" s="13">
        <v>1</v>
      </c>
    </row>
    <row r="442" spans="1:5" x14ac:dyDescent="0.2">
      <c r="A442" s="9">
        <v>42043.25</v>
      </c>
      <c r="B442" s="13"/>
      <c r="C442" s="13">
        <v>1</v>
      </c>
      <c r="D442" s="13"/>
      <c r="E442" s="13">
        <v>1</v>
      </c>
    </row>
    <row r="443" spans="1:5" x14ac:dyDescent="0.2">
      <c r="A443" s="9">
        <v>42046.25</v>
      </c>
      <c r="B443" s="13"/>
      <c r="C443" s="13"/>
      <c r="D443" s="13">
        <v>1</v>
      </c>
      <c r="E443" s="13">
        <v>1</v>
      </c>
    </row>
    <row r="444" spans="1:5" x14ac:dyDescent="0.2">
      <c r="A444" s="9">
        <v>42047.25</v>
      </c>
      <c r="B444" s="13"/>
      <c r="C444" s="13">
        <v>1</v>
      </c>
      <c r="D444" s="13"/>
      <c r="E444" s="13">
        <v>1</v>
      </c>
    </row>
    <row r="445" spans="1:5" x14ac:dyDescent="0.2">
      <c r="A445" s="9">
        <v>42055.25</v>
      </c>
      <c r="B445" s="13">
        <v>1</v>
      </c>
      <c r="C445" s="13"/>
      <c r="D445" s="13"/>
      <c r="E445" s="13">
        <v>1</v>
      </c>
    </row>
    <row r="446" spans="1:5" x14ac:dyDescent="0.2">
      <c r="A446" s="9">
        <v>42056.25</v>
      </c>
      <c r="B446" s="13"/>
      <c r="C446" s="13"/>
      <c r="D446" s="13">
        <v>1</v>
      </c>
      <c r="E446" s="13">
        <v>1</v>
      </c>
    </row>
    <row r="447" spans="1:5" x14ac:dyDescent="0.2">
      <c r="A447" s="9">
        <v>42060.25</v>
      </c>
      <c r="B447" s="13"/>
      <c r="C447" s="13"/>
      <c r="D447" s="13">
        <v>1</v>
      </c>
      <c r="E447" s="13">
        <v>1</v>
      </c>
    </row>
    <row r="448" spans="1:5" x14ac:dyDescent="0.2">
      <c r="A448" s="9">
        <v>42061.25</v>
      </c>
      <c r="B448" s="13"/>
      <c r="C448" s="13"/>
      <c r="D448" s="13">
        <v>1</v>
      </c>
      <c r="E448" s="13">
        <v>1</v>
      </c>
    </row>
    <row r="449" spans="1:5" x14ac:dyDescent="0.2">
      <c r="A449" s="9">
        <v>42063.25</v>
      </c>
      <c r="B449" s="13"/>
      <c r="C449" s="13">
        <v>1</v>
      </c>
      <c r="D449" s="13"/>
      <c r="E449" s="13">
        <v>1</v>
      </c>
    </row>
    <row r="450" spans="1:5" x14ac:dyDescent="0.2">
      <c r="A450" s="9">
        <v>42072.208333333336</v>
      </c>
      <c r="B450" s="13"/>
      <c r="C450" s="13"/>
      <c r="D450" s="13">
        <v>1</v>
      </c>
      <c r="E450" s="13">
        <v>1</v>
      </c>
    </row>
    <row r="451" spans="1:5" x14ac:dyDescent="0.2">
      <c r="A451" s="9">
        <v>42078.208333333336</v>
      </c>
      <c r="B451" s="13"/>
      <c r="C451" s="13">
        <v>1</v>
      </c>
      <c r="D451" s="13">
        <v>1</v>
      </c>
      <c r="E451" s="13">
        <v>2</v>
      </c>
    </row>
    <row r="452" spans="1:5" x14ac:dyDescent="0.2">
      <c r="A452" s="9">
        <v>42102.208333333336</v>
      </c>
      <c r="B452" s="13"/>
      <c r="C452" s="13">
        <v>1</v>
      </c>
      <c r="D452" s="13"/>
      <c r="E452" s="13">
        <v>1</v>
      </c>
    </row>
    <row r="453" spans="1:5" x14ac:dyDescent="0.2">
      <c r="A453" s="9">
        <v>42110.208333333336</v>
      </c>
      <c r="B453" s="13"/>
      <c r="C453" s="13"/>
      <c r="D453" s="13">
        <v>1</v>
      </c>
      <c r="E453" s="13">
        <v>1</v>
      </c>
    </row>
    <row r="454" spans="1:5" x14ac:dyDescent="0.2">
      <c r="A454" s="9">
        <v>42111.208333333336</v>
      </c>
      <c r="B454" s="13"/>
      <c r="C454" s="13"/>
      <c r="D454" s="13">
        <v>1</v>
      </c>
      <c r="E454" s="13">
        <v>1</v>
      </c>
    </row>
    <row r="455" spans="1:5" x14ac:dyDescent="0.2">
      <c r="A455" s="9">
        <v>42112.208333333336</v>
      </c>
      <c r="B455" s="13"/>
      <c r="C455" s="13"/>
      <c r="D455" s="13">
        <v>1</v>
      </c>
      <c r="E455" s="13">
        <v>1</v>
      </c>
    </row>
    <row r="456" spans="1:5" x14ac:dyDescent="0.2">
      <c r="A456" s="9">
        <v>42114.208333333336</v>
      </c>
      <c r="B456" s="13"/>
      <c r="C456" s="13">
        <v>1</v>
      </c>
      <c r="D456" s="13"/>
      <c r="E456" s="13">
        <v>1</v>
      </c>
    </row>
    <row r="457" spans="1:5" x14ac:dyDescent="0.2">
      <c r="A457" s="9">
        <v>42115.208333333336</v>
      </c>
      <c r="B457" s="13"/>
      <c r="C457" s="13">
        <v>1</v>
      </c>
      <c r="D457" s="13"/>
      <c r="E457" s="13">
        <v>1</v>
      </c>
    </row>
    <row r="458" spans="1:5" x14ac:dyDescent="0.2">
      <c r="A458" s="9">
        <v>42122.208333333336</v>
      </c>
      <c r="B458" s="13"/>
      <c r="C458" s="13"/>
      <c r="D458" s="13">
        <v>1</v>
      </c>
      <c r="E458" s="13">
        <v>1</v>
      </c>
    </row>
    <row r="459" spans="1:5" x14ac:dyDescent="0.2">
      <c r="A459" s="9">
        <v>42128.208333333336</v>
      </c>
      <c r="B459" s="13"/>
      <c r="C459" s="13"/>
      <c r="D459" s="13">
        <v>1</v>
      </c>
      <c r="E459" s="13">
        <v>1</v>
      </c>
    </row>
    <row r="460" spans="1:5" x14ac:dyDescent="0.2">
      <c r="A460" s="9">
        <v>42135.208333333336</v>
      </c>
      <c r="B460" s="13"/>
      <c r="C460" s="13"/>
      <c r="D460" s="13">
        <v>1</v>
      </c>
      <c r="E460" s="13">
        <v>1</v>
      </c>
    </row>
    <row r="461" spans="1:5" x14ac:dyDescent="0.2">
      <c r="A461" s="9">
        <v>42139.208333333336</v>
      </c>
      <c r="B461" s="13"/>
      <c r="C461" s="13"/>
      <c r="D461" s="13">
        <v>1</v>
      </c>
      <c r="E461" s="13">
        <v>1</v>
      </c>
    </row>
    <row r="462" spans="1:5" x14ac:dyDescent="0.2">
      <c r="A462" s="9">
        <v>42142.208333333336</v>
      </c>
      <c r="B462" s="13"/>
      <c r="C462" s="13">
        <v>1</v>
      </c>
      <c r="D462" s="13">
        <v>1</v>
      </c>
      <c r="E462" s="13">
        <v>2</v>
      </c>
    </row>
    <row r="463" spans="1:5" x14ac:dyDescent="0.2">
      <c r="A463" s="9">
        <v>42144.208333333336</v>
      </c>
      <c r="B463" s="13"/>
      <c r="C463" s="13">
        <v>1</v>
      </c>
      <c r="D463" s="13"/>
      <c r="E463" s="13">
        <v>1</v>
      </c>
    </row>
    <row r="464" spans="1:5" x14ac:dyDescent="0.2">
      <c r="A464" s="9">
        <v>42147.208333333336</v>
      </c>
      <c r="B464" s="13"/>
      <c r="C464" s="13"/>
      <c r="D464" s="13">
        <v>1</v>
      </c>
      <c r="E464" s="13">
        <v>1</v>
      </c>
    </row>
    <row r="465" spans="1:5" x14ac:dyDescent="0.2">
      <c r="A465" s="9">
        <v>42160.208333333336</v>
      </c>
      <c r="B465" s="13"/>
      <c r="C465" s="13"/>
      <c r="D465" s="13">
        <v>2</v>
      </c>
      <c r="E465" s="13">
        <v>2</v>
      </c>
    </row>
    <row r="466" spans="1:5" x14ac:dyDescent="0.2">
      <c r="A466" s="9">
        <v>42163.208333333336</v>
      </c>
      <c r="B466" s="13"/>
      <c r="C466" s="13"/>
      <c r="D466" s="13">
        <v>1</v>
      </c>
      <c r="E466" s="13">
        <v>1</v>
      </c>
    </row>
    <row r="467" spans="1:5" x14ac:dyDescent="0.2">
      <c r="A467" s="9">
        <v>42164.208333333336</v>
      </c>
      <c r="B467" s="13"/>
      <c r="C467" s="13">
        <v>1</v>
      </c>
      <c r="D467" s="13"/>
      <c r="E467" s="13">
        <v>1</v>
      </c>
    </row>
    <row r="468" spans="1:5" x14ac:dyDescent="0.2">
      <c r="A468" s="9">
        <v>42165.208333333336</v>
      </c>
      <c r="B468" s="13"/>
      <c r="C468" s="13">
        <v>2</v>
      </c>
      <c r="D468" s="13"/>
      <c r="E468" s="13">
        <v>2</v>
      </c>
    </row>
    <row r="469" spans="1:5" x14ac:dyDescent="0.2">
      <c r="A469" s="9">
        <v>42167.208333333336</v>
      </c>
      <c r="B469" s="13"/>
      <c r="C469" s="13">
        <v>1</v>
      </c>
      <c r="D469" s="13">
        <v>1</v>
      </c>
      <c r="E469" s="13">
        <v>2</v>
      </c>
    </row>
    <row r="470" spans="1:5" x14ac:dyDescent="0.2">
      <c r="A470" s="9">
        <v>42170.208333333336</v>
      </c>
      <c r="B470" s="13"/>
      <c r="C470" s="13"/>
      <c r="D470" s="13">
        <v>1</v>
      </c>
      <c r="E470" s="13">
        <v>1</v>
      </c>
    </row>
    <row r="471" spans="1:5" x14ac:dyDescent="0.2">
      <c r="A471" s="9">
        <v>42172.208333333336</v>
      </c>
      <c r="B471" s="13"/>
      <c r="C471" s="13"/>
      <c r="D471" s="13">
        <v>1</v>
      </c>
      <c r="E471" s="13">
        <v>1</v>
      </c>
    </row>
    <row r="472" spans="1:5" x14ac:dyDescent="0.2">
      <c r="A472" s="9">
        <v>42174.208333333336</v>
      </c>
      <c r="B472" s="13"/>
      <c r="C472" s="13">
        <v>1</v>
      </c>
      <c r="D472" s="13"/>
      <c r="E472" s="13">
        <v>1</v>
      </c>
    </row>
    <row r="473" spans="1:5" x14ac:dyDescent="0.2">
      <c r="A473" s="9">
        <v>42176.208333333336</v>
      </c>
      <c r="B473" s="13"/>
      <c r="C473" s="13"/>
      <c r="D473" s="13">
        <v>1</v>
      </c>
      <c r="E473" s="13">
        <v>1</v>
      </c>
    </row>
    <row r="474" spans="1:5" x14ac:dyDescent="0.2">
      <c r="A474" s="9">
        <v>42180.208333333336</v>
      </c>
      <c r="B474" s="13"/>
      <c r="C474" s="13"/>
      <c r="D474" s="13">
        <v>2</v>
      </c>
      <c r="E474" s="13">
        <v>2</v>
      </c>
    </row>
    <row r="475" spans="1:5" x14ac:dyDescent="0.2">
      <c r="A475" s="9">
        <v>42186.208333333336</v>
      </c>
      <c r="B475" s="13"/>
      <c r="C475" s="13"/>
      <c r="D475" s="13">
        <v>2</v>
      </c>
      <c r="E475" s="13">
        <v>2</v>
      </c>
    </row>
    <row r="476" spans="1:5" x14ac:dyDescent="0.2">
      <c r="A476" s="9">
        <v>42190.208333333336</v>
      </c>
      <c r="B476" s="13"/>
      <c r="C476" s="13">
        <v>1</v>
      </c>
      <c r="D476" s="13"/>
      <c r="E476" s="13">
        <v>1</v>
      </c>
    </row>
    <row r="477" spans="1:5" x14ac:dyDescent="0.2">
      <c r="A477" s="9">
        <v>42192.208333333336</v>
      </c>
      <c r="B477" s="13"/>
      <c r="C477" s="13">
        <v>1</v>
      </c>
      <c r="D477" s="13"/>
      <c r="E477" s="13">
        <v>1</v>
      </c>
    </row>
    <row r="478" spans="1:5" x14ac:dyDescent="0.2">
      <c r="A478" s="9">
        <v>42194.208333333336</v>
      </c>
      <c r="B478" s="13"/>
      <c r="C478" s="13">
        <v>2</v>
      </c>
      <c r="D478" s="13"/>
      <c r="E478" s="13">
        <v>2</v>
      </c>
    </row>
    <row r="479" spans="1:5" x14ac:dyDescent="0.2">
      <c r="A479" s="9">
        <v>42201.208333333336</v>
      </c>
      <c r="B479" s="13"/>
      <c r="C479" s="13"/>
      <c r="D479" s="13">
        <v>1</v>
      </c>
      <c r="E479" s="13">
        <v>1</v>
      </c>
    </row>
    <row r="480" spans="1:5" x14ac:dyDescent="0.2">
      <c r="A480" s="9">
        <v>42202.208333333336</v>
      </c>
      <c r="B480" s="13"/>
      <c r="C480" s="13">
        <v>1</v>
      </c>
      <c r="D480" s="13"/>
      <c r="E480" s="13">
        <v>1</v>
      </c>
    </row>
    <row r="481" spans="1:5" x14ac:dyDescent="0.2">
      <c r="A481" s="9">
        <v>42209.208333333336</v>
      </c>
      <c r="B481" s="13"/>
      <c r="C481" s="13"/>
      <c r="D481" s="13">
        <v>1</v>
      </c>
      <c r="E481" s="13">
        <v>1</v>
      </c>
    </row>
    <row r="482" spans="1:5" x14ac:dyDescent="0.2">
      <c r="A482" s="9">
        <v>42212.208333333336</v>
      </c>
      <c r="B482" s="13"/>
      <c r="C482" s="13">
        <v>1</v>
      </c>
      <c r="D482" s="13"/>
      <c r="E482" s="13">
        <v>1</v>
      </c>
    </row>
    <row r="483" spans="1:5" x14ac:dyDescent="0.2">
      <c r="A483" s="9">
        <v>42213.208333333336</v>
      </c>
      <c r="B483" s="13"/>
      <c r="C483" s="13"/>
      <c r="D483" s="13">
        <v>1</v>
      </c>
      <c r="E483" s="13">
        <v>1</v>
      </c>
    </row>
    <row r="484" spans="1:5" x14ac:dyDescent="0.2">
      <c r="A484" s="9">
        <v>42219.208333333336</v>
      </c>
      <c r="B484" s="13"/>
      <c r="C484" s="13"/>
      <c r="D484" s="13">
        <v>1</v>
      </c>
      <c r="E484" s="13">
        <v>1</v>
      </c>
    </row>
    <row r="485" spans="1:5" x14ac:dyDescent="0.2">
      <c r="A485" s="9">
        <v>42229.208333333336</v>
      </c>
      <c r="B485" s="13"/>
      <c r="C485" s="13"/>
      <c r="D485" s="13">
        <v>1</v>
      </c>
      <c r="E485" s="13">
        <v>1</v>
      </c>
    </row>
    <row r="486" spans="1:5" x14ac:dyDescent="0.2">
      <c r="A486" s="9">
        <v>42230.208333333336</v>
      </c>
      <c r="B486" s="13"/>
      <c r="C486" s="13">
        <v>1</v>
      </c>
      <c r="D486" s="13"/>
      <c r="E486" s="13">
        <v>1</v>
      </c>
    </row>
    <row r="487" spans="1:5" x14ac:dyDescent="0.2">
      <c r="A487" s="9">
        <v>42237.208333333336</v>
      </c>
      <c r="B487" s="13"/>
      <c r="C487" s="13">
        <v>1</v>
      </c>
      <c r="D487" s="13"/>
      <c r="E487" s="13">
        <v>1</v>
      </c>
    </row>
    <row r="488" spans="1:5" x14ac:dyDescent="0.2">
      <c r="A488" s="9">
        <v>42239.208333333336</v>
      </c>
      <c r="B488" s="13"/>
      <c r="C488" s="13">
        <v>1</v>
      </c>
      <c r="D488" s="13"/>
      <c r="E488" s="13">
        <v>1</v>
      </c>
    </row>
    <row r="489" spans="1:5" x14ac:dyDescent="0.2">
      <c r="A489" s="9">
        <v>42240.208333333336</v>
      </c>
      <c r="B489" s="13"/>
      <c r="C489" s="13">
        <v>1</v>
      </c>
      <c r="D489" s="13">
        <v>2</v>
      </c>
      <c r="E489" s="13">
        <v>3</v>
      </c>
    </row>
    <row r="490" spans="1:5" x14ac:dyDescent="0.2">
      <c r="A490" s="9">
        <v>42244.208333333336</v>
      </c>
      <c r="B490" s="13"/>
      <c r="C490" s="13">
        <v>1</v>
      </c>
      <c r="D490" s="13"/>
      <c r="E490" s="13">
        <v>1</v>
      </c>
    </row>
    <row r="491" spans="1:5" x14ac:dyDescent="0.2">
      <c r="A491" s="9">
        <v>42245.208333333336</v>
      </c>
      <c r="B491" s="13"/>
      <c r="C491" s="13">
        <v>1</v>
      </c>
      <c r="D491" s="13"/>
      <c r="E491" s="13">
        <v>1</v>
      </c>
    </row>
    <row r="492" spans="1:5" x14ac:dyDescent="0.2">
      <c r="A492" s="9">
        <v>42246.208333333336</v>
      </c>
      <c r="B492" s="13">
        <v>1</v>
      </c>
      <c r="C492" s="13"/>
      <c r="D492" s="13"/>
      <c r="E492" s="13">
        <v>1</v>
      </c>
    </row>
    <row r="493" spans="1:5" x14ac:dyDescent="0.2">
      <c r="A493" s="9">
        <v>42250.208333333336</v>
      </c>
      <c r="B493" s="13"/>
      <c r="C493" s="13"/>
      <c r="D493" s="13">
        <v>1</v>
      </c>
      <c r="E493" s="13">
        <v>1</v>
      </c>
    </row>
    <row r="494" spans="1:5" x14ac:dyDescent="0.2">
      <c r="A494" s="9">
        <v>42260.208333333336</v>
      </c>
      <c r="B494" s="13"/>
      <c r="C494" s="13"/>
      <c r="D494" s="13">
        <v>1</v>
      </c>
      <c r="E494" s="13">
        <v>1</v>
      </c>
    </row>
    <row r="495" spans="1:5" x14ac:dyDescent="0.2">
      <c r="A495" s="9">
        <v>42261.208333333336</v>
      </c>
      <c r="B495" s="13"/>
      <c r="C495" s="13"/>
      <c r="D495" s="13">
        <v>1</v>
      </c>
      <c r="E495" s="13">
        <v>1</v>
      </c>
    </row>
    <row r="496" spans="1:5" x14ac:dyDescent="0.2">
      <c r="A496" s="9">
        <v>42265.208333333336</v>
      </c>
      <c r="B496" s="13"/>
      <c r="C496" s="13">
        <v>1</v>
      </c>
      <c r="D496" s="13"/>
      <c r="E496" s="13">
        <v>1</v>
      </c>
    </row>
    <row r="497" spans="1:5" x14ac:dyDescent="0.2">
      <c r="A497" s="9">
        <v>42268.208333333336</v>
      </c>
      <c r="B497" s="13"/>
      <c r="C497" s="13"/>
      <c r="D497" s="13">
        <v>1</v>
      </c>
      <c r="E497" s="13">
        <v>1</v>
      </c>
    </row>
    <row r="498" spans="1:5" x14ac:dyDescent="0.2">
      <c r="A498" s="9">
        <v>42270.208333333336</v>
      </c>
      <c r="B498" s="13"/>
      <c r="C498" s="13">
        <v>1</v>
      </c>
      <c r="D498" s="13"/>
      <c r="E498" s="13">
        <v>1</v>
      </c>
    </row>
    <row r="499" spans="1:5" x14ac:dyDescent="0.2">
      <c r="A499" s="9">
        <v>42275.208333333336</v>
      </c>
      <c r="B499" s="13">
        <v>1</v>
      </c>
      <c r="C499" s="13"/>
      <c r="D499" s="13"/>
      <c r="E499" s="13">
        <v>1</v>
      </c>
    </row>
    <row r="500" spans="1:5" x14ac:dyDescent="0.2">
      <c r="A500" s="9">
        <v>42279.208333333336</v>
      </c>
      <c r="B500" s="13"/>
      <c r="C500" s="13"/>
      <c r="D500" s="13">
        <v>1</v>
      </c>
      <c r="E500" s="13">
        <v>1</v>
      </c>
    </row>
    <row r="501" spans="1:5" x14ac:dyDescent="0.2">
      <c r="A501" s="9">
        <v>42280.208333333336</v>
      </c>
      <c r="B501" s="13"/>
      <c r="C501" s="13">
        <v>1</v>
      </c>
      <c r="D501" s="13">
        <v>1</v>
      </c>
      <c r="E501" s="13">
        <v>2</v>
      </c>
    </row>
    <row r="502" spans="1:5" x14ac:dyDescent="0.2">
      <c r="A502" s="9">
        <v>42282.208333333336</v>
      </c>
      <c r="B502" s="13"/>
      <c r="C502" s="13"/>
      <c r="D502" s="13">
        <v>1</v>
      </c>
      <c r="E502" s="13">
        <v>1</v>
      </c>
    </row>
    <row r="503" spans="1:5" x14ac:dyDescent="0.2">
      <c r="A503" s="9">
        <v>42283.208333333336</v>
      </c>
      <c r="B503" s="13"/>
      <c r="C503" s="13">
        <v>1</v>
      </c>
      <c r="D503" s="13"/>
      <c r="E503" s="13">
        <v>1</v>
      </c>
    </row>
    <row r="504" spans="1:5" x14ac:dyDescent="0.2">
      <c r="A504" s="9">
        <v>42293.208333333336</v>
      </c>
      <c r="B504" s="13"/>
      <c r="C504" s="13">
        <v>1</v>
      </c>
      <c r="D504" s="13"/>
      <c r="E504" s="13">
        <v>1</v>
      </c>
    </row>
    <row r="505" spans="1:5" x14ac:dyDescent="0.2">
      <c r="A505" s="9">
        <v>42298.208333333336</v>
      </c>
      <c r="B505" s="13"/>
      <c r="C505" s="13">
        <v>1</v>
      </c>
      <c r="D505" s="13"/>
      <c r="E505" s="13">
        <v>1</v>
      </c>
    </row>
    <row r="506" spans="1:5" x14ac:dyDescent="0.2">
      <c r="A506" s="9">
        <v>42299.208333333336</v>
      </c>
      <c r="B506" s="13"/>
      <c r="C506" s="13"/>
      <c r="D506" s="13">
        <v>1</v>
      </c>
      <c r="E506" s="13">
        <v>1</v>
      </c>
    </row>
    <row r="507" spans="1:5" x14ac:dyDescent="0.2">
      <c r="A507" s="9">
        <v>42307.208333333336</v>
      </c>
      <c r="B507" s="13"/>
      <c r="C507" s="13">
        <v>1</v>
      </c>
      <c r="D507" s="13"/>
      <c r="E507" s="13">
        <v>1</v>
      </c>
    </row>
    <row r="508" spans="1:5" x14ac:dyDescent="0.2">
      <c r="A508" s="9">
        <v>42315.25</v>
      </c>
      <c r="B508" s="13"/>
      <c r="C508" s="13">
        <v>2</v>
      </c>
      <c r="D508" s="13"/>
      <c r="E508" s="13">
        <v>2</v>
      </c>
    </row>
    <row r="509" spans="1:5" x14ac:dyDescent="0.2">
      <c r="A509" s="9">
        <v>42322.25</v>
      </c>
      <c r="B509" s="13"/>
      <c r="C509" s="13"/>
      <c r="D509" s="13">
        <v>1</v>
      </c>
      <c r="E509" s="13">
        <v>1</v>
      </c>
    </row>
    <row r="510" spans="1:5" x14ac:dyDescent="0.2">
      <c r="A510" s="9">
        <v>42331.25</v>
      </c>
      <c r="B510" s="13"/>
      <c r="C510" s="13"/>
      <c r="D510" s="13">
        <v>1</v>
      </c>
      <c r="E510" s="13">
        <v>1</v>
      </c>
    </row>
    <row r="511" spans="1:5" x14ac:dyDescent="0.2">
      <c r="A511" s="9">
        <v>42332.25</v>
      </c>
      <c r="B511" s="13"/>
      <c r="C511" s="13">
        <v>1</v>
      </c>
      <c r="D511" s="13"/>
      <c r="E511" s="13">
        <v>1</v>
      </c>
    </row>
    <row r="512" spans="1:5" x14ac:dyDescent="0.2">
      <c r="A512" s="9">
        <v>42334.25</v>
      </c>
      <c r="B512" s="13">
        <v>1</v>
      </c>
      <c r="C512" s="13"/>
      <c r="D512" s="13"/>
      <c r="E512" s="13">
        <v>1</v>
      </c>
    </row>
    <row r="513" spans="1:5" x14ac:dyDescent="0.2">
      <c r="A513" s="9">
        <v>42336.25</v>
      </c>
      <c r="B513" s="13"/>
      <c r="C513" s="13">
        <v>1</v>
      </c>
      <c r="D513" s="13"/>
      <c r="E513" s="13">
        <v>1</v>
      </c>
    </row>
    <row r="514" spans="1:5" x14ac:dyDescent="0.2">
      <c r="A514" s="9">
        <v>42337.25</v>
      </c>
      <c r="B514" s="13"/>
      <c r="C514" s="13"/>
      <c r="D514" s="13">
        <v>1</v>
      </c>
      <c r="E514" s="13">
        <v>1</v>
      </c>
    </row>
    <row r="515" spans="1:5" x14ac:dyDescent="0.2">
      <c r="A515" s="9">
        <v>42346.25</v>
      </c>
      <c r="B515" s="13"/>
      <c r="C515" s="13"/>
      <c r="D515" s="13">
        <v>1</v>
      </c>
      <c r="E515" s="13">
        <v>1</v>
      </c>
    </row>
    <row r="516" spans="1:5" x14ac:dyDescent="0.2">
      <c r="A516" s="9">
        <v>42358.25</v>
      </c>
      <c r="B516" s="13"/>
      <c r="C516" s="13">
        <v>1</v>
      </c>
      <c r="D516" s="13"/>
      <c r="E516" s="13">
        <v>1</v>
      </c>
    </row>
    <row r="517" spans="1:5" x14ac:dyDescent="0.2">
      <c r="A517" s="9">
        <v>42360.25</v>
      </c>
      <c r="B517" s="13"/>
      <c r="C517" s="13">
        <v>1</v>
      </c>
      <c r="D517" s="13"/>
      <c r="E517" s="13">
        <v>1</v>
      </c>
    </row>
    <row r="518" spans="1:5" x14ac:dyDescent="0.2">
      <c r="A518" s="9">
        <v>42362.25</v>
      </c>
      <c r="B518" s="13">
        <v>1</v>
      </c>
      <c r="C518" s="13"/>
      <c r="D518" s="13"/>
      <c r="E518" s="13">
        <v>1</v>
      </c>
    </row>
    <row r="519" spans="1:5" x14ac:dyDescent="0.2">
      <c r="A519" s="9">
        <v>42364.25</v>
      </c>
      <c r="B519" s="13"/>
      <c r="C519" s="13">
        <v>1</v>
      </c>
      <c r="D519" s="13">
        <v>1</v>
      </c>
      <c r="E519" s="13">
        <v>2</v>
      </c>
    </row>
    <row r="520" spans="1:5" x14ac:dyDescent="0.2">
      <c r="A520" s="9">
        <v>42372.25</v>
      </c>
      <c r="B520" s="13"/>
      <c r="C520" s="13"/>
      <c r="D520" s="13">
        <v>1</v>
      </c>
      <c r="E520" s="13">
        <v>1</v>
      </c>
    </row>
    <row r="521" spans="1:5" x14ac:dyDescent="0.2">
      <c r="A521" s="9">
        <v>42374.25</v>
      </c>
      <c r="B521" s="13"/>
      <c r="C521" s="13"/>
      <c r="D521" s="13">
        <v>1</v>
      </c>
      <c r="E521" s="13">
        <v>1</v>
      </c>
    </row>
    <row r="522" spans="1:5" x14ac:dyDescent="0.2">
      <c r="A522" s="9">
        <v>42376.25</v>
      </c>
      <c r="B522" s="13"/>
      <c r="C522" s="13">
        <v>1</v>
      </c>
      <c r="D522" s="13"/>
      <c r="E522" s="13">
        <v>1</v>
      </c>
    </row>
    <row r="523" spans="1:5" x14ac:dyDescent="0.2">
      <c r="A523" s="9">
        <v>42377.25</v>
      </c>
      <c r="B523" s="13"/>
      <c r="C523" s="13"/>
      <c r="D523" s="13">
        <v>1</v>
      </c>
      <c r="E523" s="13">
        <v>1</v>
      </c>
    </row>
    <row r="524" spans="1:5" x14ac:dyDescent="0.2">
      <c r="A524" s="9">
        <v>42378.25</v>
      </c>
      <c r="B524" s="13"/>
      <c r="C524" s="13">
        <v>1</v>
      </c>
      <c r="D524" s="13"/>
      <c r="E524" s="13">
        <v>1</v>
      </c>
    </row>
    <row r="525" spans="1:5" x14ac:dyDescent="0.2">
      <c r="A525" s="9">
        <v>42387.25</v>
      </c>
      <c r="B525" s="13"/>
      <c r="C525" s="13">
        <v>1</v>
      </c>
      <c r="D525" s="13"/>
      <c r="E525" s="13">
        <v>1</v>
      </c>
    </row>
    <row r="526" spans="1:5" x14ac:dyDescent="0.2">
      <c r="A526" s="9">
        <v>42391.25</v>
      </c>
      <c r="B526" s="13"/>
      <c r="C526" s="13">
        <v>1</v>
      </c>
      <c r="D526" s="13"/>
      <c r="E526" s="13">
        <v>1</v>
      </c>
    </row>
    <row r="527" spans="1:5" x14ac:dyDescent="0.2">
      <c r="A527" s="9">
        <v>42393.25</v>
      </c>
      <c r="B527" s="13"/>
      <c r="C527" s="13">
        <v>2</v>
      </c>
      <c r="D527" s="13"/>
      <c r="E527" s="13">
        <v>2</v>
      </c>
    </row>
    <row r="528" spans="1:5" x14ac:dyDescent="0.2">
      <c r="A528" s="9">
        <v>42399.25</v>
      </c>
      <c r="B528" s="13"/>
      <c r="C528" s="13">
        <v>1</v>
      </c>
      <c r="D528" s="13">
        <v>1</v>
      </c>
      <c r="E528" s="13">
        <v>2</v>
      </c>
    </row>
    <row r="529" spans="1:5" x14ac:dyDescent="0.2">
      <c r="A529" s="9">
        <v>42403.25</v>
      </c>
      <c r="B529" s="13"/>
      <c r="C529" s="13"/>
      <c r="D529" s="13">
        <v>1</v>
      </c>
      <c r="E529" s="13">
        <v>1</v>
      </c>
    </row>
    <row r="530" spans="1:5" x14ac:dyDescent="0.2">
      <c r="A530" s="9">
        <v>42405.25</v>
      </c>
      <c r="B530" s="13"/>
      <c r="C530" s="13">
        <v>1</v>
      </c>
      <c r="D530" s="13"/>
      <c r="E530" s="13">
        <v>1</v>
      </c>
    </row>
    <row r="531" spans="1:5" x14ac:dyDescent="0.2">
      <c r="A531" s="9">
        <v>42408.25</v>
      </c>
      <c r="B531" s="13"/>
      <c r="C531" s="13">
        <v>1</v>
      </c>
      <c r="D531" s="13"/>
      <c r="E531" s="13">
        <v>1</v>
      </c>
    </row>
    <row r="532" spans="1:5" x14ac:dyDescent="0.2">
      <c r="A532" s="9">
        <v>42419.25</v>
      </c>
      <c r="B532" s="13"/>
      <c r="C532" s="13"/>
      <c r="D532" s="13">
        <v>1</v>
      </c>
      <c r="E532" s="13">
        <v>1</v>
      </c>
    </row>
    <row r="533" spans="1:5" x14ac:dyDescent="0.2">
      <c r="A533" s="9">
        <v>42422.25</v>
      </c>
      <c r="B533" s="13"/>
      <c r="C533" s="13"/>
      <c r="D533" s="13">
        <v>1</v>
      </c>
      <c r="E533" s="13">
        <v>1</v>
      </c>
    </row>
    <row r="534" spans="1:5" x14ac:dyDescent="0.2">
      <c r="A534" s="9">
        <v>42424.25</v>
      </c>
      <c r="B534" s="13"/>
      <c r="C534" s="13">
        <v>1</v>
      </c>
      <c r="D534" s="13">
        <v>1</v>
      </c>
      <c r="E534" s="13">
        <v>2</v>
      </c>
    </row>
    <row r="535" spans="1:5" x14ac:dyDescent="0.2">
      <c r="A535" s="9">
        <v>42425.25</v>
      </c>
      <c r="B535" s="13"/>
      <c r="C535" s="13">
        <v>1</v>
      </c>
      <c r="D535" s="13">
        <v>1</v>
      </c>
      <c r="E535" s="13">
        <v>2</v>
      </c>
    </row>
    <row r="536" spans="1:5" x14ac:dyDescent="0.2">
      <c r="A536" s="9">
        <v>42426.25</v>
      </c>
      <c r="B536" s="13"/>
      <c r="C536" s="13"/>
      <c r="D536" s="13">
        <v>1</v>
      </c>
      <c r="E536" s="13">
        <v>1</v>
      </c>
    </row>
    <row r="537" spans="1:5" x14ac:dyDescent="0.2">
      <c r="A537" s="9">
        <v>42431.25</v>
      </c>
      <c r="B537" s="13"/>
      <c r="C537" s="13"/>
      <c r="D537" s="13">
        <v>1</v>
      </c>
      <c r="E537" s="13">
        <v>1</v>
      </c>
    </row>
    <row r="538" spans="1:5" x14ac:dyDescent="0.2">
      <c r="A538" s="9">
        <v>42432.25</v>
      </c>
      <c r="B538" s="13"/>
      <c r="C538" s="13">
        <v>2</v>
      </c>
      <c r="D538" s="13"/>
      <c r="E538" s="13">
        <v>2</v>
      </c>
    </row>
    <row r="539" spans="1:5" x14ac:dyDescent="0.2">
      <c r="A539" s="9">
        <v>42433.25</v>
      </c>
      <c r="B539" s="13">
        <v>1</v>
      </c>
      <c r="C539" s="13"/>
      <c r="D539" s="13"/>
      <c r="E539" s="13">
        <v>1</v>
      </c>
    </row>
    <row r="540" spans="1:5" x14ac:dyDescent="0.2">
      <c r="A540" s="9">
        <v>42434.25</v>
      </c>
      <c r="B540" s="13"/>
      <c r="C540" s="13">
        <v>1</v>
      </c>
      <c r="D540" s="13"/>
      <c r="E540" s="13">
        <v>1</v>
      </c>
    </row>
    <row r="541" spans="1:5" x14ac:dyDescent="0.2">
      <c r="A541" s="9">
        <v>42435.25</v>
      </c>
      <c r="B541" s="13"/>
      <c r="C541" s="13"/>
      <c r="D541" s="13">
        <v>1</v>
      </c>
      <c r="E541" s="13">
        <v>1</v>
      </c>
    </row>
    <row r="542" spans="1:5" x14ac:dyDescent="0.2">
      <c r="A542" s="9">
        <v>42436.25</v>
      </c>
      <c r="B542" s="13"/>
      <c r="C542" s="13"/>
      <c r="D542" s="13">
        <v>1</v>
      </c>
      <c r="E542" s="13">
        <v>1</v>
      </c>
    </row>
    <row r="543" spans="1:5" x14ac:dyDescent="0.2">
      <c r="A543" s="9">
        <v>42444.208333333336</v>
      </c>
      <c r="B543" s="13"/>
      <c r="C543" s="13">
        <v>1</v>
      </c>
      <c r="D543" s="13"/>
      <c r="E543" s="13">
        <v>1</v>
      </c>
    </row>
    <row r="544" spans="1:5" x14ac:dyDescent="0.2">
      <c r="A544" s="9">
        <v>42445.208333333336</v>
      </c>
      <c r="B544" s="13"/>
      <c r="C544" s="13">
        <v>1</v>
      </c>
      <c r="D544" s="13"/>
      <c r="E544" s="13">
        <v>1</v>
      </c>
    </row>
    <row r="545" spans="1:5" x14ac:dyDescent="0.2">
      <c r="A545" s="9">
        <v>42446.208333333336</v>
      </c>
      <c r="B545" s="13"/>
      <c r="C545" s="13"/>
      <c r="D545" s="13">
        <v>1</v>
      </c>
      <c r="E545" s="13">
        <v>1</v>
      </c>
    </row>
    <row r="546" spans="1:5" x14ac:dyDescent="0.2">
      <c r="A546" s="9">
        <v>42448.208333333336</v>
      </c>
      <c r="B546" s="13"/>
      <c r="C546" s="13"/>
      <c r="D546" s="13">
        <v>1</v>
      </c>
      <c r="E546" s="13">
        <v>1</v>
      </c>
    </row>
    <row r="547" spans="1:5" x14ac:dyDescent="0.2">
      <c r="A547" s="9">
        <v>42456.208333333336</v>
      </c>
      <c r="B547" s="13"/>
      <c r="C547" s="13"/>
      <c r="D547" s="13">
        <v>1</v>
      </c>
      <c r="E547" s="13">
        <v>1</v>
      </c>
    </row>
    <row r="548" spans="1:5" x14ac:dyDescent="0.2">
      <c r="A548" s="9">
        <v>42459.208333333336</v>
      </c>
      <c r="B548" s="13"/>
      <c r="C548" s="13"/>
      <c r="D548" s="13">
        <v>1</v>
      </c>
      <c r="E548" s="13">
        <v>1</v>
      </c>
    </row>
    <row r="549" spans="1:5" x14ac:dyDescent="0.2">
      <c r="A549" s="9">
        <v>42461.208333333336</v>
      </c>
      <c r="B549" s="13"/>
      <c r="C549" s="13"/>
      <c r="D549" s="13">
        <v>1</v>
      </c>
      <c r="E549" s="13">
        <v>1</v>
      </c>
    </row>
    <row r="550" spans="1:5" x14ac:dyDescent="0.2">
      <c r="A550" s="9">
        <v>42468.208333333336</v>
      </c>
      <c r="B550" s="13"/>
      <c r="C550" s="13"/>
      <c r="D550" s="13">
        <v>1</v>
      </c>
      <c r="E550" s="13">
        <v>1</v>
      </c>
    </row>
    <row r="551" spans="1:5" x14ac:dyDescent="0.2">
      <c r="A551" s="9">
        <v>42475.208333333336</v>
      </c>
      <c r="B551" s="13"/>
      <c r="C551" s="13">
        <v>1</v>
      </c>
      <c r="D551" s="13"/>
      <c r="E551" s="13">
        <v>1</v>
      </c>
    </row>
    <row r="552" spans="1:5" x14ac:dyDescent="0.2">
      <c r="A552" s="9">
        <v>42489.208333333336</v>
      </c>
      <c r="B552" s="13"/>
      <c r="C552" s="13"/>
      <c r="D552" s="13">
        <v>1</v>
      </c>
      <c r="E552" s="13">
        <v>1</v>
      </c>
    </row>
    <row r="553" spans="1:5" x14ac:dyDescent="0.2">
      <c r="A553" s="9">
        <v>42502.208333333336</v>
      </c>
      <c r="B553" s="13"/>
      <c r="C553" s="13">
        <v>2</v>
      </c>
      <c r="D553" s="13"/>
      <c r="E553" s="13">
        <v>2</v>
      </c>
    </row>
    <row r="554" spans="1:5" x14ac:dyDescent="0.2">
      <c r="A554" s="9">
        <v>42507.208333333336</v>
      </c>
      <c r="B554" s="13"/>
      <c r="C554" s="13">
        <v>1</v>
      </c>
      <c r="D554" s="13"/>
      <c r="E554" s="13">
        <v>1</v>
      </c>
    </row>
    <row r="555" spans="1:5" x14ac:dyDescent="0.2">
      <c r="A555" s="9">
        <v>42513.208333333336</v>
      </c>
      <c r="B555" s="13"/>
      <c r="C555" s="13"/>
      <c r="D555" s="13">
        <v>1</v>
      </c>
      <c r="E555" s="13">
        <v>1</v>
      </c>
    </row>
    <row r="556" spans="1:5" x14ac:dyDescent="0.2">
      <c r="A556" s="9">
        <v>42515.208333333336</v>
      </c>
      <c r="B556" s="13"/>
      <c r="C556" s="13">
        <v>1</v>
      </c>
      <c r="D556" s="13"/>
      <c r="E556" s="13">
        <v>1</v>
      </c>
    </row>
    <row r="557" spans="1:5" x14ac:dyDescent="0.2">
      <c r="A557" s="9">
        <v>42517.208333333336</v>
      </c>
      <c r="B557" s="13"/>
      <c r="C557" s="13">
        <v>1</v>
      </c>
      <c r="D557" s="13"/>
      <c r="E557" s="13">
        <v>1</v>
      </c>
    </row>
    <row r="558" spans="1:5" x14ac:dyDescent="0.2">
      <c r="A558" s="9">
        <v>42520.208333333336</v>
      </c>
      <c r="B558" s="13"/>
      <c r="C558" s="13">
        <v>1</v>
      </c>
      <c r="D558" s="13"/>
      <c r="E558" s="13">
        <v>1</v>
      </c>
    </row>
    <row r="559" spans="1:5" x14ac:dyDescent="0.2">
      <c r="A559" s="9">
        <v>42532.208333333336</v>
      </c>
      <c r="B559" s="13"/>
      <c r="C559" s="13"/>
      <c r="D559" s="13">
        <v>1</v>
      </c>
      <c r="E559" s="13">
        <v>1</v>
      </c>
    </row>
    <row r="560" spans="1:5" x14ac:dyDescent="0.2">
      <c r="A560" s="9">
        <v>42534.208333333336</v>
      </c>
      <c r="B560" s="13"/>
      <c r="C560" s="13"/>
      <c r="D560" s="13">
        <v>1</v>
      </c>
      <c r="E560" s="13">
        <v>1</v>
      </c>
    </row>
    <row r="561" spans="1:5" x14ac:dyDescent="0.2">
      <c r="A561" s="9">
        <v>42541.208333333336</v>
      </c>
      <c r="B561" s="13"/>
      <c r="C561" s="13"/>
      <c r="D561" s="13">
        <v>1</v>
      </c>
      <c r="E561" s="13">
        <v>1</v>
      </c>
    </row>
    <row r="562" spans="1:5" x14ac:dyDescent="0.2">
      <c r="A562" s="9">
        <v>42548.208333333336</v>
      </c>
      <c r="B562" s="13"/>
      <c r="C562" s="13">
        <v>1</v>
      </c>
      <c r="D562" s="13"/>
      <c r="E562" s="13">
        <v>1</v>
      </c>
    </row>
    <row r="563" spans="1:5" x14ac:dyDescent="0.2">
      <c r="A563" s="9">
        <v>42550.208333333336</v>
      </c>
      <c r="B563" s="13">
        <v>1</v>
      </c>
      <c r="C563" s="13"/>
      <c r="D563" s="13"/>
      <c r="E563" s="13">
        <v>1</v>
      </c>
    </row>
    <row r="564" spans="1:5" x14ac:dyDescent="0.2">
      <c r="A564" s="9">
        <v>42555.208333333336</v>
      </c>
      <c r="B564" s="13"/>
      <c r="C564" s="13"/>
      <c r="D564" s="13">
        <v>1</v>
      </c>
      <c r="E564" s="13">
        <v>1</v>
      </c>
    </row>
    <row r="565" spans="1:5" x14ac:dyDescent="0.2">
      <c r="A565" s="9">
        <v>42557.208333333336</v>
      </c>
      <c r="B565" s="13"/>
      <c r="C565" s="13">
        <v>1</v>
      </c>
      <c r="D565" s="13"/>
      <c r="E565" s="13">
        <v>1</v>
      </c>
    </row>
    <row r="566" spans="1:5" x14ac:dyDescent="0.2">
      <c r="A566" s="9">
        <v>42559.208333333336</v>
      </c>
      <c r="B566" s="13"/>
      <c r="C566" s="13"/>
      <c r="D566" s="13">
        <v>2</v>
      </c>
      <c r="E566" s="13">
        <v>2</v>
      </c>
    </row>
    <row r="567" spans="1:5" x14ac:dyDescent="0.2">
      <c r="A567" s="9">
        <v>42561.208333333336</v>
      </c>
      <c r="B567" s="13"/>
      <c r="C567" s="13">
        <v>1</v>
      </c>
      <c r="D567" s="13"/>
      <c r="E567" s="13">
        <v>1</v>
      </c>
    </row>
    <row r="568" spans="1:5" x14ac:dyDescent="0.2">
      <c r="A568" s="9">
        <v>42573.208333333336</v>
      </c>
      <c r="B568" s="13"/>
      <c r="C568" s="13"/>
      <c r="D568" s="13">
        <v>1</v>
      </c>
      <c r="E568" s="13">
        <v>1</v>
      </c>
    </row>
    <row r="569" spans="1:5" x14ac:dyDescent="0.2">
      <c r="A569" s="9">
        <v>42576.208333333336</v>
      </c>
      <c r="B569" s="13"/>
      <c r="C569" s="13"/>
      <c r="D569" s="13">
        <v>1</v>
      </c>
      <c r="E569" s="13">
        <v>1</v>
      </c>
    </row>
    <row r="570" spans="1:5" x14ac:dyDescent="0.2">
      <c r="A570" s="9">
        <v>42577.208333333336</v>
      </c>
      <c r="B570" s="13"/>
      <c r="C570" s="13">
        <v>1</v>
      </c>
      <c r="D570" s="13"/>
      <c r="E570" s="13">
        <v>1</v>
      </c>
    </row>
    <row r="571" spans="1:5" x14ac:dyDescent="0.2">
      <c r="A571" s="9">
        <v>42579.208333333336</v>
      </c>
      <c r="B571" s="13"/>
      <c r="C571" s="13">
        <v>1</v>
      </c>
      <c r="D571" s="13"/>
      <c r="E571" s="13">
        <v>1</v>
      </c>
    </row>
    <row r="572" spans="1:5" x14ac:dyDescent="0.2">
      <c r="A572" s="9">
        <v>42584.208333333336</v>
      </c>
      <c r="B572" s="13"/>
      <c r="C572" s="13"/>
      <c r="D572" s="13">
        <v>1</v>
      </c>
      <c r="E572" s="13">
        <v>1</v>
      </c>
    </row>
    <row r="573" spans="1:5" x14ac:dyDescent="0.2">
      <c r="A573" s="9">
        <v>42587.208333333336</v>
      </c>
      <c r="B573" s="13"/>
      <c r="C573" s="13"/>
      <c r="D573" s="13">
        <v>1</v>
      </c>
      <c r="E573" s="13">
        <v>1</v>
      </c>
    </row>
    <row r="574" spans="1:5" x14ac:dyDescent="0.2">
      <c r="A574" s="9">
        <v>42588.208333333336</v>
      </c>
      <c r="B574" s="13"/>
      <c r="C574" s="13">
        <v>1</v>
      </c>
      <c r="D574" s="13"/>
      <c r="E574" s="13">
        <v>1</v>
      </c>
    </row>
    <row r="575" spans="1:5" x14ac:dyDescent="0.2">
      <c r="A575" s="9">
        <v>42589.208333333336</v>
      </c>
      <c r="B575" s="13"/>
      <c r="C575" s="13"/>
      <c r="D575" s="13">
        <v>1</v>
      </c>
      <c r="E575" s="13">
        <v>1</v>
      </c>
    </row>
    <row r="576" spans="1:5" x14ac:dyDescent="0.2">
      <c r="A576" s="9">
        <v>42591.208333333336</v>
      </c>
      <c r="B576" s="13">
        <v>1</v>
      </c>
      <c r="C576" s="13"/>
      <c r="D576" s="13"/>
      <c r="E576" s="13">
        <v>1</v>
      </c>
    </row>
    <row r="577" spans="1:5" x14ac:dyDescent="0.2">
      <c r="A577" s="9">
        <v>42596.208333333336</v>
      </c>
      <c r="B577" s="13"/>
      <c r="C577" s="13">
        <v>1</v>
      </c>
      <c r="D577" s="13"/>
      <c r="E577" s="13">
        <v>1</v>
      </c>
    </row>
    <row r="578" spans="1:5" x14ac:dyDescent="0.2">
      <c r="A578" s="9">
        <v>42601.208333333336</v>
      </c>
      <c r="B578" s="13"/>
      <c r="C578" s="13"/>
      <c r="D578" s="13">
        <v>1</v>
      </c>
      <c r="E578" s="13">
        <v>1</v>
      </c>
    </row>
    <row r="579" spans="1:5" x14ac:dyDescent="0.2">
      <c r="A579" s="9">
        <v>42604.208333333336</v>
      </c>
      <c r="B579" s="13"/>
      <c r="C579" s="13"/>
      <c r="D579" s="13">
        <v>1</v>
      </c>
      <c r="E579" s="13">
        <v>1</v>
      </c>
    </row>
    <row r="580" spans="1:5" x14ac:dyDescent="0.2">
      <c r="A580" s="9">
        <v>42605.208333333336</v>
      </c>
      <c r="B580" s="13"/>
      <c r="C580" s="13"/>
      <c r="D580" s="13">
        <v>1</v>
      </c>
      <c r="E580" s="13">
        <v>1</v>
      </c>
    </row>
    <row r="581" spans="1:5" x14ac:dyDescent="0.2">
      <c r="A581" s="9">
        <v>42613.208333333336</v>
      </c>
      <c r="B581" s="13"/>
      <c r="C581" s="13">
        <v>1</v>
      </c>
      <c r="D581" s="13">
        <v>1</v>
      </c>
      <c r="E581" s="13">
        <v>2</v>
      </c>
    </row>
    <row r="582" spans="1:5" x14ac:dyDescent="0.2">
      <c r="A582" s="9">
        <v>42616.208333333336</v>
      </c>
      <c r="B582" s="13"/>
      <c r="C582" s="13">
        <v>2</v>
      </c>
      <c r="D582" s="13"/>
      <c r="E582" s="13">
        <v>2</v>
      </c>
    </row>
    <row r="583" spans="1:5" x14ac:dyDescent="0.2">
      <c r="A583" s="9">
        <v>42623.208333333336</v>
      </c>
      <c r="B583" s="13"/>
      <c r="C583" s="13"/>
      <c r="D583" s="13">
        <v>1</v>
      </c>
      <c r="E583" s="13">
        <v>1</v>
      </c>
    </row>
    <row r="584" spans="1:5" x14ac:dyDescent="0.2">
      <c r="A584" s="9">
        <v>42626.208333333336</v>
      </c>
      <c r="B584" s="13"/>
      <c r="C584" s="13"/>
      <c r="D584" s="13">
        <v>1</v>
      </c>
      <c r="E584" s="13">
        <v>1</v>
      </c>
    </row>
    <row r="585" spans="1:5" x14ac:dyDescent="0.2">
      <c r="A585" s="9">
        <v>42657.208333333336</v>
      </c>
      <c r="B585" s="13"/>
      <c r="C585" s="13">
        <v>1</v>
      </c>
      <c r="D585" s="13"/>
      <c r="E585" s="13">
        <v>1</v>
      </c>
    </row>
    <row r="586" spans="1:5" x14ac:dyDescent="0.2">
      <c r="A586" s="9">
        <v>42675.208333333336</v>
      </c>
      <c r="B586" s="13"/>
      <c r="C586" s="13">
        <v>1</v>
      </c>
      <c r="D586" s="13"/>
      <c r="E586" s="13">
        <v>1</v>
      </c>
    </row>
    <row r="587" spans="1:5" x14ac:dyDescent="0.2">
      <c r="A587" s="9">
        <v>42676.208333333336</v>
      </c>
      <c r="B587" s="13"/>
      <c r="C587" s="13">
        <v>1</v>
      </c>
      <c r="D587" s="13"/>
      <c r="E587" s="13">
        <v>1</v>
      </c>
    </row>
    <row r="588" spans="1:5" x14ac:dyDescent="0.2">
      <c r="A588" s="9">
        <v>42680.208333333336</v>
      </c>
      <c r="B588" s="13"/>
      <c r="C588" s="13"/>
      <c r="D588" s="13">
        <v>1</v>
      </c>
      <c r="E588" s="13">
        <v>1</v>
      </c>
    </row>
    <row r="589" spans="1:5" x14ac:dyDescent="0.2">
      <c r="A589" s="9">
        <v>42685.25</v>
      </c>
      <c r="B589" s="13"/>
      <c r="C589" s="13"/>
      <c r="D589" s="13">
        <v>1</v>
      </c>
      <c r="E589" s="13">
        <v>1</v>
      </c>
    </row>
    <row r="590" spans="1:5" x14ac:dyDescent="0.2">
      <c r="A590" s="9">
        <v>42686.25</v>
      </c>
      <c r="B590" s="13"/>
      <c r="C590" s="13">
        <v>1</v>
      </c>
      <c r="D590" s="13">
        <v>1</v>
      </c>
      <c r="E590" s="13">
        <v>2</v>
      </c>
    </row>
    <row r="591" spans="1:5" x14ac:dyDescent="0.2">
      <c r="A591" s="9">
        <v>42688.25</v>
      </c>
      <c r="B591" s="13"/>
      <c r="C591" s="13">
        <v>1</v>
      </c>
      <c r="D591" s="13"/>
      <c r="E591" s="13">
        <v>1</v>
      </c>
    </row>
    <row r="592" spans="1:5" x14ac:dyDescent="0.2">
      <c r="A592" s="9">
        <v>42697.25</v>
      </c>
      <c r="B592" s="13">
        <v>1</v>
      </c>
      <c r="C592" s="13"/>
      <c r="D592" s="13"/>
      <c r="E592" s="13">
        <v>1</v>
      </c>
    </row>
    <row r="593" spans="1:5" x14ac:dyDescent="0.2">
      <c r="A593" s="9">
        <v>42700.25</v>
      </c>
      <c r="B593" s="13"/>
      <c r="C593" s="13">
        <v>1</v>
      </c>
      <c r="D593" s="13"/>
      <c r="E593" s="13">
        <v>1</v>
      </c>
    </row>
    <row r="594" spans="1:5" x14ac:dyDescent="0.2">
      <c r="A594" s="9">
        <v>42701.25</v>
      </c>
      <c r="B594" s="13"/>
      <c r="C594" s="13"/>
      <c r="D594" s="13">
        <v>2</v>
      </c>
      <c r="E594" s="13">
        <v>2</v>
      </c>
    </row>
    <row r="595" spans="1:5" x14ac:dyDescent="0.2">
      <c r="A595" s="9">
        <v>42705.25</v>
      </c>
      <c r="B595" s="13">
        <v>1</v>
      </c>
      <c r="C595" s="13">
        <v>1</v>
      </c>
      <c r="D595" s="13"/>
      <c r="E595" s="13">
        <v>2</v>
      </c>
    </row>
    <row r="596" spans="1:5" x14ac:dyDescent="0.2">
      <c r="A596" s="9">
        <v>42712.25</v>
      </c>
      <c r="B596" s="13"/>
      <c r="C596" s="13"/>
      <c r="D596" s="13">
        <v>1</v>
      </c>
      <c r="E596" s="13">
        <v>1</v>
      </c>
    </row>
    <row r="597" spans="1:5" x14ac:dyDescent="0.2">
      <c r="A597" s="9">
        <v>42715.25</v>
      </c>
      <c r="B597" s="13"/>
      <c r="C597" s="13">
        <v>1</v>
      </c>
      <c r="D597" s="13"/>
      <c r="E597" s="13">
        <v>1</v>
      </c>
    </row>
    <row r="598" spans="1:5" x14ac:dyDescent="0.2">
      <c r="A598" s="9">
        <v>42716.25</v>
      </c>
      <c r="B598" s="13"/>
      <c r="C598" s="13"/>
      <c r="D598" s="13">
        <v>1</v>
      </c>
      <c r="E598" s="13">
        <v>1</v>
      </c>
    </row>
    <row r="599" spans="1:5" x14ac:dyDescent="0.2">
      <c r="A599" s="9">
        <v>42723.25</v>
      </c>
      <c r="B599" s="13"/>
      <c r="C599" s="13"/>
      <c r="D599" s="13">
        <v>1</v>
      </c>
      <c r="E599" s="13">
        <v>1</v>
      </c>
    </row>
    <row r="600" spans="1:5" x14ac:dyDescent="0.2">
      <c r="A600" s="9">
        <v>42724.25</v>
      </c>
      <c r="B600" s="13"/>
      <c r="C600" s="13">
        <v>1</v>
      </c>
      <c r="D600" s="13"/>
      <c r="E600" s="13">
        <v>1</v>
      </c>
    </row>
    <row r="601" spans="1:5" x14ac:dyDescent="0.2">
      <c r="A601" s="9">
        <v>42726.25</v>
      </c>
      <c r="B601" s="13"/>
      <c r="C601" s="13"/>
      <c r="D601" s="13">
        <v>1</v>
      </c>
      <c r="E601" s="13">
        <v>1</v>
      </c>
    </row>
    <row r="602" spans="1:5" x14ac:dyDescent="0.2">
      <c r="A602" s="9">
        <v>42730.25</v>
      </c>
      <c r="B602" s="13"/>
      <c r="C602" s="13"/>
      <c r="D602" s="13">
        <v>1</v>
      </c>
      <c r="E602" s="13">
        <v>1</v>
      </c>
    </row>
    <row r="603" spans="1:5" x14ac:dyDescent="0.2">
      <c r="A603" s="9">
        <v>42733.25</v>
      </c>
      <c r="B603" s="13"/>
      <c r="C603" s="13"/>
      <c r="D603" s="13">
        <v>1</v>
      </c>
      <c r="E603" s="13">
        <v>1</v>
      </c>
    </row>
    <row r="604" spans="1:5" x14ac:dyDescent="0.2">
      <c r="A604" s="9">
        <v>42746.25</v>
      </c>
      <c r="B604" s="13"/>
      <c r="C604" s="13"/>
      <c r="D604" s="13">
        <v>1</v>
      </c>
      <c r="E604" s="13">
        <v>1</v>
      </c>
    </row>
    <row r="605" spans="1:5" x14ac:dyDescent="0.2">
      <c r="A605" s="9">
        <v>42752.25</v>
      </c>
      <c r="B605" s="13"/>
      <c r="C605" s="13"/>
      <c r="D605" s="13">
        <v>1</v>
      </c>
      <c r="E605" s="13">
        <v>1</v>
      </c>
    </row>
    <row r="606" spans="1:5" x14ac:dyDescent="0.2">
      <c r="A606" s="9">
        <v>42763.25</v>
      </c>
      <c r="B606" s="13"/>
      <c r="C606" s="13"/>
      <c r="D606" s="13">
        <v>1</v>
      </c>
      <c r="E606" s="13">
        <v>1</v>
      </c>
    </row>
    <row r="607" spans="1:5" x14ac:dyDescent="0.2">
      <c r="A607" s="9">
        <v>42769.25</v>
      </c>
      <c r="B607" s="13"/>
      <c r="C607" s="13">
        <v>1</v>
      </c>
      <c r="D607" s="13"/>
      <c r="E607" s="13">
        <v>1</v>
      </c>
    </row>
    <row r="608" spans="1:5" x14ac:dyDescent="0.2">
      <c r="A608" s="9">
        <v>42776.25</v>
      </c>
      <c r="B608" s="13"/>
      <c r="C608" s="13">
        <v>1</v>
      </c>
      <c r="D608" s="13">
        <v>1</v>
      </c>
      <c r="E608" s="13">
        <v>2</v>
      </c>
    </row>
    <row r="609" spans="1:5" x14ac:dyDescent="0.2">
      <c r="A609" s="9">
        <v>42779.25</v>
      </c>
      <c r="B609" s="13"/>
      <c r="C609" s="13">
        <v>1</v>
      </c>
      <c r="D609" s="13"/>
      <c r="E609" s="13">
        <v>1</v>
      </c>
    </row>
    <row r="610" spans="1:5" x14ac:dyDescent="0.2">
      <c r="A610" s="9">
        <v>42782.25</v>
      </c>
      <c r="B610" s="13"/>
      <c r="C610" s="13">
        <v>1</v>
      </c>
      <c r="D610" s="13"/>
      <c r="E610" s="13">
        <v>1</v>
      </c>
    </row>
    <row r="611" spans="1:5" x14ac:dyDescent="0.2">
      <c r="A611" s="9">
        <v>42783.25</v>
      </c>
      <c r="B611" s="13"/>
      <c r="C611" s="13"/>
      <c r="D611" s="13">
        <v>1</v>
      </c>
      <c r="E611" s="13">
        <v>1</v>
      </c>
    </row>
    <row r="612" spans="1:5" x14ac:dyDescent="0.2">
      <c r="A612" s="9">
        <v>42786.25</v>
      </c>
      <c r="B612" s="13"/>
      <c r="C612" s="13"/>
      <c r="D612" s="13">
        <v>1</v>
      </c>
      <c r="E612" s="13">
        <v>1</v>
      </c>
    </row>
    <row r="613" spans="1:5" x14ac:dyDescent="0.2">
      <c r="A613" s="9">
        <v>42787.25</v>
      </c>
      <c r="B613" s="13"/>
      <c r="C613" s="13"/>
      <c r="D613" s="13">
        <v>1</v>
      </c>
      <c r="E613" s="13">
        <v>1</v>
      </c>
    </row>
    <row r="614" spans="1:5" x14ac:dyDescent="0.2">
      <c r="A614" s="9">
        <v>42788.25</v>
      </c>
      <c r="B614" s="13"/>
      <c r="C614" s="13"/>
      <c r="D614" s="13">
        <v>1</v>
      </c>
      <c r="E614" s="13">
        <v>1</v>
      </c>
    </row>
    <row r="615" spans="1:5" x14ac:dyDescent="0.2">
      <c r="A615" s="9">
        <v>42794.25</v>
      </c>
      <c r="B615" s="13"/>
      <c r="C615" s="13"/>
      <c r="D615" s="13">
        <v>1</v>
      </c>
      <c r="E615" s="13">
        <v>1</v>
      </c>
    </row>
    <row r="616" spans="1:5" x14ac:dyDescent="0.2">
      <c r="A616" s="9">
        <v>42795.25</v>
      </c>
      <c r="B616" s="13"/>
      <c r="C616" s="13"/>
      <c r="D616" s="13">
        <v>1</v>
      </c>
      <c r="E616" s="13">
        <v>1</v>
      </c>
    </row>
    <row r="617" spans="1:5" x14ac:dyDescent="0.2">
      <c r="A617" s="9">
        <v>42796.25</v>
      </c>
      <c r="B617" s="13"/>
      <c r="C617" s="13"/>
      <c r="D617" s="13">
        <v>1</v>
      </c>
      <c r="E617" s="13">
        <v>1</v>
      </c>
    </row>
    <row r="618" spans="1:5" x14ac:dyDescent="0.2">
      <c r="A618" s="9">
        <v>42797.25</v>
      </c>
      <c r="B618" s="13"/>
      <c r="C618" s="13">
        <v>1</v>
      </c>
      <c r="D618" s="13"/>
      <c r="E618" s="13">
        <v>1</v>
      </c>
    </row>
    <row r="619" spans="1:5" x14ac:dyDescent="0.2">
      <c r="A619" s="9">
        <v>42806.25</v>
      </c>
      <c r="B619" s="13"/>
      <c r="C619" s="13"/>
      <c r="D619" s="13">
        <v>1</v>
      </c>
      <c r="E619" s="13">
        <v>1</v>
      </c>
    </row>
    <row r="620" spans="1:5" x14ac:dyDescent="0.2">
      <c r="A620" s="9">
        <v>42816.208333333336</v>
      </c>
      <c r="B620" s="13"/>
      <c r="C620" s="13">
        <v>1</v>
      </c>
      <c r="D620" s="13"/>
      <c r="E620" s="13">
        <v>1</v>
      </c>
    </row>
    <row r="621" spans="1:5" x14ac:dyDescent="0.2">
      <c r="A621" s="9">
        <v>42817.208333333336</v>
      </c>
      <c r="B621" s="13"/>
      <c r="C621" s="13"/>
      <c r="D621" s="13">
        <v>1</v>
      </c>
      <c r="E621" s="13">
        <v>1</v>
      </c>
    </row>
    <row r="622" spans="1:5" x14ac:dyDescent="0.2">
      <c r="A622" s="9">
        <v>42819.208333333336</v>
      </c>
      <c r="B622" s="13">
        <v>1</v>
      </c>
      <c r="C622" s="13"/>
      <c r="D622" s="13"/>
      <c r="E622" s="13">
        <v>1</v>
      </c>
    </row>
    <row r="623" spans="1:5" x14ac:dyDescent="0.2">
      <c r="A623" s="9">
        <v>42836.208333333336</v>
      </c>
      <c r="B623" s="13"/>
      <c r="C623" s="13"/>
      <c r="D623" s="13">
        <v>1</v>
      </c>
      <c r="E623" s="13">
        <v>1</v>
      </c>
    </row>
    <row r="624" spans="1:5" x14ac:dyDescent="0.2">
      <c r="A624" s="9">
        <v>42838.208333333336</v>
      </c>
      <c r="B624" s="13"/>
      <c r="C624" s="13"/>
      <c r="D624" s="13">
        <v>1</v>
      </c>
      <c r="E624" s="13">
        <v>1</v>
      </c>
    </row>
    <row r="625" spans="1:5" x14ac:dyDescent="0.2">
      <c r="A625" s="9">
        <v>42840.208333333336</v>
      </c>
      <c r="B625" s="13"/>
      <c r="C625" s="13"/>
      <c r="D625" s="13">
        <v>1</v>
      </c>
      <c r="E625" s="13">
        <v>1</v>
      </c>
    </row>
    <row r="626" spans="1:5" x14ac:dyDescent="0.2">
      <c r="A626" s="9">
        <v>42843.208333333336</v>
      </c>
      <c r="B626" s="13"/>
      <c r="C626" s="13">
        <v>1</v>
      </c>
      <c r="D626" s="13"/>
      <c r="E626" s="13">
        <v>1</v>
      </c>
    </row>
    <row r="627" spans="1:5" x14ac:dyDescent="0.2">
      <c r="A627" s="9">
        <v>42845.208333333336</v>
      </c>
      <c r="B627" s="13"/>
      <c r="C627" s="13"/>
      <c r="D627" s="13">
        <v>1</v>
      </c>
      <c r="E627" s="13">
        <v>1</v>
      </c>
    </row>
    <row r="628" spans="1:5" x14ac:dyDescent="0.2">
      <c r="A628" s="9">
        <v>42852.208333333336</v>
      </c>
      <c r="B628" s="13"/>
      <c r="C628" s="13"/>
      <c r="D628" s="13">
        <v>1</v>
      </c>
      <c r="E628" s="13">
        <v>1</v>
      </c>
    </row>
    <row r="629" spans="1:5" x14ac:dyDescent="0.2">
      <c r="A629" s="9">
        <v>42853.208333333336</v>
      </c>
      <c r="B629" s="13"/>
      <c r="C629" s="13">
        <v>1</v>
      </c>
      <c r="D629" s="13"/>
      <c r="E629" s="13">
        <v>1</v>
      </c>
    </row>
    <row r="630" spans="1:5" x14ac:dyDescent="0.2">
      <c r="A630" s="9">
        <v>42858.208333333336</v>
      </c>
      <c r="B630" s="13"/>
      <c r="C630" s="13"/>
      <c r="D630" s="13">
        <v>1</v>
      </c>
      <c r="E630" s="13">
        <v>1</v>
      </c>
    </row>
    <row r="631" spans="1:5" x14ac:dyDescent="0.2">
      <c r="A631" s="9">
        <v>42860.208333333336</v>
      </c>
      <c r="B631" s="13"/>
      <c r="C631" s="13"/>
      <c r="D631" s="13">
        <v>1</v>
      </c>
      <c r="E631" s="13">
        <v>1</v>
      </c>
    </row>
    <row r="632" spans="1:5" x14ac:dyDescent="0.2">
      <c r="A632" s="9">
        <v>42865.208333333336</v>
      </c>
      <c r="B632" s="13"/>
      <c r="C632" s="13"/>
      <c r="D632" s="13">
        <v>1</v>
      </c>
      <c r="E632" s="13">
        <v>1</v>
      </c>
    </row>
    <row r="633" spans="1:5" x14ac:dyDescent="0.2">
      <c r="A633" s="9">
        <v>42868.208333333336</v>
      </c>
      <c r="B633" s="13"/>
      <c r="C633" s="13"/>
      <c r="D633" s="13">
        <v>1</v>
      </c>
      <c r="E633" s="13">
        <v>1</v>
      </c>
    </row>
    <row r="634" spans="1:5" x14ac:dyDescent="0.2">
      <c r="A634" s="9">
        <v>42869.208333333336</v>
      </c>
      <c r="B634" s="13"/>
      <c r="C634" s="13">
        <v>1</v>
      </c>
      <c r="D634" s="13"/>
      <c r="E634" s="13">
        <v>1</v>
      </c>
    </row>
    <row r="635" spans="1:5" x14ac:dyDescent="0.2">
      <c r="A635" s="9">
        <v>42876.208333333336</v>
      </c>
      <c r="B635" s="13"/>
      <c r="C635" s="13">
        <v>1</v>
      </c>
      <c r="D635" s="13"/>
      <c r="E635" s="13">
        <v>1</v>
      </c>
    </row>
    <row r="636" spans="1:5" x14ac:dyDescent="0.2">
      <c r="A636" s="9">
        <v>42877.208333333336</v>
      </c>
      <c r="B636" s="13"/>
      <c r="C636" s="13"/>
      <c r="D636" s="13">
        <v>1</v>
      </c>
      <c r="E636" s="13">
        <v>1</v>
      </c>
    </row>
    <row r="637" spans="1:5" x14ac:dyDescent="0.2">
      <c r="A637" s="9">
        <v>42878.208333333336</v>
      </c>
      <c r="B637" s="13"/>
      <c r="C637" s="13"/>
      <c r="D637" s="13">
        <v>1</v>
      </c>
      <c r="E637" s="13">
        <v>1</v>
      </c>
    </row>
    <row r="638" spans="1:5" x14ac:dyDescent="0.2">
      <c r="A638" s="9">
        <v>42884.208333333336</v>
      </c>
      <c r="B638" s="13"/>
      <c r="C638" s="13"/>
      <c r="D638" s="13">
        <v>1</v>
      </c>
      <c r="E638" s="13">
        <v>1</v>
      </c>
    </row>
    <row r="639" spans="1:5" x14ac:dyDescent="0.2">
      <c r="A639" s="9">
        <v>42887.208333333336</v>
      </c>
      <c r="B639" s="13"/>
      <c r="C639" s="13"/>
      <c r="D639" s="13">
        <v>1</v>
      </c>
      <c r="E639" s="13">
        <v>1</v>
      </c>
    </row>
    <row r="640" spans="1:5" x14ac:dyDescent="0.2">
      <c r="A640" s="9">
        <v>42898.208333333336</v>
      </c>
      <c r="B640" s="13"/>
      <c r="C640" s="13"/>
      <c r="D640" s="13">
        <v>1</v>
      </c>
      <c r="E640" s="13">
        <v>1</v>
      </c>
    </row>
    <row r="641" spans="1:5" x14ac:dyDescent="0.2">
      <c r="A641" s="9">
        <v>42901.208333333336</v>
      </c>
      <c r="B641" s="13"/>
      <c r="C641" s="13"/>
      <c r="D641" s="13">
        <v>1</v>
      </c>
      <c r="E641" s="13">
        <v>1</v>
      </c>
    </row>
    <row r="642" spans="1:5" x14ac:dyDescent="0.2">
      <c r="A642" s="9">
        <v>42909.208333333336</v>
      </c>
      <c r="B642" s="13"/>
      <c r="C642" s="13"/>
      <c r="D642" s="13">
        <v>1</v>
      </c>
      <c r="E642" s="13">
        <v>1</v>
      </c>
    </row>
    <row r="643" spans="1:5" x14ac:dyDescent="0.2">
      <c r="A643" s="9">
        <v>42911.208333333336</v>
      </c>
      <c r="B643" s="13"/>
      <c r="C643" s="13"/>
      <c r="D643" s="13">
        <v>1</v>
      </c>
      <c r="E643" s="13">
        <v>1</v>
      </c>
    </row>
    <row r="644" spans="1:5" x14ac:dyDescent="0.2">
      <c r="A644" s="9">
        <v>42912.208333333336</v>
      </c>
      <c r="B644" s="13"/>
      <c r="C644" s="13"/>
      <c r="D644" s="13">
        <v>1</v>
      </c>
      <c r="E644" s="13">
        <v>1</v>
      </c>
    </row>
    <row r="645" spans="1:5" x14ac:dyDescent="0.2">
      <c r="A645" s="9">
        <v>42915.208333333336</v>
      </c>
      <c r="B645" s="13"/>
      <c r="C645" s="13">
        <v>1</v>
      </c>
      <c r="D645" s="13"/>
      <c r="E645" s="13">
        <v>1</v>
      </c>
    </row>
    <row r="646" spans="1:5" x14ac:dyDescent="0.2">
      <c r="A646" s="9">
        <v>42916.208333333336</v>
      </c>
      <c r="B646" s="13"/>
      <c r="C646" s="13"/>
      <c r="D646" s="13">
        <v>1</v>
      </c>
      <c r="E646" s="13">
        <v>1</v>
      </c>
    </row>
    <row r="647" spans="1:5" x14ac:dyDescent="0.2">
      <c r="A647" s="9">
        <v>42922.208333333336</v>
      </c>
      <c r="B647" s="13">
        <v>1</v>
      </c>
      <c r="C647" s="13"/>
      <c r="D647" s="13"/>
      <c r="E647" s="13">
        <v>1</v>
      </c>
    </row>
    <row r="648" spans="1:5" x14ac:dyDescent="0.2">
      <c r="A648" s="9">
        <v>42930.208333333336</v>
      </c>
      <c r="B648" s="13"/>
      <c r="C648" s="13">
        <v>2</v>
      </c>
      <c r="D648" s="13"/>
      <c r="E648" s="13">
        <v>2</v>
      </c>
    </row>
    <row r="649" spans="1:5" x14ac:dyDescent="0.2">
      <c r="A649" s="9">
        <v>42933.208333333336</v>
      </c>
      <c r="B649" s="13"/>
      <c r="C649" s="13"/>
      <c r="D649" s="13">
        <v>1</v>
      </c>
      <c r="E649" s="13">
        <v>1</v>
      </c>
    </row>
    <row r="650" spans="1:5" x14ac:dyDescent="0.2">
      <c r="A650" s="9">
        <v>42935.208333333336</v>
      </c>
      <c r="B650" s="13"/>
      <c r="C650" s="13"/>
      <c r="D650" s="13">
        <v>1</v>
      </c>
      <c r="E650" s="13">
        <v>1</v>
      </c>
    </row>
    <row r="651" spans="1:5" x14ac:dyDescent="0.2">
      <c r="A651" s="9">
        <v>42938.208333333336</v>
      </c>
      <c r="B651" s="13"/>
      <c r="C651" s="13"/>
      <c r="D651" s="13">
        <v>1</v>
      </c>
      <c r="E651" s="13">
        <v>1</v>
      </c>
    </row>
    <row r="652" spans="1:5" x14ac:dyDescent="0.2">
      <c r="A652" s="9">
        <v>42939.208333333336</v>
      </c>
      <c r="B652" s="13">
        <v>1</v>
      </c>
      <c r="C652" s="13"/>
      <c r="D652" s="13"/>
      <c r="E652" s="13">
        <v>1</v>
      </c>
    </row>
    <row r="653" spans="1:5" x14ac:dyDescent="0.2">
      <c r="A653" s="9">
        <v>42941.208333333336</v>
      </c>
      <c r="B653" s="13"/>
      <c r="C653" s="13"/>
      <c r="D653" s="13">
        <v>2</v>
      </c>
      <c r="E653" s="13">
        <v>2</v>
      </c>
    </row>
    <row r="654" spans="1:5" x14ac:dyDescent="0.2">
      <c r="A654" s="9">
        <v>42943.208333333336</v>
      </c>
      <c r="B654" s="13"/>
      <c r="C654" s="13"/>
      <c r="D654" s="13">
        <v>1</v>
      </c>
      <c r="E654" s="13">
        <v>1</v>
      </c>
    </row>
    <row r="655" spans="1:5" x14ac:dyDescent="0.2">
      <c r="A655" s="9">
        <v>42945.208333333336</v>
      </c>
      <c r="B655" s="13"/>
      <c r="C655" s="13"/>
      <c r="D655" s="13">
        <v>1</v>
      </c>
      <c r="E655" s="13">
        <v>1</v>
      </c>
    </row>
    <row r="656" spans="1:5" x14ac:dyDescent="0.2">
      <c r="A656" s="9">
        <v>42948.208333333336</v>
      </c>
      <c r="B656" s="13"/>
      <c r="C656" s="13"/>
      <c r="D656" s="13">
        <v>1</v>
      </c>
      <c r="E656" s="13">
        <v>1</v>
      </c>
    </row>
    <row r="657" spans="1:5" x14ac:dyDescent="0.2">
      <c r="A657" s="9">
        <v>42949.208333333336</v>
      </c>
      <c r="B657" s="13">
        <v>1</v>
      </c>
      <c r="C657" s="13"/>
      <c r="D657" s="13"/>
      <c r="E657" s="13">
        <v>1</v>
      </c>
    </row>
    <row r="658" spans="1:5" x14ac:dyDescent="0.2">
      <c r="A658" s="9">
        <v>42950.208333333336</v>
      </c>
      <c r="B658" s="13"/>
      <c r="C658" s="13">
        <v>1</v>
      </c>
      <c r="D658" s="13"/>
      <c r="E658" s="13">
        <v>1</v>
      </c>
    </row>
    <row r="659" spans="1:5" x14ac:dyDescent="0.2">
      <c r="A659" s="9">
        <v>42964.208333333336</v>
      </c>
      <c r="B659" s="13"/>
      <c r="C659" s="13"/>
      <c r="D659" s="13">
        <v>1</v>
      </c>
      <c r="E659" s="13">
        <v>1</v>
      </c>
    </row>
    <row r="660" spans="1:5" x14ac:dyDescent="0.2">
      <c r="A660" s="9">
        <v>42969.208333333336</v>
      </c>
      <c r="B660" s="13"/>
      <c r="C660" s="13"/>
      <c r="D660" s="13">
        <v>1</v>
      </c>
      <c r="E660" s="13">
        <v>1</v>
      </c>
    </row>
    <row r="661" spans="1:5" x14ac:dyDescent="0.2">
      <c r="A661" s="9">
        <v>42971.208333333336</v>
      </c>
      <c r="B661" s="13"/>
      <c r="C661" s="13">
        <v>1</v>
      </c>
      <c r="D661" s="13"/>
      <c r="E661" s="13">
        <v>1</v>
      </c>
    </row>
    <row r="662" spans="1:5" x14ac:dyDescent="0.2">
      <c r="A662" s="9">
        <v>42973.208333333336</v>
      </c>
      <c r="B662" s="13"/>
      <c r="C662" s="13"/>
      <c r="D662" s="13">
        <v>1</v>
      </c>
      <c r="E662" s="13">
        <v>1</v>
      </c>
    </row>
    <row r="663" spans="1:5" x14ac:dyDescent="0.2">
      <c r="A663" s="9">
        <v>42976.208333333336</v>
      </c>
      <c r="B663" s="13"/>
      <c r="C663" s="13"/>
      <c r="D663" s="13">
        <v>2</v>
      </c>
      <c r="E663" s="13">
        <v>2</v>
      </c>
    </row>
    <row r="664" spans="1:5" x14ac:dyDescent="0.2">
      <c r="A664" s="9">
        <v>42977.208333333336</v>
      </c>
      <c r="B664" s="13"/>
      <c r="C664" s="13">
        <v>1</v>
      </c>
      <c r="D664" s="13"/>
      <c r="E664" s="13">
        <v>1</v>
      </c>
    </row>
    <row r="665" spans="1:5" x14ac:dyDescent="0.2">
      <c r="A665" s="9">
        <v>42979.208333333336</v>
      </c>
      <c r="B665" s="13"/>
      <c r="C665" s="13"/>
      <c r="D665" s="13">
        <v>1</v>
      </c>
      <c r="E665" s="13">
        <v>1</v>
      </c>
    </row>
    <row r="666" spans="1:5" x14ac:dyDescent="0.2">
      <c r="A666" s="9">
        <v>42980.208333333336</v>
      </c>
      <c r="B666" s="13"/>
      <c r="C666" s="13"/>
      <c r="D666" s="13">
        <v>1</v>
      </c>
      <c r="E666" s="13">
        <v>1</v>
      </c>
    </row>
    <row r="667" spans="1:5" x14ac:dyDescent="0.2">
      <c r="A667" s="9">
        <v>42990.208333333336</v>
      </c>
      <c r="B667" s="13"/>
      <c r="C667" s="13"/>
      <c r="D667" s="13">
        <v>1</v>
      </c>
      <c r="E667" s="13">
        <v>1</v>
      </c>
    </row>
    <row r="668" spans="1:5" x14ac:dyDescent="0.2">
      <c r="A668" s="9">
        <v>42991.208333333336</v>
      </c>
      <c r="B668" s="13"/>
      <c r="C668" s="13">
        <v>1</v>
      </c>
      <c r="D668" s="13"/>
      <c r="E668" s="13">
        <v>1</v>
      </c>
    </row>
    <row r="669" spans="1:5" x14ac:dyDescent="0.2">
      <c r="A669" s="9">
        <v>42995.208333333336</v>
      </c>
      <c r="B669" s="13"/>
      <c r="C669" s="13"/>
      <c r="D669" s="13">
        <v>1</v>
      </c>
      <c r="E669" s="13">
        <v>1</v>
      </c>
    </row>
    <row r="670" spans="1:5" x14ac:dyDescent="0.2">
      <c r="A670" s="9">
        <v>42999.208333333336</v>
      </c>
      <c r="B670" s="13"/>
      <c r="C670" s="13">
        <v>1</v>
      </c>
      <c r="D670" s="13"/>
      <c r="E670" s="13">
        <v>1</v>
      </c>
    </row>
    <row r="671" spans="1:5" x14ac:dyDescent="0.2">
      <c r="A671" s="9">
        <v>43000.208333333336</v>
      </c>
      <c r="B671" s="13"/>
      <c r="C671" s="13"/>
      <c r="D671" s="13">
        <v>1</v>
      </c>
      <c r="E671" s="13">
        <v>1</v>
      </c>
    </row>
    <row r="672" spans="1:5" x14ac:dyDescent="0.2">
      <c r="A672" s="9">
        <v>43012.208333333336</v>
      </c>
      <c r="B672" s="13"/>
      <c r="C672" s="13">
        <v>1</v>
      </c>
      <c r="D672" s="13"/>
      <c r="E672" s="13">
        <v>1</v>
      </c>
    </row>
    <row r="673" spans="1:5" x14ac:dyDescent="0.2">
      <c r="A673" s="9">
        <v>43015.208333333336</v>
      </c>
      <c r="B673" s="13"/>
      <c r="C673" s="13"/>
      <c r="D673" s="13">
        <v>1</v>
      </c>
      <c r="E673" s="13">
        <v>1</v>
      </c>
    </row>
    <row r="674" spans="1:5" x14ac:dyDescent="0.2">
      <c r="A674" s="9">
        <v>43016.208333333336</v>
      </c>
      <c r="B674" s="13"/>
      <c r="C674" s="13"/>
      <c r="D674" s="13">
        <v>1</v>
      </c>
      <c r="E674" s="13">
        <v>1</v>
      </c>
    </row>
    <row r="675" spans="1:5" x14ac:dyDescent="0.2">
      <c r="A675" s="9">
        <v>43022.208333333336</v>
      </c>
      <c r="B675" s="13"/>
      <c r="C675" s="13">
        <v>1</v>
      </c>
      <c r="D675" s="13"/>
      <c r="E675" s="13">
        <v>1</v>
      </c>
    </row>
    <row r="676" spans="1:5" x14ac:dyDescent="0.2">
      <c r="A676" s="9">
        <v>43024.208333333336</v>
      </c>
      <c r="B676" s="13"/>
      <c r="C676" s="13">
        <v>1</v>
      </c>
      <c r="D676" s="13"/>
      <c r="E676" s="13">
        <v>1</v>
      </c>
    </row>
    <row r="677" spans="1:5" x14ac:dyDescent="0.2">
      <c r="A677" s="9">
        <v>43025.208333333336</v>
      </c>
      <c r="B677" s="13"/>
      <c r="C677" s="13">
        <v>1</v>
      </c>
      <c r="D677" s="13"/>
      <c r="E677" s="13">
        <v>1</v>
      </c>
    </row>
    <row r="678" spans="1:5" x14ac:dyDescent="0.2">
      <c r="A678" s="9">
        <v>43028.208333333336</v>
      </c>
      <c r="B678" s="13"/>
      <c r="C678" s="13"/>
      <c r="D678" s="13">
        <v>1</v>
      </c>
      <c r="E678" s="13">
        <v>1</v>
      </c>
    </row>
    <row r="679" spans="1:5" x14ac:dyDescent="0.2">
      <c r="A679" s="9">
        <v>43040.208333333336</v>
      </c>
      <c r="B679" s="13"/>
      <c r="C679" s="13">
        <v>1</v>
      </c>
      <c r="D679" s="13">
        <v>1</v>
      </c>
      <c r="E679" s="13">
        <v>2</v>
      </c>
    </row>
    <row r="680" spans="1:5" x14ac:dyDescent="0.2">
      <c r="A680" s="9">
        <v>43045.25</v>
      </c>
      <c r="B680" s="13"/>
      <c r="C680" s="13">
        <v>1</v>
      </c>
      <c r="D680" s="13">
        <v>1</v>
      </c>
      <c r="E680" s="13">
        <v>2</v>
      </c>
    </row>
    <row r="681" spans="1:5" x14ac:dyDescent="0.2">
      <c r="A681" s="9">
        <v>43048.25</v>
      </c>
      <c r="B681" s="13"/>
      <c r="C681" s="13"/>
      <c r="D681" s="13">
        <v>1</v>
      </c>
      <c r="E681" s="13">
        <v>1</v>
      </c>
    </row>
    <row r="682" spans="1:5" x14ac:dyDescent="0.2">
      <c r="A682" s="9">
        <v>43053.25</v>
      </c>
      <c r="B682" s="13"/>
      <c r="C682" s="13"/>
      <c r="D682" s="13">
        <v>1</v>
      </c>
      <c r="E682" s="13">
        <v>1</v>
      </c>
    </row>
    <row r="683" spans="1:5" x14ac:dyDescent="0.2">
      <c r="A683" s="9">
        <v>43056.25</v>
      </c>
      <c r="B683" s="13"/>
      <c r="C683" s="13">
        <v>1</v>
      </c>
      <c r="D683" s="13"/>
      <c r="E683" s="13">
        <v>1</v>
      </c>
    </row>
    <row r="684" spans="1:5" x14ac:dyDescent="0.2">
      <c r="A684" s="9">
        <v>43060.25</v>
      </c>
      <c r="B684" s="13"/>
      <c r="C684" s="13"/>
      <c r="D684" s="13">
        <v>1</v>
      </c>
      <c r="E684" s="13">
        <v>1</v>
      </c>
    </row>
    <row r="685" spans="1:5" x14ac:dyDescent="0.2">
      <c r="A685" s="9">
        <v>43062.25</v>
      </c>
      <c r="B685" s="13"/>
      <c r="C685" s="13"/>
      <c r="D685" s="13">
        <v>2</v>
      </c>
      <c r="E685" s="13">
        <v>2</v>
      </c>
    </row>
    <row r="686" spans="1:5" x14ac:dyDescent="0.2">
      <c r="A686" s="9">
        <v>43066.25</v>
      </c>
      <c r="B686" s="13"/>
      <c r="C686" s="13">
        <v>1</v>
      </c>
      <c r="D686" s="13"/>
      <c r="E686" s="13">
        <v>1</v>
      </c>
    </row>
    <row r="687" spans="1:5" x14ac:dyDescent="0.2">
      <c r="A687" s="9">
        <v>43067.25</v>
      </c>
      <c r="B687" s="13"/>
      <c r="C687" s="13"/>
      <c r="D687" s="13">
        <v>1</v>
      </c>
      <c r="E687" s="13">
        <v>1</v>
      </c>
    </row>
    <row r="688" spans="1:5" x14ac:dyDescent="0.2">
      <c r="A688" s="9">
        <v>43068.25</v>
      </c>
      <c r="B688" s="13"/>
      <c r="C688" s="13"/>
      <c r="D688" s="13">
        <v>1</v>
      </c>
      <c r="E688" s="13">
        <v>1</v>
      </c>
    </row>
    <row r="689" spans="1:5" x14ac:dyDescent="0.2">
      <c r="A689" s="9">
        <v>43077.25</v>
      </c>
      <c r="B689" s="13"/>
      <c r="C689" s="13"/>
      <c r="D689" s="13">
        <v>1</v>
      </c>
      <c r="E689" s="13">
        <v>1</v>
      </c>
    </row>
    <row r="690" spans="1:5" x14ac:dyDescent="0.2">
      <c r="A690" s="9">
        <v>43083.25</v>
      </c>
      <c r="B690" s="13"/>
      <c r="C690" s="13"/>
      <c r="D690" s="13">
        <v>1</v>
      </c>
      <c r="E690" s="13">
        <v>1</v>
      </c>
    </row>
    <row r="691" spans="1:5" x14ac:dyDescent="0.2">
      <c r="A691" s="9">
        <v>43088.25</v>
      </c>
      <c r="B691" s="13">
        <v>1</v>
      </c>
      <c r="C691" s="13"/>
      <c r="D691" s="13"/>
      <c r="E691" s="13">
        <v>1</v>
      </c>
    </row>
    <row r="692" spans="1:5" x14ac:dyDescent="0.2">
      <c r="A692" s="9">
        <v>43091.25</v>
      </c>
      <c r="B692" s="13"/>
      <c r="C692" s="13"/>
      <c r="D692" s="13">
        <v>1</v>
      </c>
      <c r="E692" s="13">
        <v>1</v>
      </c>
    </row>
    <row r="693" spans="1:5" x14ac:dyDescent="0.2">
      <c r="A693" s="9">
        <v>43094.25</v>
      </c>
      <c r="B693" s="13"/>
      <c r="C693" s="13"/>
      <c r="D693" s="13">
        <v>1</v>
      </c>
      <c r="E693" s="13">
        <v>1</v>
      </c>
    </row>
    <row r="694" spans="1:5" x14ac:dyDescent="0.2">
      <c r="A694" s="9">
        <v>43096.25</v>
      </c>
      <c r="B694" s="13"/>
      <c r="C694" s="13">
        <v>1</v>
      </c>
      <c r="D694" s="13">
        <v>1</v>
      </c>
      <c r="E694" s="13">
        <v>2</v>
      </c>
    </row>
    <row r="695" spans="1:5" x14ac:dyDescent="0.2">
      <c r="A695" s="9">
        <v>43097.25</v>
      </c>
      <c r="B695" s="13"/>
      <c r="C695" s="13">
        <v>1</v>
      </c>
      <c r="D695" s="13"/>
      <c r="E695" s="13">
        <v>1</v>
      </c>
    </row>
    <row r="696" spans="1:5" x14ac:dyDescent="0.2">
      <c r="A696" s="9">
        <v>43102.25</v>
      </c>
      <c r="B696" s="13"/>
      <c r="C696" s="13"/>
      <c r="D696" s="13">
        <v>1</v>
      </c>
      <c r="E696" s="13">
        <v>1</v>
      </c>
    </row>
    <row r="697" spans="1:5" x14ac:dyDescent="0.2">
      <c r="A697" s="9">
        <v>43103.25</v>
      </c>
      <c r="B697" s="13"/>
      <c r="C697" s="13">
        <v>1</v>
      </c>
      <c r="D697" s="13"/>
      <c r="E697" s="13">
        <v>1</v>
      </c>
    </row>
    <row r="698" spans="1:5" x14ac:dyDescent="0.2">
      <c r="A698" s="9">
        <v>43107.25</v>
      </c>
      <c r="B698" s="13"/>
      <c r="C698" s="13"/>
      <c r="D698" s="13">
        <v>1</v>
      </c>
      <c r="E698" s="13">
        <v>1</v>
      </c>
    </row>
    <row r="699" spans="1:5" x14ac:dyDescent="0.2">
      <c r="A699" s="9">
        <v>43110.25</v>
      </c>
      <c r="B699" s="13"/>
      <c r="C699" s="13">
        <v>1</v>
      </c>
      <c r="D699" s="13">
        <v>1</v>
      </c>
      <c r="E699" s="13">
        <v>2</v>
      </c>
    </row>
    <row r="700" spans="1:5" x14ac:dyDescent="0.2">
      <c r="A700" s="9">
        <v>43112.25</v>
      </c>
      <c r="B700" s="13"/>
      <c r="C700" s="13"/>
      <c r="D700" s="13">
        <v>1</v>
      </c>
      <c r="E700" s="13">
        <v>1</v>
      </c>
    </row>
    <row r="701" spans="1:5" x14ac:dyDescent="0.2">
      <c r="A701" s="9">
        <v>43122.25</v>
      </c>
      <c r="B701" s="13"/>
      <c r="C701" s="13">
        <v>1</v>
      </c>
      <c r="D701" s="13"/>
      <c r="E701" s="13">
        <v>1</v>
      </c>
    </row>
    <row r="702" spans="1:5" x14ac:dyDescent="0.2">
      <c r="A702" s="9">
        <v>43125.25</v>
      </c>
      <c r="B702" s="13"/>
      <c r="C702" s="13"/>
      <c r="D702" s="13">
        <v>1</v>
      </c>
      <c r="E702" s="13">
        <v>1</v>
      </c>
    </row>
    <row r="703" spans="1:5" x14ac:dyDescent="0.2">
      <c r="A703" s="9">
        <v>43127.25</v>
      </c>
      <c r="B703" s="13"/>
      <c r="C703" s="13"/>
      <c r="D703" s="13">
        <v>1</v>
      </c>
      <c r="E703" s="13">
        <v>1</v>
      </c>
    </row>
    <row r="704" spans="1:5" x14ac:dyDescent="0.2">
      <c r="A704" s="9">
        <v>43134.25</v>
      </c>
      <c r="B704" s="13"/>
      <c r="C704" s="13">
        <v>1</v>
      </c>
      <c r="D704" s="13"/>
      <c r="E704" s="13">
        <v>1</v>
      </c>
    </row>
    <row r="705" spans="1:5" x14ac:dyDescent="0.2">
      <c r="A705" s="9">
        <v>43136.25</v>
      </c>
      <c r="B705" s="13"/>
      <c r="C705" s="13">
        <v>1</v>
      </c>
      <c r="D705" s="13"/>
      <c r="E705" s="13">
        <v>1</v>
      </c>
    </row>
    <row r="706" spans="1:5" x14ac:dyDescent="0.2">
      <c r="A706" s="9">
        <v>43138.25</v>
      </c>
      <c r="B706" s="13"/>
      <c r="C706" s="13">
        <v>1</v>
      </c>
      <c r="D706" s="13"/>
      <c r="E706" s="13">
        <v>1</v>
      </c>
    </row>
    <row r="707" spans="1:5" x14ac:dyDescent="0.2">
      <c r="A707" s="9">
        <v>43141.25</v>
      </c>
      <c r="B707" s="13"/>
      <c r="C707" s="13"/>
      <c r="D707" s="13">
        <v>1</v>
      </c>
      <c r="E707" s="13">
        <v>1</v>
      </c>
    </row>
    <row r="708" spans="1:5" x14ac:dyDescent="0.2">
      <c r="A708" s="9">
        <v>43142.25</v>
      </c>
      <c r="B708" s="13"/>
      <c r="C708" s="13"/>
      <c r="D708" s="13">
        <v>1</v>
      </c>
      <c r="E708" s="13">
        <v>1</v>
      </c>
    </row>
    <row r="709" spans="1:5" x14ac:dyDescent="0.2">
      <c r="A709" s="9">
        <v>43152.25</v>
      </c>
      <c r="B709" s="13">
        <v>1</v>
      </c>
      <c r="C709" s="13"/>
      <c r="D709" s="13"/>
      <c r="E709" s="13">
        <v>1</v>
      </c>
    </row>
    <row r="710" spans="1:5" x14ac:dyDescent="0.2">
      <c r="A710" s="9">
        <v>43154.25</v>
      </c>
      <c r="B710" s="13"/>
      <c r="C710" s="13">
        <v>1</v>
      </c>
      <c r="D710" s="13"/>
      <c r="E710" s="13">
        <v>1</v>
      </c>
    </row>
    <row r="711" spans="1:5" x14ac:dyDescent="0.2">
      <c r="A711" s="9">
        <v>43156.25</v>
      </c>
      <c r="B711" s="13"/>
      <c r="C711" s="13"/>
      <c r="D711" s="13">
        <v>1</v>
      </c>
      <c r="E711" s="13">
        <v>1</v>
      </c>
    </row>
    <row r="712" spans="1:5" x14ac:dyDescent="0.2">
      <c r="A712" s="9">
        <v>43163.25</v>
      </c>
      <c r="B712" s="13"/>
      <c r="C712" s="13"/>
      <c r="D712" s="13">
        <v>1</v>
      </c>
      <c r="E712" s="13">
        <v>1</v>
      </c>
    </row>
    <row r="713" spans="1:5" x14ac:dyDescent="0.2">
      <c r="A713" s="9">
        <v>43164.25</v>
      </c>
      <c r="B713" s="13"/>
      <c r="C713" s="13"/>
      <c r="D713" s="13">
        <v>1</v>
      </c>
      <c r="E713" s="13">
        <v>1</v>
      </c>
    </row>
    <row r="714" spans="1:5" x14ac:dyDescent="0.2">
      <c r="A714" s="9">
        <v>43168.25</v>
      </c>
      <c r="B714" s="13"/>
      <c r="C714" s="13">
        <v>1</v>
      </c>
      <c r="D714" s="13"/>
      <c r="E714" s="13">
        <v>1</v>
      </c>
    </row>
    <row r="715" spans="1:5" x14ac:dyDescent="0.2">
      <c r="A715" s="9">
        <v>43170.25</v>
      </c>
      <c r="B715" s="13"/>
      <c r="C715" s="13">
        <v>1</v>
      </c>
      <c r="D715" s="13"/>
      <c r="E715" s="13">
        <v>1</v>
      </c>
    </row>
    <row r="716" spans="1:5" x14ac:dyDescent="0.2">
      <c r="A716" s="9">
        <v>43180.208333333336</v>
      </c>
      <c r="B716" s="13"/>
      <c r="C716" s="13">
        <v>1</v>
      </c>
      <c r="D716" s="13"/>
      <c r="E716" s="13">
        <v>1</v>
      </c>
    </row>
    <row r="717" spans="1:5" x14ac:dyDescent="0.2">
      <c r="A717" s="9">
        <v>43186.208333333336</v>
      </c>
      <c r="B717" s="13"/>
      <c r="C717" s="13"/>
      <c r="D717" s="13">
        <v>2</v>
      </c>
      <c r="E717" s="13">
        <v>2</v>
      </c>
    </row>
    <row r="718" spans="1:5" x14ac:dyDescent="0.2">
      <c r="A718" s="9">
        <v>43190.208333333336</v>
      </c>
      <c r="B718" s="13"/>
      <c r="C718" s="13"/>
      <c r="D718" s="13">
        <v>1</v>
      </c>
      <c r="E718" s="13">
        <v>1</v>
      </c>
    </row>
    <row r="719" spans="1:5" x14ac:dyDescent="0.2">
      <c r="A719" s="9">
        <v>43193.208333333336</v>
      </c>
      <c r="B719" s="13"/>
      <c r="C719" s="13"/>
      <c r="D719" s="13">
        <v>1</v>
      </c>
      <c r="E719" s="13">
        <v>1</v>
      </c>
    </row>
    <row r="720" spans="1:5" x14ac:dyDescent="0.2">
      <c r="A720" s="9">
        <v>43194.208333333336</v>
      </c>
      <c r="B720" s="13">
        <v>1</v>
      </c>
      <c r="C720" s="13"/>
      <c r="D720" s="13"/>
      <c r="E720" s="13">
        <v>1</v>
      </c>
    </row>
    <row r="721" spans="1:5" x14ac:dyDescent="0.2">
      <c r="A721" s="9">
        <v>43198.208333333336</v>
      </c>
      <c r="B721" s="13"/>
      <c r="C721" s="13">
        <v>1</v>
      </c>
      <c r="D721" s="13"/>
      <c r="E721" s="13">
        <v>1</v>
      </c>
    </row>
    <row r="722" spans="1:5" x14ac:dyDescent="0.2">
      <c r="A722" s="9">
        <v>43199.208333333336</v>
      </c>
      <c r="B722" s="13"/>
      <c r="C722" s="13">
        <v>1</v>
      </c>
      <c r="D722" s="13"/>
      <c r="E722" s="13">
        <v>1</v>
      </c>
    </row>
    <row r="723" spans="1:5" x14ac:dyDescent="0.2">
      <c r="A723" s="9">
        <v>43205.208333333336</v>
      </c>
      <c r="B723" s="13"/>
      <c r="C723" s="13">
        <v>1</v>
      </c>
      <c r="D723" s="13"/>
      <c r="E723" s="13">
        <v>1</v>
      </c>
    </row>
    <row r="724" spans="1:5" x14ac:dyDescent="0.2">
      <c r="A724" s="9">
        <v>43206.208333333336</v>
      </c>
      <c r="B724" s="13"/>
      <c r="C724" s="13"/>
      <c r="D724" s="13">
        <v>2</v>
      </c>
      <c r="E724" s="13">
        <v>2</v>
      </c>
    </row>
    <row r="725" spans="1:5" x14ac:dyDescent="0.2">
      <c r="A725" s="9">
        <v>43208.208333333336</v>
      </c>
      <c r="B725" s="13"/>
      <c r="C725" s="13">
        <v>1</v>
      </c>
      <c r="D725" s="13"/>
      <c r="E725" s="13">
        <v>1</v>
      </c>
    </row>
    <row r="726" spans="1:5" x14ac:dyDescent="0.2">
      <c r="A726" s="9">
        <v>43211.208333333336</v>
      </c>
      <c r="B726" s="13"/>
      <c r="C726" s="13">
        <v>1</v>
      </c>
      <c r="D726" s="13"/>
      <c r="E726" s="13">
        <v>1</v>
      </c>
    </row>
    <row r="727" spans="1:5" x14ac:dyDescent="0.2">
      <c r="A727" s="9">
        <v>43213.208333333336</v>
      </c>
      <c r="B727" s="13"/>
      <c r="C727" s="13"/>
      <c r="D727" s="13">
        <v>1</v>
      </c>
      <c r="E727" s="13">
        <v>1</v>
      </c>
    </row>
    <row r="728" spans="1:5" x14ac:dyDescent="0.2">
      <c r="A728" s="9">
        <v>43225.208333333336</v>
      </c>
      <c r="B728" s="13"/>
      <c r="C728" s="13"/>
      <c r="D728" s="13">
        <v>1</v>
      </c>
      <c r="E728" s="13">
        <v>1</v>
      </c>
    </row>
    <row r="729" spans="1:5" x14ac:dyDescent="0.2">
      <c r="A729" s="9">
        <v>43227.208333333336</v>
      </c>
      <c r="B729" s="13"/>
      <c r="C729" s="13"/>
      <c r="D729" s="13">
        <v>1</v>
      </c>
      <c r="E729" s="13">
        <v>1</v>
      </c>
    </row>
    <row r="730" spans="1:5" x14ac:dyDescent="0.2">
      <c r="A730" s="9">
        <v>43228.208333333336</v>
      </c>
      <c r="B730" s="13"/>
      <c r="C730" s="13"/>
      <c r="D730" s="13">
        <v>1</v>
      </c>
      <c r="E730" s="13">
        <v>1</v>
      </c>
    </row>
    <row r="731" spans="1:5" x14ac:dyDescent="0.2">
      <c r="A731" s="9">
        <v>43233.208333333336</v>
      </c>
      <c r="B731" s="13"/>
      <c r="C731" s="13">
        <v>1</v>
      </c>
      <c r="D731" s="13"/>
      <c r="E731" s="13">
        <v>1</v>
      </c>
    </row>
    <row r="732" spans="1:5" x14ac:dyDescent="0.2">
      <c r="A732" s="9">
        <v>43234.208333333336</v>
      </c>
      <c r="B732" s="13"/>
      <c r="C732" s="13"/>
      <c r="D732" s="13">
        <v>1</v>
      </c>
      <c r="E732" s="13">
        <v>1</v>
      </c>
    </row>
    <row r="733" spans="1:5" x14ac:dyDescent="0.2">
      <c r="A733" s="9">
        <v>43235.208333333336</v>
      </c>
      <c r="B733" s="13"/>
      <c r="C733" s="13"/>
      <c r="D733" s="13">
        <v>1</v>
      </c>
      <c r="E733" s="13">
        <v>1</v>
      </c>
    </row>
    <row r="734" spans="1:5" x14ac:dyDescent="0.2">
      <c r="A734" s="9">
        <v>43241.208333333336</v>
      </c>
      <c r="B734" s="13"/>
      <c r="C734" s="13">
        <v>1</v>
      </c>
      <c r="D734" s="13"/>
      <c r="E734" s="13">
        <v>1</v>
      </c>
    </row>
    <row r="735" spans="1:5" x14ac:dyDescent="0.2">
      <c r="A735" s="9">
        <v>43251.208333333336</v>
      </c>
      <c r="B735" s="13"/>
      <c r="C735" s="13"/>
      <c r="D735" s="13">
        <v>1</v>
      </c>
      <c r="E735" s="13">
        <v>1</v>
      </c>
    </row>
    <row r="736" spans="1:5" x14ac:dyDescent="0.2">
      <c r="A736" s="9">
        <v>43255.208333333336</v>
      </c>
      <c r="B736" s="13"/>
      <c r="C736" s="13">
        <v>1</v>
      </c>
      <c r="D736" s="13">
        <v>1</v>
      </c>
      <c r="E736" s="13">
        <v>2</v>
      </c>
    </row>
    <row r="737" spans="1:5" x14ac:dyDescent="0.2">
      <c r="A737" s="9">
        <v>43259.208333333336</v>
      </c>
      <c r="B737" s="13"/>
      <c r="C737" s="13"/>
      <c r="D737" s="13">
        <v>1</v>
      </c>
      <c r="E737" s="13">
        <v>1</v>
      </c>
    </row>
    <row r="738" spans="1:5" x14ac:dyDescent="0.2">
      <c r="A738" s="9">
        <v>43263.208333333336</v>
      </c>
      <c r="B738" s="13"/>
      <c r="C738" s="13"/>
      <c r="D738" s="13">
        <v>1</v>
      </c>
      <c r="E738" s="13">
        <v>1</v>
      </c>
    </row>
    <row r="739" spans="1:5" x14ac:dyDescent="0.2">
      <c r="A739" s="9">
        <v>43266.208333333336</v>
      </c>
      <c r="B739" s="13"/>
      <c r="C739" s="13"/>
      <c r="D739" s="13">
        <v>1</v>
      </c>
      <c r="E739" s="13">
        <v>1</v>
      </c>
    </row>
    <row r="740" spans="1:5" x14ac:dyDescent="0.2">
      <c r="A740" s="9">
        <v>43267.208333333336</v>
      </c>
      <c r="B740" s="13"/>
      <c r="C740" s="13">
        <v>2</v>
      </c>
      <c r="D740" s="13"/>
      <c r="E740" s="13">
        <v>2</v>
      </c>
    </row>
    <row r="741" spans="1:5" x14ac:dyDescent="0.2">
      <c r="A741" s="9">
        <v>43273.208333333336</v>
      </c>
      <c r="B741" s="13"/>
      <c r="C741" s="13"/>
      <c r="D741" s="13">
        <v>1</v>
      </c>
      <c r="E741" s="13">
        <v>1</v>
      </c>
    </row>
    <row r="742" spans="1:5" x14ac:dyDescent="0.2">
      <c r="A742" s="9">
        <v>43277.208333333336</v>
      </c>
      <c r="B742" s="13"/>
      <c r="C742" s="13"/>
      <c r="D742" s="13">
        <v>1</v>
      </c>
      <c r="E742" s="13">
        <v>1</v>
      </c>
    </row>
    <row r="743" spans="1:5" x14ac:dyDescent="0.2">
      <c r="A743" s="9">
        <v>43283.208333333336</v>
      </c>
      <c r="B743" s="13"/>
      <c r="C743" s="13">
        <v>1</v>
      </c>
      <c r="D743" s="13"/>
      <c r="E743" s="13">
        <v>1</v>
      </c>
    </row>
    <row r="744" spans="1:5" x14ac:dyDescent="0.2">
      <c r="A744" s="9">
        <v>43295.208333333336</v>
      </c>
      <c r="B744" s="13"/>
      <c r="C744" s="13"/>
      <c r="D744" s="13">
        <v>1</v>
      </c>
      <c r="E744" s="13">
        <v>1</v>
      </c>
    </row>
    <row r="745" spans="1:5" x14ac:dyDescent="0.2">
      <c r="A745" s="9">
        <v>43296.208333333336</v>
      </c>
      <c r="B745" s="13"/>
      <c r="C745" s="13"/>
      <c r="D745" s="13">
        <v>1</v>
      </c>
      <c r="E745" s="13">
        <v>1</v>
      </c>
    </row>
    <row r="746" spans="1:5" x14ac:dyDescent="0.2">
      <c r="A746" s="9">
        <v>43298.208333333336</v>
      </c>
      <c r="B746" s="13"/>
      <c r="C746" s="13"/>
      <c r="D746" s="13">
        <v>1</v>
      </c>
      <c r="E746" s="13">
        <v>1</v>
      </c>
    </row>
    <row r="747" spans="1:5" x14ac:dyDescent="0.2">
      <c r="A747" s="9">
        <v>43301.208333333336</v>
      </c>
      <c r="B747" s="13"/>
      <c r="C747" s="13"/>
      <c r="D747" s="13">
        <v>1</v>
      </c>
      <c r="E747" s="13">
        <v>1</v>
      </c>
    </row>
    <row r="748" spans="1:5" x14ac:dyDescent="0.2">
      <c r="A748" s="9">
        <v>43302.208333333336</v>
      </c>
      <c r="B748" s="13"/>
      <c r="C748" s="13"/>
      <c r="D748" s="13">
        <v>1</v>
      </c>
      <c r="E748" s="13">
        <v>1</v>
      </c>
    </row>
    <row r="749" spans="1:5" x14ac:dyDescent="0.2">
      <c r="A749" s="9">
        <v>43310.208333333336</v>
      </c>
      <c r="B749" s="13"/>
      <c r="C749" s="13"/>
      <c r="D749" s="13">
        <v>3</v>
      </c>
      <c r="E749" s="13">
        <v>3</v>
      </c>
    </row>
    <row r="750" spans="1:5" x14ac:dyDescent="0.2">
      <c r="A750" s="9">
        <v>43311.208333333336</v>
      </c>
      <c r="B750" s="13"/>
      <c r="C750" s="13"/>
      <c r="D750" s="13">
        <v>1</v>
      </c>
      <c r="E750" s="13">
        <v>1</v>
      </c>
    </row>
    <row r="751" spans="1:5" x14ac:dyDescent="0.2">
      <c r="A751" s="9">
        <v>43312.208333333336</v>
      </c>
      <c r="B751" s="13">
        <v>1</v>
      </c>
      <c r="C751" s="13"/>
      <c r="D751" s="13"/>
      <c r="E751" s="13">
        <v>1</v>
      </c>
    </row>
    <row r="752" spans="1:5" x14ac:dyDescent="0.2">
      <c r="A752" s="9">
        <v>43322.208333333336</v>
      </c>
      <c r="B752" s="13"/>
      <c r="C752" s="13">
        <v>2</v>
      </c>
      <c r="D752" s="13">
        <v>1</v>
      </c>
      <c r="E752" s="13">
        <v>3</v>
      </c>
    </row>
    <row r="753" spans="1:5" x14ac:dyDescent="0.2">
      <c r="A753" s="9">
        <v>43329.208333333336</v>
      </c>
      <c r="B753" s="13"/>
      <c r="C753" s="13">
        <v>1</v>
      </c>
      <c r="D753" s="13"/>
      <c r="E753" s="13">
        <v>1</v>
      </c>
    </row>
    <row r="754" spans="1:5" x14ac:dyDescent="0.2">
      <c r="A754" s="9">
        <v>43338.208333333336</v>
      </c>
      <c r="B754" s="13"/>
      <c r="C754" s="13">
        <v>1</v>
      </c>
      <c r="D754" s="13"/>
      <c r="E754" s="13">
        <v>1</v>
      </c>
    </row>
    <row r="755" spans="1:5" x14ac:dyDescent="0.2">
      <c r="A755" s="9">
        <v>43340.208333333336</v>
      </c>
      <c r="B755" s="13"/>
      <c r="C755" s="13">
        <v>1</v>
      </c>
      <c r="D755" s="13">
        <v>1</v>
      </c>
      <c r="E755" s="13">
        <v>2</v>
      </c>
    </row>
    <row r="756" spans="1:5" x14ac:dyDescent="0.2">
      <c r="A756" s="9">
        <v>43342.208333333336</v>
      </c>
      <c r="B756" s="13"/>
      <c r="C756" s="13"/>
      <c r="D756" s="13">
        <v>1</v>
      </c>
      <c r="E756" s="13">
        <v>1</v>
      </c>
    </row>
    <row r="757" spans="1:5" x14ac:dyDescent="0.2">
      <c r="A757" s="9">
        <v>43345.208333333336</v>
      </c>
      <c r="B757" s="13"/>
      <c r="C757" s="13">
        <v>1</v>
      </c>
      <c r="D757" s="13"/>
      <c r="E757" s="13">
        <v>1</v>
      </c>
    </row>
    <row r="758" spans="1:5" x14ac:dyDescent="0.2">
      <c r="A758" s="9">
        <v>43346.208333333336</v>
      </c>
      <c r="B758" s="13"/>
      <c r="C758" s="13"/>
      <c r="D758" s="13">
        <v>2</v>
      </c>
      <c r="E758" s="13">
        <v>2</v>
      </c>
    </row>
    <row r="759" spans="1:5" x14ac:dyDescent="0.2">
      <c r="A759" s="9">
        <v>43351.208333333336</v>
      </c>
      <c r="B759" s="13">
        <v>1</v>
      </c>
      <c r="C759" s="13"/>
      <c r="D759" s="13"/>
      <c r="E759" s="13">
        <v>1</v>
      </c>
    </row>
    <row r="760" spans="1:5" x14ac:dyDescent="0.2">
      <c r="A760" s="9">
        <v>43354.208333333336</v>
      </c>
      <c r="B760" s="13"/>
      <c r="C760" s="13">
        <v>1</v>
      </c>
      <c r="D760" s="13"/>
      <c r="E760" s="13">
        <v>1</v>
      </c>
    </row>
    <row r="761" spans="1:5" x14ac:dyDescent="0.2">
      <c r="A761" s="9">
        <v>43359.208333333336</v>
      </c>
      <c r="B761" s="13"/>
      <c r="C761" s="13"/>
      <c r="D761" s="13">
        <v>1</v>
      </c>
      <c r="E761" s="13">
        <v>1</v>
      </c>
    </row>
    <row r="762" spans="1:5" x14ac:dyDescent="0.2">
      <c r="A762" s="9">
        <v>43360.208333333336</v>
      </c>
      <c r="B762" s="13"/>
      <c r="C762" s="13"/>
      <c r="D762" s="13">
        <v>1</v>
      </c>
      <c r="E762" s="13">
        <v>1</v>
      </c>
    </row>
    <row r="763" spans="1:5" x14ac:dyDescent="0.2">
      <c r="A763" s="9">
        <v>43362.208333333336</v>
      </c>
      <c r="B763" s="13"/>
      <c r="C763" s="13">
        <v>1</v>
      </c>
      <c r="D763" s="13">
        <v>1</v>
      </c>
      <c r="E763" s="13">
        <v>2</v>
      </c>
    </row>
    <row r="764" spans="1:5" x14ac:dyDescent="0.2">
      <c r="A764" s="9">
        <v>43369.208333333336</v>
      </c>
      <c r="B764" s="13"/>
      <c r="C764" s="13">
        <v>1</v>
      </c>
      <c r="D764" s="13"/>
      <c r="E764" s="13">
        <v>1</v>
      </c>
    </row>
    <row r="765" spans="1:5" x14ac:dyDescent="0.2">
      <c r="A765" s="9">
        <v>43370.208333333336</v>
      </c>
      <c r="B765" s="13"/>
      <c r="C765" s="13"/>
      <c r="D765" s="13">
        <v>1</v>
      </c>
      <c r="E765" s="13">
        <v>1</v>
      </c>
    </row>
    <row r="766" spans="1:5" x14ac:dyDescent="0.2">
      <c r="A766" s="9">
        <v>43378.208333333336</v>
      </c>
      <c r="B766" s="13"/>
      <c r="C766" s="13"/>
      <c r="D766" s="13">
        <v>1</v>
      </c>
      <c r="E766" s="13">
        <v>1</v>
      </c>
    </row>
    <row r="767" spans="1:5" x14ac:dyDescent="0.2">
      <c r="A767" s="9">
        <v>43382.208333333336</v>
      </c>
      <c r="B767" s="13"/>
      <c r="C767" s="13"/>
      <c r="D767" s="13">
        <v>1</v>
      </c>
      <c r="E767" s="13">
        <v>1</v>
      </c>
    </row>
    <row r="768" spans="1:5" x14ac:dyDescent="0.2">
      <c r="A768" s="9">
        <v>43390.208333333336</v>
      </c>
      <c r="B768" s="13"/>
      <c r="C768" s="13"/>
      <c r="D768" s="13">
        <v>1</v>
      </c>
      <c r="E768" s="13">
        <v>1</v>
      </c>
    </row>
    <row r="769" spans="1:5" x14ac:dyDescent="0.2">
      <c r="A769" s="9">
        <v>43394.208333333336</v>
      </c>
      <c r="B769" s="13"/>
      <c r="C769" s="13">
        <v>1</v>
      </c>
      <c r="D769" s="13"/>
      <c r="E769" s="13">
        <v>1</v>
      </c>
    </row>
    <row r="770" spans="1:5" x14ac:dyDescent="0.2">
      <c r="A770" s="9">
        <v>43399.208333333336</v>
      </c>
      <c r="B770" s="13"/>
      <c r="C770" s="13"/>
      <c r="D770" s="13">
        <v>1</v>
      </c>
      <c r="E770" s="13">
        <v>1</v>
      </c>
    </row>
    <row r="771" spans="1:5" x14ac:dyDescent="0.2">
      <c r="A771" s="9">
        <v>43407.208333333336</v>
      </c>
      <c r="B771" s="13"/>
      <c r="C771" s="13">
        <v>1</v>
      </c>
      <c r="D771" s="13"/>
      <c r="E771" s="13">
        <v>1</v>
      </c>
    </row>
    <row r="772" spans="1:5" x14ac:dyDescent="0.2">
      <c r="A772" s="9">
        <v>43408.208333333336</v>
      </c>
      <c r="B772" s="13"/>
      <c r="C772" s="13"/>
      <c r="D772" s="13">
        <v>1</v>
      </c>
      <c r="E772" s="13">
        <v>1</v>
      </c>
    </row>
    <row r="773" spans="1:5" x14ac:dyDescent="0.2">
      <c r="A773" s="9">
        <v>43417.25</v>
      </c>
      <c r="B773" s="13"/>
      <c r="C773" s="13"/>
      <c r="D773" s="13">
        <v>1</v>
      </c>
      <c r="E773" s="13">
        <v>1</v>
      </c>
    </row>
    <row r="774" spans="1:5" x14ac:dyDescent="0.2">
      <c r="A774" s="9">
        <v>43424.25</v>
      </c>
      <c r="B774" s="13"/>
      <c r="C774" s="13"/>
      <c r="D774" s="13">
        <v>1</v>
      </c>
      <c r="E774" s="13">
        <v>1</v>
      </c>
    </row>
    <row r="775" spans="1:5" x14ac:dyDescent="0.2">
      <c r="A775" s="9">
        <v>43434.25</v>
      </c>
      <c r="B775" s="13"/>
      <c r="C775" s="13"/>
      <c r="D775" s="13">
        <v>1</v>
      </c>
      <c r="E775" s="13">
        <v>1</v>
      </c>
    </row>
    <row r="776" spans="1:5" x14ac:dyDescent="0.2">
      <c r="A776" s="9">
        <v>43442.25</v>
      </c>
      <c r="B776" s="13"/>
      <c r="C776" s="13"/>
      <c r="D776" s="13">
        <v>2</v>
      </c>
      <c r="E776" s="13">
        <v>2</v>
      </c>
    </row>
    <row r="777" spans="1:5" x14ac:dyDescent="0.2">
      <c r="A777" s="9">
        <v>43443.25</v>
      </c>
      <c r="B777" s="13"/>
      <c r="C777" s="13">
        <v>1</v>
      </c>
      <c r="D777" s="13">
        <v>1</v>
      </c>
      <c r="E777" s="13">
        <v>2</v>
      </c>
    </row>
    <row r="778" spans="1:5" x14ac:dyDescent="0.2">
      <c r="A778" s="9">
        <v>43450.25</v>
      </c>
      <c r="B778" s="13"/>
      <c r="C778" s="13">
        <v>1</v>
      </c>
      <c r="D778" s="13"/>
      <c r="E778" s="13">
        <v>1</v>
      </c>
    </row>
    <row r="779" spans="1:5" x14ac:dyDescent="0.2">
      <c r="A779" s="9">
        <v>43451.25</v>
      </c>
      <c r="B779" s="13"/>
      <c r="C779" s="13"/>
      <c r="D779" s="13">
        <v>1</v>
      </c>
      <c r="E779" s="13">
        <v>1</v>
      </c>
    </row>
    <row r="780" spans="1:5" x14ac:dyDescent="0.2">
      <c r="A780" s="9">
        <v>43452.25</v>
      </c>
      <c r="B780" s="13"/>
      <c r="C780" s="13">
        <v>1</v>
      </c>
      <c r="D780" s="13"/>
      <c r="E780" s="13">
        <v>1</v>
      </c>
    </row>
    <row r="781" spans="1:5" x14ac:dyDescent="0.2">
      <c r="A781" s="9">
        <v>43464.25</v>
      </c>
      <c r="B781" s="13"/>
      <c r="C781" s="13"/>
      <c r="D781" s="13">
        <v>1</v>
      </c>
      <c r="E781" s="13">
        <v>1</v>
      </c>
    </row>
    <row r="782" spans="1:5" x14ac:dyDescent="0.2">
      <c r="A782" s="9">
        <v>43471.25</v>
      </c>
      <c r="B782" s="13"/>
      <c r="C782" s="13"/>
      <c r="D782" s="13">
        <v>1</v>
      </c>
      <c r="E782" s="13">
        <v>1</v>
      </c>
    </row>
    <row r="783" spans="1:5" x14ac:dyDescent="0.2">
      <c r="A783" s="9">
        <v>43475.25</v>
      </c>
      <c r="B783" s="13"/>
      <c r="C783" s="13"/>
      <c r="D783" s="13">
        <v>1</v>
      </c>
      <c r="E783" s="13">
        <v>1</v>
      </c>
    </row>
    <row r="784" spans="1:5" x14ac:dyDescent="0.2">
      <c r="A784" s="9">
        <v>43476.25</v>
      </c>
      <c r="B784" s="13"/>
      <c r="C784" s="13">
        <v>1</v>
      </c>
      <c r="D784" s="13"/>
      <c r="E784" s="13">
        <v>1</v>
      </c>
    </row>
    <row r="785" spans="1:5" x14ac:dyDescent="0.2">
      <c r="A785" s="9">
        <v>43481.25</v>
      </c>
      <c r="B785" s="13"/>
      <c r="C785" s="13"/>
      <c r="D785" s="13">
        <v>1</v>
      </c>
      <c r="E785" s="13">
        <v>1</v>
      </c>
    </row>
    <row r="786" spans="1:5" x14ac:dyDescent="0.2">
      <c r="A786" s="9">
        <v>43482.25</v>
      </c>
      <c r="B786" s="13"/>
      <c r="C786" s="13"/>
      <c r="D786" s="13">
        <v>1</v>
      </c>
      <c r="E786" s="13">
        <v>1</v>
      </c>
    </row>
    <row r="787" spans="1:5" x14ac:dyDescent="0.2">
      <c r="A787" s="9">
        <v>43484.25</v>
      </c>
      <c r="B787" s="13">
        <v>1</v>
      </c>
      <c r="C787" s="13">
        <v>1</v>
      </c>
      <c r="D787" s="13">
        <v>1</v>
      </c>
      <c r="E787" s="13">
        <v>3</v>
      </c>
    </row>
    <row r="788" spans="1:5" x14ac:dyDescent="0.2">
      <c r="A788" s="9">
        <v>43485.25</v>
      </c>
      <c r="B788" s="13"/>
      <c r="C788" s="13">
        <v>1</v>
      </c>
      <c r="D788" s="13">
        <v>1</v>
      </c>
      <c r="E788" s="13">
        <v>2</v>
      </c>
    </row>
    <row r="789" spans="1:5" x14ac:dyDescent="0.2">
      <c r="A789" s="9">
        <v>43486.25</v>
      </c>
      <c r="B789" s="13"/>
      <c r="C789" s="13"/>
      <c r="D789" s="13">
        <v>1</v>
      </c>
      <c r="E789" s="13">
        <v>1</v>
      </c>
    </row>
    <row r="790" spans="1:5" x14ac:dyDescent="0.2">
      <c r="A790" s="9">
        <v>43491.25</v>
      </c>
      <c r="B790" s="13">
        <v>1</v>
      </c>
      <c r="C790" s="13"/>
      <c r="D790" s="13"/>
      <c r="E790" s="13">
        <v>1</v>
      </c>
    </row>
    <row r="791" spans="1:5" x14ac:dyDescent="0.2">
      <c r="A791" s="9">
        <v>43492.25</v>
      </c>
      <c r="B791" s="13"/>
      <c r="C791" s="13"/>
      <c r="D791" s="13">
        <v>1</v>
      </c>
      <c r="E791" s="13">
        <v>1</v>
      </c>
    </row>
    <row r="792" spans="1:5" x14ac:dyDescent="0.2">
      <c r="A792" s="9">
        <v>43493.25</v>
      </c>
      <c r="B792" s="13"/>
      <c r="C792" s="13">
        <v>1</v>
      </c>
      <c r="D792" s="13"/>
      <c r="E792" s="13">
        <v>1</v>
      </c>
    </row>
    <row r="793" spans="1:5" x14ac:dyDescent="0.2">
      <c r="A793" s="9">
        <v>43496.25</v>
      </c>
      <c r="B793" s="13"/>
      <c r="C793" s="13"/>
      <c r="D793" s="13">
        <v>1</v>
      </c>
      <c r="E793" s="13">
        <v>1</v>
      </c>
    </row>
    <row r="794" spans="1:5" x14ac:dyDescent="0.2">
      <c r="A794" s="9">
        <v>43503.25</v>
      </c>
      <c r="B794" s="13"/>
      <c r="C794" s="13"/>
      <c r="D794" s="13">
        <v>1</v>
      </c>
      <c r="E794" s="13">
        <v>1</v>
      </c>
    </row>
    <row r="795" spans="1:5" x14ac:dyDescent="0.2">
      <c r="A795" s="9">
        <v>43505.25</v>
      </c>
      <c r="B795" s="13"/>
      <c r="C795" s="13"/>
      <c r="D795" s="13">
        <v>1</v>
      </c>
      <c r="E795" s="13">
        <v>1</v>
      </c>
    </row>
    <row r="796" spans="1:5" x14ac:dyDescent="0.2">
      <c r="A796" s="9">
        <v>43509.25</v>
      </c>
      <c r="B796" s="13"/>
      <c r="C796" s="13">
        <v>1</v>
      </c>
      <c r="D796" s="13">
        <v>1</v>
      </c>
      <c r="E796" s="13">
        <v>2</v>
      </c>
    </row>
    <row r="797" spans="1:5" x14ac:dyDescent="0.2">
      <c r="A797" s="9">
        <v>43510.25</v>
      </c>
      <c r="B797" s="13"/>
      <c r="C797" s="13"/>
      <c r="D797" s="13">
        <v>1</v>
      </c>
      <c r="E797" s="13">
        <v>1</v>
      </c>
    </row>
    <row r="798" spans="1:5" x14ac:dyDescent="0.2">
      <c r="A798" s="9">
        <v>43515.25</v>
      </c>
      <c r="B798" s="13"/>
      <c r="C798" s="13"/>
      <c r="D798" s="13">
        <v>1</v>
      </c>
      <c r="E798" s="13">
        <v>1</v>
      </c>
    </row>
    <row r="799" spans="1:5" x14ac:dyDescent="0.2">
      <c r="A799" s="9">
        <v>43518.25</v>
      </c>
      <c r="B799" s="13"/>
      <c r="C799" s="13">
        <v>1</v>
      </c>
      <c r="D799" s="13"/>
      <c r="E799" s="13">
        <v>1</v>
      </c>
    </row>
    <row r="800" spans="1:5" x14ac:dyDescent="0.2">
      <c r="A800" s="9">
        <v>43528.25</v>
      </c>
      <c r="B800" s="13"/>
      <c r="C800" s="13">
        <v>1</v>
      </c>
      <c r="D800" s="13"/>
      <c r="E800" s="13">
        <v>1</v>
      </c>
    </row>
    <row r="801" spans="1:5" x14ac:dyDescent="0.2">
      <c r="A801" s="9">
        <v>43530.25</v>
      </c>
      <c r="B801" s="13"/>
      <c r="C801" s="13"/>
      <c r="D801" s="13">
        <v>2</v>
      </c>
      <c r="E801" s="13">
        <v>2</v>
      </c>
    </row>
    <row r="802" spans="1:5" x14ac:dyDescent="0.2">
      <c r="A802" s="9">
        <v>43535.208333333336</v>
      </c>
      <c r="B802" s="13"/>
      <c r="C802" s="13">
        <v>1</v>
      </c>
      <c r="D802" s="13"/>
      <c r="E802" s="13">
        <v>1</v>
      </c>
    </row>
    <row r="803" spans="1:5" x14ac:dyDescent="0.2">
      <c r="A803" s="9">
        <v>43536.208333333336</v>
      </c>
      <c r="B803" s="13"/>
      <c r="C803" s="13">
        <v>2</v>
      </c>
      <c r="D803" s="13">
        <v>1</v>
      </c>
      <c r="E803" s="13">
        <v>3</v>
      </c>
    </row>
    <row r="804" spans="1:5" x14ac:dyDescent="0.2">
      <c r="A804" s="9">
        <v>43541.208333333336</v>
      </c>
      <c r="B804" s="13"/>
      <c r="C804" s="13"/>
      <c r="D804" s="13">
        <v>1</v>
      </c>
      <c r="E804" s="13">
        <v>1</v>
      </c>
    </row>
    <row r="805" spans="1:5" x14ac:dyDescent="0.2">
      <c r="A805" s="9">
        <v>43550.208333333336</v>
      </c>
      <c r="B805" s="13"/>
      <c r="C805" s="13"/>
      <c r="D805" s="13">
        <v>1</v>
      </c>
      <c r="E805" s="13">
        <v>1</v>
      </c>
    </row>
    <row r="806" spans="1:5" x14ac:dyDescent="0.2">
      <c r="A806" s="9">
        <v>43551.208333333336</v>
      </c>
      <c r="B806" s="13"/>
      <c r="C806" s="13"/>
      <c r="D806" s="13">
        <v>1</v>
      </c>
      <c r="E806" s="13">
        <v>1</v>
      </c>
    </row>
    <row r="807" spans="1:5" x14ac:dyDescent="0.2">
      <c r="A807" s="9">
        <v>43553.208333333336</v>
      </c>
      <c r="B807" s="13"/>
      <c r="C807" s="13"/>
      <c r="D807" s="13">
        <v>1</v>
      </c>
      <c r="E807" s="13">
        <v>1</v>
      </c>
    </row>
    <row r="808" spans="1:5" x14ac:dyDescent="0.2">
      <c r="A808" s="9">
        <v>43561.208333333336</v>
      </c>
      <c r="B808" s="13"/>
      <c r="C808" s="13"/>
      <c r="D808" s="13">
        <v>1</v>
      </c>
      <c r="E808" s="13">
        <v>1</v>
      </c>
    </row>
    <row r="809" spans="1:5" x14ac:dyDescent="0.2">
      <c r="A809" s="9">
        <v>43562.208333333336</v>
      </c>
      <c r="B809" s="13"/>
      <c r="C809" s="13"/>
      <c r="D809" s="13">
        <v>1</v>
      </c>
      <c r="E809" s="13">
        <v>1</v>
      </c>
    </row>
    <row r="810" spans="1:5" x14ac:dyDescent="0.2">
      <c r="A810" s="9">
        <v>43564.208333333336</v>
      </c>
      <c r="B810" s="13"/>
      <c r="C810" s="13"/>
      <c r="D810" s="13">
        <v>1</v>
      </c>
      <c r="E810" s="13">
        <v>1</v>
      </c>
    </row>
    <row r="811" spans="1:5" x14ac:dyDescent="0.2">
      <c r="A811" s="9">
        <v>43569.208333333336</v>
      </c>
      <c r="B811" s="13"/>
      <c r="C811" s="13">
        <v>1</v>
      </c>
      <c r="D811" s="13"/>
      <c r="E811" s="13">
        <v>1</v>
      </c>
    </row>
    <row r="812" spans="1:5" x14ac:dyDescent="0.2">
      <c r="A812" s="9">
        <v>43570.208333333336</v>
      </c>
      <c r="B812" s="13"/>
      <c r="C812" s="13"/>
      <c r="D812" s="13">
        <v>1</v>
      </c>
      <c r="E812" s="13">
        <v>1</v>
      </c>
    </row>
    <row r="813" spans="1:5" x14ac:dyDescent="0.2">
      <c r="A813" s="9">
        <v>43571.208333333336</v>
      </c>
      <c r="B813" s="13"/>
      <c r="C813" s="13">
        <v>1</v>
      </c>
      <c r="D813" s="13">
        <v>1</v>
      </c>
      <c r="E813" s="13">
        <v>2</v>
      </c>
    </row>
    <row r="814" spans="1:5" x14ac:dyDescent="0.2">
      <c r="A814" s="9">
        <v>43573.208333333336</v>
      </c>
      <c r="B814" s="13"/>
      <c r="C814" s="13"/>
      <c r="D814" s="13">
        <v>1</v>
      </c>
      <c r="E814" s="13">
        <v>1</v>
      </c>
    </row>
    <row r="815" spans="1:5" x14ac:dyDescent="0.2">
      <c r="A815" s="9">
        <v>43574.208333333336</v>
      </c>
      <c r="B815" s="13"/>
      <c r="C815" s="13"/>
      <c r="D815" s="13">
        <v>1</v>
      </c>
      <c r="E815" s="13">
        <v>1</v>
      </c>
    </row>
    <row r="816" spans="1:5" x14ac:dyDescent="0.2">
      <c r="A816" s="9">
        <v>43575.208333333336</v>
      </c>
      <c r="B816" s="13"/>
      <c r="C816" s="13"/>
      <c r="D816" s="13">
        <v>1</v>
      </c>
      <c r="E816" s="13">
        <v>1</v>
      </c>
    </row>
    <row r="817" spans="1:5" x14ac:dyDescent="0.2">
      <c r="A817" s="9">
        <v>43582.208333333336</v>
      </c>
      <c r="B817" s="13"/>
      <c r="C817" s="13"/>
      <c r="D817" s="13">
        <v>2</v>
      </c>
      <c r="E817" s="13">
        <v>2</v>
      </c>
    </row>
    <row r="818" spans="1:5" x14ac:dyDescent="0.2">
      <c r="A818" s="9">
        <v>43583.208333333336</v>
      </c>
      <c r="B818" s="13"/>
      <c r="C818" s="13">
        <v>2</v>
      </c>
      <c r="D818" s="13"/>
      <c r="E818" s="13">
        <v>2</v>
      </c>
    </row>
    <row r="819" spans="1:5" x14ac:dyDescent="0.2">
      <c r="A819" s="9">
        <v>43586.208333333336</v>
      </c>
      <c r="B819" s="13">
        <v>1</v>
      </c>
      <c r="C819" s="13"/>
      <c r="D819" s="13"/>
      <c r="E819" s="13">
        <v>1</v>
      </c>
    </row>
    <row r="820" spans="1:5" x14ac:dyDescent="0.2">
      <c r="A820" s="9">
        <v>43588.208333333336</v>
      </c>
      <c r="B820" s="13"/>
      <c r="C820" s="13"/>
      <c r="D820" s="13">
        <v>1</v>
      </c>
      <c r="E820" s="13">
        <v>1</v>
      </c>
    </row>
    <row r="821" spans="1:5" x14ac:dyDescent="0.2">
      <c r="A821" s="9">
        <v>43589.208333333336</v>
      </c>
      <c r="B821" s="13"/>
      <c r="C821" s="13"/>
      <c r="D821" s="13">
        <v>1</v>
      </c>
      <c r="E821" s="13">
        <v>1</v>
      </c>
    </row>
    <row r="822" spans="1:5" x14ac:dyDescent="0.2">
      <c r="A822" s="9">
        <v>43597.208333333336</v>
      </c>
      <c r="B822" s="13"/>
      <c r="C822" s="13">
        <v>1</v>
      </c>
      <c r="D822" s="13"/>
      <c r="E822" s="13">
        <v>1</v>
      </c>
    </row>
    <row r="823" spans="1:5" x14ac:dyDescent="0.2">
      <c r="A823" s="9">
        <v>43598.208333333336</v>
      </c>
      <c r="B823" s="13"/>
      <c r="C823" s="13"/>
      <c r="D823" s="13">
        <v>1</v>
      </c>
      <c r="E823" s="13">
        <v>1</v>
      </c>
    </row>
    <row r="824" spans="1:5" x14ac:dyDescent="0.2">
      <c r="A824" s="9">
        <v>43609.208333333336</v>
      </c>
      <c r="B824" s="13"/>
      <c r="C824" s="13"/>
      <c r="D824" s="13">
        <v>1</v>
      </c>
      <c r="E824" s="13">
        <v>1</v>
      </c>
    </row>
    <row r="825" spans="1:5" x14ac:dyDescent="0.2">
      <c r="A825" s="9">
        <v>43624.208333333336</v>
      </c>
      <c r="B825" s="13"/>
      <c r="C825" s="13">
        <v>1</v>
      </c>
      <c r="D825" s="13"/>
      <c r="E825" s="13">
        <v>1</v>
      </c>
    </row>
    <row r="826" spans="1:5" x14ac:dyDescent="0.2">
      <c r="A826" s="9">
        <v>43626.208333333336</v>
      </c>
      <c r="B826" s="13"/>
      <c r="C826" s="13">
        <v>1</v>
      </c>
      <c r="D826" s="13"/>
      <c r="E826" s="13">
        <v>1</v>
      </c>
    </row>
    <row r="827" spans="1:5" x14ac:dyDescent="0.2">
      <c r="A827" s="9">
        <v>43631.208333333336</v>
      </c>
      <c r="B827" s="13"/>
      <c r="C827" s="13"/>
      <c r="D827" s="13">
        <v>1</v>
      </c>
      <c r="E827" s="13">
        <v>1</v>
      </c>
    </row>
    <row r="828" spans="1:5" x14ac:dyDescent="0.2">
      <c r="A828" s="9">
        <v>43633.208333333336</v>
      </c>
      <c r="B828" s="13"/>
      <c r="C828" s="13"/>
      <c r="D828" s="13">
        <v>1</v>
      </c>
      <c r="E828" s="13">
        <v>1</v>
      </c>
    </row>
    <row r="829" spans="1:5" x14ac:dyDescent="0.2">
      <c r="A829" s="9">
        <v>43640.208333333336</v>
      </c>
      <c r="B829" s="13"/>
      <c r="C829" s="13"/>
      <c r="D829" s="13">
        <v>1</v>
      </c>
      <c r="E829" s="13">
        <v>1</v>
      </c>
    </row>
    <row r="830" spans="1:5" x14ac:dyDescent="0.2">
      <c r="A830" s="9">
        <v>43641.208333333336</v>
      </c>
      <c r="B830" s="13"/>
      <c r="C830" s="13">
        <v>2</v>
      </c>
      <c r="D830" s="13"/>
      <c r="E830" s="13">
        <v>2</v>
      </c>
    </row>
    <row r="831" spans="1:5" x14ac:dyDescent="0.2">
      <c r="A831" s="9">
        <v>43645.208333333336</v>
      </c>
      <c r="B831" s="13"/>
      <c r="C831" s="13"/>
      <c r="D831" s="13">
        <v>1</v>
      </c>
      <c r="E831" s="13">
        <v>1</v>
      </c>
    </row>
    <row r="832" spans="1:5" x14ac:dyDescent="0.2">
      <c r="A832" s="9">
        <v>43647.208333333336</v>
      </c>
      <c r="B832" s="13"/>
      <c r="C832" s="13">
        <v>1</v>
      </c>
      <c r="D832" s="13"/>
      <c r="E832" s="13">
        <v>1</v>
      </c>
    </row>
    <row r="833" spans="1:5" x14ac:dyDescent="0.2">
      <c r="A833" s="9">
        <v>43650.208333333336</v>
      </c>
      <c r="B833" s="13"/>
      <c r="C833" s="13">
        <v>1</v>
      </c>
      <c r="D833" s="13">
        <v>1</v>
      </c>
      <c r="E833" s="13">
        <v>2</v>
      </c>
    </row>
    <row r="834" spans="1:5" x14ac:dyDescent="0.2">
      <c r="A834" s="9">
        <v>43651.208333333336</v>
      </c>
      <c r="B834" s="13"/>
      <c r="C834" s="13"/>
      <c r="D834" s="13">
        <v>1</v>
      </c>
      <c r="E834" s="13">
        <v>1</v>
      </c>
    </row>
    <row r="835" spans="1:5" x14ac:dyDescent="0.2">
      <c r="A835" s="9">
        <v>43655.208333333336</v>
      </c>
      <c r="B835" s="13"/>
      <c r="C835" s="13">
        <v>1</v>
      </c>
      <c r="D835" s="13"/>
      <c r="E835" s="13">
        <v>1</v>
      </c>
    </row>
    <row r="836" spans="1:5" x14ac:dyDescent="0.2">
      <c r="A836" s="9">
        <v>43656.208333333336</v>
      </c>
      <c r="B836" s="13"/>
      <c r="C836" s="13"/>
      <c r="D836" s="13">
        <v>1</v>
      </c>
      <c r="E836" s="13">
        <v>1</v>
      </c>
    </row>
    <row r="837" spans="1:5" x14ac:dyDescent="0.2">
      <c r="A837" s="9">
        <v>43667.208333333336</v>
      </c>
      <c r="B837" s="13"/>
      <c r="C837" s="13"/>
      <c r="D837" s="13">
        <v>1</v>
      </c>
      <c r="E837" s="13">
        <v>1</v>
      </c>
    </row>
    <row r="838" spans="1:5" x14ac:dyDescent="0.2">
      <c r="A838" s="9">
        <v>43668.208333333336</v>
      </c>
      <c r="B838" s="13"/>
      <c r="C838" s="13">
        <v>1</v>
      </c>
      <c r="D838" s="13"/>
      <c r="E838" s="13">
        <v>1</v>
      </c>
    </row>
    <row r="839" spans="1:5" x14ac:dyDescent="0.2">
      <c r="A839" s="9">
        <v>43671.208333333336</v>
      </c>
      <c r="B839" s="13"/>
      <c r="C839" s="13">
        <v>1</v>
      </c>
      <c r="D839" s="13"/>
      <c r="E839" s="13">
        <v>1</v>
      </c>
    </row>
    <row r="840" spans="1:5" x14ac:dyDescent="0.2">
      <c r="A840" s="9">
        <v>43678.208333333336</v>
      </c>
      <c r="B840" s="13"/>
      <c r="C840" s="13">
        <v>1</v>
      </c>
      <c r="D840" s="13"/>
      <c r="E840" s="13">
        <v>1</v>
      </c>
    </row>
    <row r="841" spans="1:5" x14ac:dyDescent="0.2">
      <c r="A841" s="9">
        <v>43681.208333333336</v>
      </c>
      <c r="B841" s="13"/>
      <c r="C841" s="13"/>
      <c r="D841" s="13">
        <v>1</v>
      </c>
      <c r="E841" s="13">
        <v>1</v>
      </c>
    </row>
    <row r="842" spans="1:5" x14ac:dyDescent="0.2">
      <c r="A842" s="9">
        <v>43688.208333333336</v>
      </c>
      <c r="B842" s="13"/>
      <c r="C842" s="13">
        <v>1</v>
      </c>
      <c r="D842" s="13"/>
      <c r="E842" s="13">
        <v>1</v>
      </c>
    </row>
    <row r="843" spans="1:5" x14ac:dyDescent="0.2">
      <c r="A843" s="9">
        <v>43705.208333333336</v>
      </c>
      <c r="B843" s="13"/>
      <c r="C843" s="13">
        <v>1</v>
      </c>
      <c r="D843" s="13"/>
      <c r="E843" s="13">
        <v>1</v>
      </c>
    </row>
    <row r="844" spans="1:5" x14ac:dyDescent="0.2">
      <c r="A844" s="9">
        <v>43716.208333333336</v>
      </c>
      <c r="B844" s="13"/>
      <c r="C844" s="13"/>
      <c r="D844" s="13">
        <v>2</v>
      </c>
      <c r="E844" s="13">
        <v>2</v>
      </c>
    </row>
    <row r="845" spans="1:5" x14ac:dyDescent="0.2">
      <c r="A845" s="9">
        <v>43717.208333333336</v>
      </c>
      <c r="B845" s="13"/>
      <c r="C845" s="13"/>
      <c r="D845" s="13">
        <v>1</v>
      </c>
      <c r="E845" s="13">
        <v>1</v>
      </c>
    </row>
    <row r="846" spans="1:5" x14ac:dyDescent="0.2">
      <c r="A846" s="9">
        <v>43719.208333333336</v>
      </c>
      <c r="B846" s="13"/>
      <c r="C846" s="13"/>
      <c r="D846" s="13">
        <v>1</v>
      </c>
      <c r="E846" s="13">
        <v>1</v>
      </c>
    </row>
    <row r="847" spans="1:5" x14ac:dyDescent="0.2">
      <c r="A847" s="9">
        <v>43737.208333333336</v>
      </c>
      <c r="B847" s="13"/>
      <c r="C847" s="13">
        <v>1</v>
      </c>
      <c r="D847" s="13"/>
      <c r="E847" s="13">
        <v>1</v>
      </c>
    </row>
    <row r="848" spans="1:5" x14ac:dyDescent="0.2">
      <c r="A848" s="9">
        <v>43743.208333333336</v>
      </c>
      <c r="B848" s="13">
        <v>1</v>
      </c>
      <c r="C848" s="13"/>
      <c r="D848" s="13"/>
      <c r="E848" s="13">
        <v>1</v>
      </c>
    </row>
    <row r="849" spans="1:5" x14ac:dyDescent="0.2">
      <c r="A849" s="9">
        <v>43744.208333333336</v>
      </c>
      <c r="B849" s="13"/>
      <c r="C849" s="13"/>
      <c r="D849" s="13">
        <v>1</v>
      </c>
      <c r="E849" s="13">
        <v>1</v>
      </c>
    </row>
    <row r="850" spans="1:5" x14ac:dyDescent="0.2">
      <c r="A850" s="9">
        <v>43751.208333333336</v>
      </c>
      <c r="B850" s="13"/>
      <c r="C850" s="13"/>
      <c r="D850" s="13">
        <v>1</v>
      </c>
      <c r="E850" s="13">
        <v>1</v>
      </c>
    </row>
    <row r="851" spans="1:5" x14ac:dyDescent="0.2">
      <c r="A851" s="9">
        <v>43752.208333333336</v>
      </c>
      <c r="B851" s="13"/>
      <c r="C851" s="13"/>
      <c r="D851" s="13">
        <v>1</v>
      </c>
      <c r="E851" s="13">
        <v>1</v>
      </c>
    </row>
    <row r="852" spans="1:5" x14ac:dyDescent="0.2">
      <c r="A852" s="9">
        <v>43753.208333333336</v>
      </c>
      <c r="B852" s="13"/>
      <c r="C852" s="13"/>
      <c r="D852" s="13">
        <v>1</v>
      </c>
      <c r="E852" s="13">
        <v>1</v>
      </c>
    </row>
    <row r="853" spans="1:5" x14ac:dyDescent="0.2">
      <c r="A853" s="9">
        <v>43756.208333333336</v>
      </c>
      <c r="B853" s="13"/>
      <c r="C853" s="13"/>
      <c r="D853" s="13">
        <v>1</v>
      </c>
      <c r="E853" s="13">
        <v>1</v>
      </c>
    </row>
    <row r="854" spans="1:5" x14ac:dyDescent="0.2">
      <c r="A854" s="9">
        <v>43758.208333333336</v>
      </c>
      <c r="B854" s="13"/>
      <c r="C854" s="13"/>
      <c r="D854" s="13">
        <v>1</v>
      </c>
      <c r="E854" s="13">
        <v>1</v>
      </c>
    </row>
    <row r="855" spans="1:5" x14ac:dyDescent="0.2">
      <c r="A855" s="9">
        <v>43760.208333333336</v>
      </c>
      <c r="B855" s="13"/>
      <c r="C855" s="13">
        <v>2</v>
      </c>
      <c r="D855" s="13"/>
      <c r="E855" s="13">
        <v>2</v>
      </c>
    </row>
    <row r="856" spans="1:5" x14ac:dyDescent="0.2">
      <c r="A856" s="9">
        <v>43765.208333333336</v>
      </c>
      <c r="B856" s="13"/>
      <c r="C856" s="13"/>
      <c r="D856" s="13">
        <v>1</v>
      </c>
      <c r="E856" s="13">
        <v>1</v>
      </c>
    </row>
    <row r="857" spans="1:5" x14ac:dyDescent="0.2">
      <c r="A857" s="9">
        <v>43769.208333333336</v>
      </c>
      <c r="B857" s="13"/>
      <c r="C857" s="13"/>
      <c r="D857" s="13">
        <v>1</v>
      </c>
      <c r="E857" s="13">
        <v>1</v>
      </c>
    </row>
    <row r="858" spans="1:5" x14ac:dyDescent="0.2">
      <c r="A858" s="9">
        <v>43780.25</v>
      </c>
      <c r="B858" s="13"/>
      <c r="C858" s="13"/>
      <c r="D858" s="13">
        <v>1</v>
      </c>
      <c r="E858" s="13">
        <v>1</v>
      </c>
    </row>
    <row r="859" spans="1:5" x14ac:dyDescent="0.2">
      <c r="A859" s="9">
        <v>43784.25</v>
      </c>
      <c r="B859" s="13"/>
      <c r="C859" s="13"/>
      <c r="D859" s="13">
        <v>1</v>
      </c>
      <c r="E859" s="13">
        <v>1</v>
      </c>
    </row>
    <row r="860" spans="1:5" x14ac:dyDescent="0.2">
      <c r="A860" s="9">
        <v>43786.25</v>
      </c>
      <c r="B860" s="13"/>
      <c r="C860" s="13"/>
      <c r="D860" s="13">
        <v>2</v>
      </c>
      <c r="E860" s="13">
        <v>2</v>
      </c>
    </row>
    <row r="861" spans="1:5" x14ac:dyDescent="0.2">
      <c r="A861" s="9">
        <v>43787.25</v>
      </c>
      <c r="B861" s="13"/>
      <c r="C861" s="13"/>
      <c r="D861" s="13">
        <v>1</v>
      </c>
      <c r="E861" s="13">
        <v>1</v>
      </c>
    </row>
    <row r="862" spans="1:5" x14ac:dyDescent="0.2">
      <c r="A862" s="9">
        <v>43788.25</v>
      </c>
      <c r="B862" s="13"/>
      <c r="C862" s="13">
        <v>1</v>
      </c>
      <c r="D862" s="13"/>
      <c r="E862" s="13">
        <v>1</v>
      </c>
    </row>
    <row r="863" spans="1:5" x14ac:dyDescent="0.2">
      <c r="A863" s="9">
        <v>43799.25</v>
      </c>
      <c r="B863" s="13"/>
      <c r="C863" s="13"/>
      <c r="D863" s="13">
        <v>1</v>
      </c>
      <c r="E863" s="13">
        <v>1</v>
      </c>
    </row>
    <row r="864" spans="1:5" x14ac:dyDescent="0.2">
      <c r="A864" s="9">
        <v>43805.25</v>
      </c>
      <c r="B864" s="13"/>
      <c r="C864" s="13"/>
      <c r="D864" s="13">
        <v>1</v>
      </c>
      <c r="E864" s="13">
        <v>1</v>
      </c>
    </row>
    <row r="865" spans="1:5" x14ac:dyDescent="0.2">
      <c r="A865" s="9">
        <v>43806.25</v>
      </c>
      <c r="B865" s="13"/>
      <c r="C865" s="13"/>
      <c r="D865" s="13">
        <v>1</v>
      </c>
      <c r="E865" s="13">
        <v>1</v>
      </c>
    </row>
    <row r="866" spans="1:5" x14ac:dyDescent="0.2">
      <c r="A866" s="9">
        <v>43809.25</v>
      </c>
      <c r="B866" s="13"/>
      <c r="C866" s="13">
        <v>1</v>
      </c>
      <c r="D866" s="13"/>
      <c r="E866" s="13">
        <v>1</v>
      </c>
    </row>
    <row r="867" spans="1:5" x14ac:dyDescent="0.2">
      <c r="A867" s="9">
        <v>43811.25</v>
      </c>
      <c r="B867" s="13"/>
      <c r="C867" s="13">
        <v>1</v>
      </c>
      <c r="D867" s="13"/>
      <c r="E867" s="13">
        <v>1</v>
      </c>
    </row>
    <row r="868" spans="1:5" x14ac:dyDescent="0.2">
      <c r="A868" s="9">
        <v>43813.25</v>
      </c>
      <c r="B868" s="13"/>
      <c r="C868" s="13">
        <v>1</v>
      </c>
      <c r="D868" s="13"/>
      <c r="E868" s="13">
        <v>1</v>
      </c>
    </row>
    <row r="869" spans="1:5" x14ac:dyDescent="0.2">
      <c r="A869" s="9">
        <v>43814.25</v>
      </c>
      <c r="B869" s="13"/>
      <c r="C869" s="13"/>
      <c r="D869" s="13">
        <v>1</v>
      </c>
      <c r="E869" s="13">
        <v>1</v>
      </c>
    </row>
    <row r="870" spans="1:5" x14ac:dyDescent="0.2">
      <c r="A870" s="9">
        <v>43815.25</v>
      </c>
      <c r="B870" s="13"/>
      <c r="C870" s="13">
        <v>1</v>
      </c>
      <c r="D870" s="13"/>
      <c r="E870" s="13">
        <v>1</v>
      </c>
    </row>
    <row r="871" spans="1:5" x14ac:dyDescent="0.2">
      <c r="A871" s="9">
        <v>43821.25</v>
      </c>
      <c r="B871" s="13"/>
      <c r="C871" s="13"/>
      <c r="D871" s="13">
        <v>1</v>
      </c>
      <c r="E871" s="13">
        <v>1</v>
      </c>
    </row>
    <row r="872" spans="1:5" x14ac:dyDescent="0.2">
      <c r="A872" s="9">
        <v>43824.25</v>
      </c>
      <c r="B872" s="13"/>
      <c r="C872" s="13">
        <v>1</v>
      </c>
      <c r="D872" s="13"/>
      <c r="E872" s="13">
        <v>1</v>
      </c>
    </row>
    <row r="873" spans="1:5" x14ac:dyDescent="0.2">
      <c r="A873" s="9">
        <v>43830.25</v>
      </c>
      <c r="B873" s="13"/>
      <c r="C873" s="13"/>
      <c r="D873" s="13">
        <v>1</v>
      </c>
      <c r="E873" s="13">
        <v>1</v>
      </c>
    </row>
    <row r="874" spans="1:5" x14ac:dyDescent="0.2">
      <c r="A874" s="9">
        <v>43845.25</v>
      </c>
      <c r="B874" s="13"/>
      <c r="C874" s="13">
        <v>1</v>
      </c>
      <c r="D874" s="13"/>
      <c r="E874" s="13">
        <v>1</v>
      </c>
    </row>
    <row r="875" spans="1:5" x14ac:dyDescent="0.2">
      <c r="A875" s="9">
        <v>43857.25</v>
      </c>
      <c r="B875" s="13"/>
      <c r="C875" s="13">
        <v>1</v>
      </c>
      <c r="D875" s="13"/>
      <c r="E875" s="13">
        <v>1</v>
      </c>
    </row>
    <row r="876" spans="1:5" x14ac:dyDescent="0.2">
      <c r="A876" s="9" t="s">
        <v>2034</v>
      </c>
      <c r="B876" s="13">
        <v>57</v>
      </c>
      <c r="C876" s="13">
        <v>364</v>
      </c>
      <c r="D876" s="13">
        <v>565</v>
      </c>
      <c r="E876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5C60-4799-0049-9A37-FCB126E85E98}">
  <dimension ref="A1:H13"/>
  <sheetViews>
    <sheetView workbookViewId="0">
      <selection activeCell="K15" sqref="K1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2073</v>
      </c>
      <c r="B1" s="11" t="s">
        <v>2074</v>
      </c>
      <c r="C1" s="11" t="s">
        <v>2075</v>
      </c>
      <c r="D1" s="11" t="s">
        <v>2076</v>
      </c>
      <c r="E1" s="11" t="s">
        <v>2077</v>
      </c>
      <c r="F1" s="11" t="s">
        <v>2078</v>
      </c>
      <c r="G1" s="11" t="s">
        <v>2079</v>
      </c>
      <c r="H1" s="11" t="s">
        <v>2080</v>
      </c>
    </row>
    <row r="2" spans="1:8" x14ac:dyDescent="0.2">
      <c r="A2" s="7" t="s">
        <v>2081</v>
      </c>
      <c r="B2" s="10">
        <f>COUNTIFS(goal,"&lt;1000",outcome,"successful")</f>
        <v>30</v>
      </c>
      <c r="C2" s="10">
        <f>COUNTIFS(goal,"&lt;1000",outcome,"failed")</f>
        <v>20</v>
      </c>
      <c r="D2" s="10">
        <f>COUNTIFS(goal,"&lt;1000",outcome,"canceled")</f>
        <v>1</v>
      </c>
      <c r="E2" s="10">
        <f>SUM(B2:D2)</f>
        <v>51</v>
      </c>
      <c r="F2" s="12">
        <f>B2/$E2</f>
        <v>0.58823529411764708</v>
      </c>
      <c r="G2" s="12">
        <f t="shared" ref="G2:H2" si="0">C2/$E2</f>
        <v>0.39215686274509803</v>
      </c>
      <c r="H2" s="12">
        <f t="shared" si="0"/>
        <v>1.9607843137254902E-2</v>
      </c>
    </row>
    <row r="3" spans="1:8" x14ac:dyDescent="0.2">
      <c r="A3" t="s">
        <v>2082</v>
      </c>
      <c r="B3" s="10">
        <f>COUNTIFS(goal,"&gt;=1000",goal,"&lt;5000",outcome,"successful")</f>
        <v>191</v>
      </c>
      <c r="C3" s="10">
        <f>COUNTIFS(goal,"&gt;=1000",goal,"&lt;5000",outcome,"failed")</f>
        <v>38</v>
      </c>
      <c r="D3" s="10">
        <f>COUNTIFS(goal,"&gt;=1000",goal,"&lt;5000",outcome,"canceled")</f>
        <v>2</v>
      </c>
      <c r="E3" s="10">
        <f t="shared" ref="E3:E13" si="1">SUM(B3:D3)</f>
        <v>231</v>
      </c>
      <c r="F3" s="12">
        <f t="shared" ref="F3:F13" si="2">B3/$E3</f>
        <v>0.82683982683982682</v>
      </c>
      <c r="G3" s="12">
        <f t="shared" ref="G3:G13" si="3">C3/$E3</f>
        <v>0.16450216450216451</v>
      </c>
      <c r="H3" s="12">
        <f t="shared" ref="H3:H13" si="4">D3/$E3</f>
        <v>8.658008658008658E-3</v>
      </c>
    </row>
    <row r="4" spans="1:8" x14ac:dyDescent="0.2">
      <c r="A4" t="s">
        <v>2083</v>
      </c>
      <c r="B4" s="10">
        <f>COUNTIFS(goal,"&gt;=5000",goal,"&lt;9999",outcome,"successful")</f>
        <v>164</v>
      </c>
      <c r="C4" s="10">
        <f>COUNTIFS(goal,"&gt;=5000",goal,"&lt;9999",outcome,"failed")</f>
        <v>126</v>
      </c>
      <c r="D4" s="10">
        <f>COUNTIFS(goal,"&gt;=5000",goal,"&lt;9999",outcome,"canceled")</f>
        <v>25</v>
      </c>
      <c r="E4" s="10">
        <f t="shared" si="1"/>
        <v>315</v>
      </c>
      <c r="F4" s="12">
        <f t="shared" si="2"/>
        <v>0.52063492063492067</v>
      </c>
      <c r="G4" s="12">
        <f t="shared" si="3"/>
        <v>0.4</v>
      </c>
      <c r="H4" s="12">
        <f t="shared" si="4"/>
        <v>7.9365079365079361E-2</v>
      </c>
    </row>
    <row r="5" spans="1:8" x14ac:dyDescent="0.2">
      <c r="A5" t="s">
        <v>2084</v>
      </c>
      <c r="B5" s="10">
        <f>COUNTIFS(goal,"&gt;=10000",goal,"&lt;14999",outcome,"successful")</f>
        <v>4</v>
      </c>
      <c r="C5" s="10">
        <f>COUNTIFS(goal,"&gt;=10000",goal,"&lt;14999",outcome,"failed")</f>
        <v>5</v>
      </c>
      <c r="D5" s="10">
        <f>COUNTIFS(goal,"&gt;=10000",goal,"&lt;14999",outcome,"canceled")</f>
        <v>0</v>
      </c>
      <c r="E5" s="10">
        <f t="shared" si="1"/>
        <v>9</v>
      </c>
      <c r="F5" s="12">
        <f t="shared" si="2"/>
        <v>0.44444444444444442</v>
      </c>
      <c r="G5" s="12">
        <f t="shared" si="3"/>
        <v>0.55555555555555558</v>
      </c>
      <c r="H5" s="12">
        <f t="shared" si="4"/>
        <v>0</v>
      </c>
    </row>
    <row r="6" spans="1:8" x14ac:dyDescent="0.2">
      <c r="A6" t="s">
        <v>2085</v>
      </c>
      <c r="B6" s="10">
        <f>COUNTIFS(goal,"&gt;=15000",goal,"&lt;19999",outcome,"successful")</f>
        <v>10</v>
      </c>
      <c r="C6" s="10">
        <f>COUNTIFS(goal,"&gt;=15000",goal,"&lt;19999",outcome,"failed")</f>
        <v>0</v>
      </c>
      <c r="D6" s="10">
        <f>COUNTIFS(goal,"&gt;=15000",goal,"&lt;19999",outcome,"canceled")</f>
        <v>0</v>
      </c>
      <c r="E6" s="10">
        <f t="shared" si="1"/>
        <v>10</v>
      </c>
      <c r="F6" s="12">
        <f t="shared" si="2"/>
        <v>1</v>
      </c>
      <c r="G6" s="12">
        <f t="shared" si="3"/>
        <v>0</v>
      </c>
      <c r="H6" s="12">
        <f t="shared" si="4"/>
        <v>0</v>
      </c>
    </row>
    <row r="7" spans="1:8" x14ac:dyDescent="0.2">
      <c r="A7" t="s">
        <v>2086</v>
      </c>
      <c r="B7" s="10">
        <f>COUNTIFS(goal,"&gt;=20000",goal,"&lt;24999",outcome,"successful")</f>
        <v>7</v>
      </c>
      <c r="C7" s="10">
        <f>COUNTIFS(goal,"&gt;=20000",goal,"&lt;24999",outcome,"failed")</f>
        <v>0</v>
      </c>
      <c r="D7" s="10">
        <f>COUNTIFS(goal,"&gt;=20000",goal,"&lt;24999",outcome,"canceled")</f>
        <v>0</v>
      </c>
      <c r="E7" s="10">
        <f t="shared" si="1"/>
        <v>7</v>
      </c>
      <c r="F7" s="12">
        <f t="shared" si="2"/>
        <v>1</v>
      </c>
      <c r="G7" s="12">
        <f t="shared" si="3"/>
        <v>0</v>
      </c>
      <c r="H7" s="12">
        <f t="shared" si="4"/>
        <v>0</v>
      </c>
    </row>
    <row r="8" spans="1:8" x14ac:dyDescent="0.2">
      <c r="A8" t="s">
        <v>2087</v>
      </c>
      <c r="B8" s="10">
        <f>COUNTIFS(goal,"&gt;=25000",goal,"&lt;29999",outcome,"successful")</f>
        <v>11</v>
      </c>
      <c r="C8" s="10">
        <f>COUNTIFS(goal,"&gt;=25000",goal,"&lt;29999",outcome,"failed")</f>
        <v>3</v>
      </c>
      <c r="D8" s="10">
        <f>COUNTIFS(goal,"&gt;=25000",goal,"&lt;29999",outcome,"canceled")</f>
        <v>0</v>
      </c>
      <c r="E8" s="10">
        <f t="shared" si="1"/>
        <v>14</v>
      </c>
      <c r="F8" s="12">
        <f t="shared" si="2"/>
        <v>0.7857142857142857</v>
      </c>
      <c r="G8" s="12">
        <f t="shared" si="3"/>
        <v>0.21428571428571427</v>
      </c>
      <c r="H8" s="12">
        <f t="shared" si="4"/>
        <v>0</v>
      </c>
    </row>
    <row r="9" spans="1:8" x14ac:dyDescent="0.2">
      <c r="A9" t="s">
        <v>2088</v>
      </c>
      <c r="B9" s="10">
        <f>COUNTIFS(goal,"&gt;=30000",goal,"&lt;34999",outcome,"successful")</f>
        <v>7</v>
      </c>
      <c r="C9" s="10">
        <f>COUNTIFS(goal,"&gt;=30000",goal,"&lt;34999",outcome,"failed")</f>
        <v>0</v>
      </c>
      <c r="D9" s="10">
        <f>COUNTIFS(goal,"&gt;=30000",goal,"&lt;34999",outcome,"canceled")</f>
        <v>0</v>
      </c>
      <c r="E9" s="10">
        <f t="shared" si="1"/>
        <v>7</v>
      </c>
      <c r="F9" s="12">
        <f t="shared" si="2"/>
        <v>1</v>
      </c>
      <c r="G9" s="12">
        <f t="shared" si="3"/>
        <v>0</v>
      </c>
      <c r="H9" s="12">
        <f t="shared" si="4"/>
        <v>0</v>
      </c>
    </row>
    <row r="10" spans="1:8" x14ac:dyDescent="0.2">
      <c r="A10" t="s">
        <v>2089</v>
      </c>
      <c r="B10" s="10">
        <f>COUNTIFS(goal,"&gt;=35000",goal,"&lt;39999",outcome,"successful")</f>
        <v>8</v>
      </c>
      <c r="C10" s="10">
        <f>COUNTIFS(goal,"&gt;=35000",goal,"&lt;39999",outcome,"failed")</f>
        <v>3</v>
      </c>
      <c r="D10" s="10">
        <f>COUNTIFS(goal,"&gt;=35000",goal,"&lt;39999",outcome,"canceled")</f>
        <v>1</v>
      </c>
      <c r="E10" s="10">
        <f t="shared" si="1"/>
        <v>12</v>
      </c>
      <c r="F10" s="12">
        <f t="shared" si="2"/>
        <v>0.66666666666666663</v>
      </c>
      <c r="G10" s="12">
        <f t="shared" si="3"/>
        <v>0.25</v>
      </c>
      <c r="H10" s="12">
        <f t="shared" si="4"/>
        <v>8.3333333333333329E-2</v>
      </c>
    </row>
    <row r="11" spans="1:8" x14ac:dyDescent="0.2">
      <c r="A11" t="s">
        <v>2090</v>
      </c>
      <c r="B11" s="10">
        <f>COUNTIFS(goal,"&gt;=40000",goal,"&lt;44999",outcome,"successful")</f>
        <v>11</v>
      </c>
      <c r="C11" s="10">
        <f>COUNTIFS(goal,"&gt;=40000",goal,"&lt;44999",outcome,"failed")</f>
        <v>3</v>
      </c>
      <c r="D11" s="10">
        <f>COUNTIFS(goal,"&gt;=40000",goal,"&lt;44999",outcome,"canceled")</f>
        <v>0</v>
      </c>
      <c r="E11" s="10">
        <f t="shared" si="1"/>
        <v>14</v>
      </c>
      <c r="F11" s="12">
        <f t="shared" si="2"/>
        <v>0.7857142857142857</v>
      </c>
      <c r="G11" s="12">
        <f t="shared" si="3"/>
        <v>0.21428571428571427</v>
      </c>
      <c r="H11" s="12">
        <f t="shared" si="4"/>
        <v>0</v>
      </c>
    </row>
    <row r="12" spans="1:8" x14ac:dyDescent="0.2">
      <c r="A12" t="s">
        <v>2091</v>
      </c>
      <c r="B12" s="10">
        <f>COUNTIFS(goal,"&gt;=45000",goal,"&lt;49999",outcome,"successful")</f>
        <v>8</v>
      </c>
      <c r="C12" s="10">
        <f>COUNTIFS(goal,"&gt;=45000",goal,"&lt;49999",outcome,"failed")</f>
        <v>3</v>
      </c>
      <c r="D12" s="10">
        <f>COUNTIFS(goal,"&gt;=45000",goal,"&lt;49999",outcome,"canceled")</f>
        <v>0</v>
      </c>
      <c r="E12" s="10">
        <f t="shared" si="1"/>
        <v>11</v>
      </c>
      <c r="F12" s="12">
        <f t="shared" si="2"/>
        <v>0.72727272727272729</v>
      </c>
      <c r="G12" s="12">
        <f t="shared" si="3"/>
        <v>0.27272727272727271</v>
      </c>
      <c r="H12" s="12">
        <f t="shared" si="4"/>
        <v>0</v>
      </c>
    </row>
    <row r="13" spans="1:8" x14ac:dyDescent="0.2">
      <c r="A13" t="s">
        <v>2092</v>
      </c>
      <c r="B13" s="10">
        <f>COUNTIFS(goal,"&gt;=50000",outcome,"successful")</f>
        <v>114</v>
      </c>
      <c r="C13" s="10">
        <f>COUNTIFS(goal,"&gt;=50000",outcome,"failed")</f>
        <v>163</v>
      </c>
      <c r="D13" s="10">
        <f>COUNTIFS(goal,"&gt;=50000",outcome,"canceled")</f>
        <v>28</v>
      </c>
      <c r="E13" s="10">
        <f t="shared" si="1"/>
        <v>305</v>
      </c>
      <c r="F13" s="12">
        <f t="shared" si="2"/>
        <v>0.3737704918032787</v>
      </c>
      <c r="G13" s="12">
        <f t="shared" si="3"/>
        <v>0.53442622950819674</v>
      </c>
      <c r="H13" s="12">
        <f t="shared" si="4"/>
        <v>9.1803278688524587E-2</v>
      </c>
    </row>
  </sheetData>
  <pageMargins left="0.7" right="0.7" top="0.75" bottom="0.75" header="0.3" footer="0.3"/>
  <ignoredErrors>
    <ignoredError sqref="C3 C4:C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1D07-3F1D-B349-8FD2-A1DA8319BD1E}">
  <dimension ref="A1:N566"/>
  <sheetViews>
    <sheetView tabSelected="1" zoomScale="90" zoomScaleNormal="90" workbookViewId="0">
      <selection activeCell="AK17" sqref="AK17"/>
    </sheetView>
  </sheetViews>
  <sheetFormatPr baseColWidth="10" defaultRowHeight="16" x14ac:dyDescent="0.2"/>
  <cols>
    <col min="1" max="1" width="9.6640625" bestFit="1" customWidth="1"/>
    <col min="2" max="2" width="15.5" bestFit="1" customWidth="1"/>
    <col min="3" max="3" width="7.1640625" bestFit="1" customWidth="1"/>
    <col min="4" max="4" width="10.83203125" bestFit="1" customWidth="1"/>
    <col min="5" max="5" width="13.5" bestFit="1" customWidth="1"/>
    <col min="6" max="6" width="10.83203125" bestFit="1" customWidth="1"/>
    <col min="7" max="7" width="8.83203125" bestFit="1" customWidth="1"/>
    <col min="8" max="8" width="5.83203125" bestFit="1" customWidth="1"/>
    <col min="9" max="9" width="7.5" bestFit="1" customWidth="1"/>
    <col min="10" max="10" width="5.1640625" bestFit="1" customWidth="1"/>
    <col min="11" max="11" width="5.33203125" bestFit="1" customWidth="1"/>
    <col min="12" max="12" width="10.1640625" bestFit="1" customWidth="1"/>
    <col min="13" max="13" width="17" bestFit="1" customWidth="1"/>
    <col min="14" max="14" width="20.1640625" bestFit="1" customWidth="1"/>
    <col min="15" max="16" width="3.33203125" customWidth="1"/>
    <col min="17" max="92" width="3.1640625" bestFit="1" customWidth="1"/>
    <col min="93" max="360" width="4.1640625" bestFit="1" customWidth="1"/>
    <col min="361" max="590" width="5.1640625" bestFit="1" customWidth="1"/>
  </cols>
  <sheetData>
    <row r="1" spans="1:14" x14ac:dyDescent="0.2">
      <c r="A1" t="s">
        <v>4</v>
      </c>
      <c r="B1" t="s">
        <v>5</v>
      </c>
      <c r="D1" t="s">
        <v>4</v>
      </c>
      <c r="E1" t="s">
        <v>5</v>
      </c>
      <c r="G1" t="s">
        <v>4</v>
      </c>
      <c r="H1" t="s">
        <v>2093</v>
      </c>
      <c r="I1" t="s">
        <v>2094</v>
      </c>
      <c r="J1" t="s">
        <v>2095</v>
      </c>
      <c r="K1" t="s">
        <v>2096</v>
      </c>
      <c r="L1" t="s">
        <v>2097</v>
      </c>
      <c r="M1" t="s">
        <v>2098</v>
      </c>
      <c r="N1" t="s">
        <v>2099</v>
      </c>
    </row>
    <row r="2" spans="1:14" x14ac:dyDescent="0.2">
      <c r="A2" t="s">
        <v>20</v>
      </c>
      <c r="B2">
        <v>158</v>
      </c>
      <c r="D2" t="s">
        <v>14</v>
      </c>
      <c r="E2">
        <v>0</v>
      </c>
      <c r="G2" t="s">
        <v>20</v>
      </c>
      <c r="H2">
        <f>AVERAGE(successful)</f>
        <v>851.14690265486729</v>
      </c>
      <c r="I2">
        <f>MEDIAN(successful)</f>
        <v>201</v>
      </c>
      <c r="J2">
        <f>MIN(successful)</f>
        <v>16</v>
      </c>
      <c r="K2">
        <f>MAX(successful)</f>
        <v>7295</v>
      </c>
      <c r="L2">
        <f>_xlfn.VAR.P(successful)</f>
        <v>1603373.7324019109</v>
      </c>
      <c r="M2">
        <f>_xlfn.STDEV.P(successful)</f>
        <v>1266.2439466397898</v>
      </c>
      <c r="N2" t="s">
        <v>2093</v>
      </c>
    </row>
    <row r="3" spans="1:14" x14ac:dyDescent="0.2">
      <c r="A3" t="s">
        <v>20</v>
      </c>
      <c r="B3">
        <v>1425</v>
      </c>
      <c r="D3" t="s">
        <v>14</v>
      </c>
      <c r="E3">
        <v>24</v>
      </c>
      <c r="G3" t="s">
        <v>14</v>
      </c>
      <c r="H3">
        <f>AVERAGE(failed)</f>
        <v>585.61538461538464</v>
      </c>
      <c r="I3">
        <f>MEDIAN(failed)</f>
        <v>114.5</v>
      </c>
      <c r="J3">
        <f>MIN(failed)</f>
        <v>0</v>
      </c>
      <c r="K3">
        <f>MAX(failed)</f>
        <v>6080</v>
      </c>
      <c r="L3">
        <f>_xlfn.VAR.P(failed)</f>
        <v>921574.68174133555</v>
      </c>
      <c r="M3">
        <f>_xlfn.STDEV.P(failed)</f>
        <v>959.98681331637863</v>
      </c>
      <c r="N3" t="s">
        <v>2093</v>
      </c>
    </row>
    <row r="4" spans="1:14" x14ac:dyDescent="0.2">
      <c r="A4" t="s">
        <v>20</v>
      </c>
      <c r="B4">
        <v>174</v>
      </c>
      <c r="D4" t="s">
        <v>14</v>
      </c>
      <c r="E4">
        <v>53</v>
      </c>
    </row>
    <row r="5" spans="1:14" x14ac:dyDescent="0.2">
      <c r="A5" t="s">
        <v>20</v>
      </c>
      <c r="B5">
        <v>227</v>
      </c>
      <c r="D5" t="s">
        <v>14</v>
      </c>
      <c r="E5">
        <v>18</v>
      </c>
    </row>
    <row r="6" spans="1:14" x14ac:dyDescent="0.2">
      <c r="A6" t="s">
        <v>20</v>
      </c>
      <c r="B6">
        <v>220</v>
      </c>
      <c r="D6" t="s">
        <v>14</v>
      </c>
      <c r="E6">
        <v>44</v>
      </c>
    </row>
    <row r="7" spans="1:14" x14ac:dyDescent="0.2">
      <c r="A7" t="s">
        <v>20</v>
      </c>
      <c r="B7">
        <v>98</v>
      </c>
      <c r="D7" t="s">
        <v>14</v>
      </c>
      <c r="E7">
        <v>27</v>
      </c>
    </row>
    <row r="8" spans="1:14" x14ac:dyDescent="0.2">
      <c r="A8" t="s">
        <v>20</v>
      </c>
      <c r="B8">
        <v>100</v>
      </c>
      <c r="D8" t="s">
        <v>14</v>
      </c>
      <c r="E8">
        <v>55</v>
      </c>
    </row>
    <row r="9" spans="1:14" x14ac:dyDescent="0.2">
      <c r="A9" t="s">
        <v>20</v>
      </c>
      <c r="B9">
        <v>1249</v>
      </c>
      <c r="D9" t="s">
        <v>14</v>
      </c>
      <c r="E9">
        <v>200</v>
      </c>
    </row>
    <row r="10" spans="1:14" x14ac:dyDescent="0.2">
      <c r="A10" t="s">
        <v>20</v>
      </c>
      <c r="B10">
        <v>1396</v>
      </c>
      <c r="D10" t="s">
        <v>14</v>
      </c>
      <c r="E10">
        <v>452</v>
      </c>
    </row>
    <row r="11" spans="1:14" x14ac:dyDescent="0.2">
      <c r="A11" t="s">
        <v>20</v>
      </c>
      <c r="B11">
        <v>890</v>
      </c>
      <c r="D11" t="s">
        <v>14</v>
      </c>
      <c r="E11">
        <v>674</v>
      </c>
    </row>
    <row r="12" spans="1:14" x14ac:dyDescent="0.2">
      <c r="A12" t="s">
        <v>20</v>
      </c>
      <c r="B12">
        <v>142</v>
      </c>
      <c r="D12" t="s">
        <v>14</v>
      </c>
      <c r="E12">
        <v>558</v>
      </c>
    </row>
    <row r="13" spans="1:14" x14ac:dyDescent="0.2">
      <c r="A13" t="s">
        <v>20</v>
      </c>
      <c r="B13">
        <v>2673</v>
      </c>
      <c r="D13" t="s">
        <v>14</v>
      </c>
      <c r="E13">
        <v>15</v>
      </c>
    </row>
    <row r="14" spans="1:14" x14ac:dyDescent="0.2">
      <c r="A14" t="s">
        <v>20</v>
      </c>
      <c r="B14">
        <v>163</v>
      </c>
      <c r="D14" t="s">
        <v>14</v>
      </c>
      <c r="E14">
        <v>2307</v>
      </c>
    </row>
    <row r="15" spans="1:14" x14ac:dyDescent="0.2">
      <c r="A15" t="s">
        <v>20</v>
      </c>
      <c r="B15">
        <v>2220</v>
      </c>
      <c r="D15" t="s">
        <v>14</v>
      </c>
      <c r="E15">
        <v>88</v>
      </c>
    </row>
    <row r="16" spans="1:14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PT1-Camp.Outcomes by P. Cate.</vt:lpstr>
      <vt:lpstr>PT2-Camp.Outcomes by Sub. Cate.</vt:lpstr>
      <vt:lpstr>PT3-Camp.Outcomes by Months</vt:lpstr>
      <vt:lpstr>Outcomes Chances by Goal</vt:lpstr>
      <vt:lpstr>Summary of campaign backers</vt:lpstr>
      <vt:lpstr>failed</vt:lpstr>
      <vt:lpstr>goal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Zhuang Chong</cp:lastModifiedBy>
  <dcterms:created xsi:type="dcterms:W3CDTF">2021-09-29T18:52:28Z</dcterms:created>
  <dcterms:modified xsi:type="dcterms:W3CDTF">2023-06-13T23:15:32Z</dcterms:modified>
</cp:coreProperties>
</file>