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\OneDrive\Desktop\"/>
    </mc:Choice>
  </mc:AlternateContent>
  <xr:revisionPtr revIDLastSave="0" documentId="13_ncr:1_{A8816F83-8114-446E-94F6-86877EE1B2C9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Q-1" sheetId="1" r:id="rId1"/>
    <sheet name="Q-2" sheetId="2" r:id="rId2"/>
    <sheet name="Q-3" sheetId="3" r:id="rId3"/>
    <sheet name="Q-4" sheetId="4" r:id="rId4"/>
    <sheet name="Q-5" sheetId="5" r:id="rId5"/>
    <sheet name="Q-6" sheetId="6" r:id="rId6"/>
  </sheets>
  <definedNames>
    <definedName name="_xlnm._FilterDatabase" localSheetId="0" hidden="1">'Q-1'!$A$30:$G$55</definedName>
    <definedName name="_xlnm._FilterDatabase" localSheetId="2" hidden="1">'Q-3'!$A$1:$H$26</definedName>
    <definedName name="_xlnm._FilterDatabase" localSheetId="4" hidden="1">'Q-5'!$G$3:$G$27</definedName>
  </definedNames>
  <calcPr calcId="181029"/>
  <pivotCaches>
    <pivotCache cacheId="10" r:id="rId7"/>
  </pivotCaches>
</workbook>
</file>

<file path=xl/calcChain.xml><?xml version="1.0" encoding="utf-8"?>
<calcChain xmlns="http://schemas.openxmlformats.org/spreadsheetml/2006/main">
  <c r="J3" i="6" l="1"/>
  <c r="J2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3" i="5"/>
  <c r="J37" i="5"/>
  <c r="J38" i="5"/>
  <c r="J10" i="5"/>
  <c r="J11" i="5"/>
  <c r="J6" i="5"/>
  <c r="J2" i="4"/>
  <c r="H2" i="4"/>
  <c r="H2" i="3"/>
  <c r="H18" i="3"/>
  <c r="H6" i="3"/>
  <c r="H24" i="3"/>
  <c r="H13" i="3"/>
  <c r="H10" i="3"/>
  <c r="H20" i="3"/>
  <c r="H3" i="3"/>
  <c r="H12" i="3"/>
  <c r="H17" i="3"/>
  <c r="H5" i="3"/>
  <c r="H22" i="3"/>
  <c r="H15" i="3"/>
  <c r="H9" i="3"/>
  <c r="H25" i="3"/>
  <c r="H19" i="3"/>
  <c r="H4" i="3"/>
  <c r="H14" i="3"/>
  <c r="H16" i="3"/>
  <c r="H26" i="3"/>
  <c r="H21" i="3"/>
  <c r="H8" i="3"/>
  <c r="H23" i="3"/>
  <c r="H7" i="3"/>
  <c r="H11" i="3"/>
  <c r="J36" i="5"/>
</calcChain>
</file>

<file path=xl/sharedStrings.xml><?xml version="1.0" encoding="utf-8"?>
<sst xmlns="http://schemas.openxmlformats.org/spreadsheetml/2006/main" count="429" uniqueCount="43">
  <si>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</si>
  <si>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</si>
  <si>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</si>
  <si>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</si>
  <si>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</si>
  <si>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</si>
  <si>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</si>
  <si>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</si>
  <si>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</si>
  <si>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</si>
  <si>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</si>
  <si>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</si>
  <si>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</si>
  <si>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</si>
  <si>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</si>
  <si>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</si>
  <si>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</si>
  <si>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</si>
  <si>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</si>
  <si>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</si>
  <si>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</si>
  <si>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</si>
  <si>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</si>
  <si>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</si>
  <si>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</si>
  <si>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</si>
  <si>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</si>
  <si>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</si>
  <si>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</si>
  <si>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</si>
  <si>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</si>
  <si>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</si>
  <si>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</si>
  <si>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</si>
  <si>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</si>
  <si>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</si>
  <si>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</si>
  <si>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Row Labels</t>
  </si>
  <si>
    <t>Grand Total</t>
  </si>
  <si>
    <t>StdDevp of Productivity_Score</t>
  </si>
  <si>
    <t>PEI</t>
  </si>
  <si>
    <t>Tasks per Hour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</si>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</sst>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0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'Q-1'!$O$9</c:f>
              <c:strCache>
                <c:ptCount val="1"/>
                <c:pt idx="0">
                  <c:v>Productivity_Score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'Q-1'!$K$10:$K$15</c:f>
              <c:strCache>
                <c:ptCount val="6"/>
                <c:pt idx="0">
                  <c:v>Rahul</c:v>
                </c:pt>
                <c:pt idx="1">
                  <c:v>Tanya</c:v>
                </c:pt>
                <c:pt idx="2">
                  <c:v>Rakesh</c:v>
                </c:pt>
                <c:pt idx="3">
                  <c:v>Neeraj</c:v>
                </c:pt>
                <c:pt idx="4">
                  <c:v>Riya</c:v>
                </c:pt>
                <c:pt idx="5">
                  <c:v>Pooja</c:v>
                </c:pt>
              </c:strCache>
            </c:strRef>
          </c:cat>
          <c:val>
            <c:numRef>
              <c:f>'Q-1'!$O$10:$O$15</c:f>
              <c:numCache>
                <c:formatCode>General</c:formatCode>
                <c:ptCount val="6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1-4BF5-BFE0-102B5C6BB7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1242216159"/>
        <c:axId val="1242224799"/>
        <c:axId val="0"/>
      </c:bar3DChart>
      <c:catAx>
        <c:axId val="124221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224799"/>
        <c:crosses val="autoZero"/>
        <c:auto val="1"/>
        <c:lblAlgn val="ctr"/>
        <c:lblOffset val="100"/>
        <c:noMultiLvlLbl val="0"/>
      </c:catAx>
      <c:valAx>
        <c:axId val="1242224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Productivity_score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21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'Q-4'!$D$2:$D$26</c:f>
              <c:numCache>
                <c:formatCode>General</c:formatCode>
                <c:ptCount val="25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25</c:v>
                </c:pt>
                <c:pt idx="5">
                  <c:v>38</c:v>
                </c:pt>
                <c:pt idx="6">
                  <c:v>50</c:v>
                </c:pt>
                <c:pt idx="7">
                  <c:v>28</c:v>
                </c:pt>
                <c:pt idx="8">
                  <c:v>42</c:v>
                </c:pt>
                <c:pt idx="9">
                  <c:v>37</c:v>
                </c:pt>
                <c:pt idx="10">
                  <c:v>29</c:v>
                </c:pt>
                <c:pt idx="11">
                  <c:v>44</c:v>
                </c:pt>
                <c:pt idx="12">
                  <c:v>33</c:v>
                </c:pt>
                <c:pt idx="13">
                  <c:v>41</c:v>
                </c:pt>
                <c:pt idx="14">
                  <c:v>48</c:v>
                </c:pt>
                <c:pt idx="15">
                  <c:v>26</c:v>
                </c:pt>
                <c:pt idx="16">
                  <c:v>31</c:v>
                </c:pt>
                <c:pt idx="17">
                  <c:v>43</c:v>
                </c:pt>
                <c:pt idx="18">
                  <c:v>39</c:v>
                </c:pt>
                <c:pt idx="19">
                  <c:v>36</c:v>
                </c:pt>
                <c:pt idx="20">
                  <c:v>27</c:v>
                </c:pt>
                <c:pt idx="21">
                  <c:v>32</c:v>
                </c:pt>
                <c:pt idx="22">
                  <c:v>46</c:v>
                </c:pt>
                <c:pt idx="23">
                  <c:v>34</c:v>
                </c:pt>
                <c:pt idx="24">
                  <c:v>47</c:v>
                </c:pt>
              </c:numCache>
            </c:numRef>
          </c:xVal>
          <c:yVal>
            <c:numRef>
              <c:f>'Q-4'!$F$2:$F$26</c:f>
              <c:numCache>
                <c:formatCode>General</c:formatCode>
                <c:ptCount val="25"/>
                <c:pt idx="0">
                  <c:v>80</c:v>
                </c:pt>
                <c:pt idx="1">
                  <c:v>90</c:v>
                </c:pt>
                <c:pt idx="2">
                  <c:v>70</c:v>
                </c:pt>
                <c:pt idx="3">
                  <c:v>95</c:v>
                </c:pt>
                <c:pt idx="4">
                  <c:v>60</c:v>
                </c:pt>
                <c:pt idx="5">
                  <c:v>85</c:v>
                </c:pt>
                <c:pt idx="6">
                  <c:v>100</c:v>
                </c:pt>
                <c:pt idx="7">
                  <c:v>65</c:v>
                </c:pt>
                <c:pt idx="8">
                  <c:v>92</c:v>
                </c:pt>
                <c:pt idx="9">
                  <c:v>83</c:v>
                </c:pt>
                <c:pt idx="10">
                  <c:v>68</c:v>
                </c:pt>
                <c:pt idx="11">
                  <c:v>94</c:v>
                </c:pt>
                <c:pt idx="12">
                  <c:v>75</c:v>
                </c:pt>
                <c:pt idx="13">
                  <c:v>89</c:v>
                </c:pt>
                <c:pt idx="14">
                  <c:v>98</c:v>
                </c:pt>
                <c:pt idx="15">
                  <c:v>62</c:v>
                </c:pt>
                <c:pt idx="16">
                  <c:v>72</c:v>
                </c:pt>
                <c:pt idx="17">
                  <c:v>93</c:v>
                </c:pt>
                <c:pt idx="18">
                  <c:v>87</c:v>
                </c:pt>
                <c:pt idx="19">
                  <c:v>78</c:v>
                </c:pt>
                <c:pt idx="20">
                  <c:v>64</c:v>
                </c:pt>
                <c:pt idx="21">
                  <c:v>74</c:v>
                </c:pt>
                <c:pt idx="22">
                  <c:v>96</c:v>
                </c:pt>
                <c:pt idx="23">
                  <c:v>76</c:v>
                </c:pt>
                <c:pt idx="24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6-4A41-A6D5-9D315BE45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91183"/>
        <c:axId val="251088303"/>
      </c:scatterChart>
      <c:valAx>
        <c:axId val="25109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Hours_Worked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88303"/>
        <c:crosses val="autoZero"/>
        <c:crossBetween val="midCat"/>
      </c:valAx>
      <c:valAx>
        <c:axId val="25108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Productivity_Score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9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16</xdr:row>
      <xdr:rowOff>152400</xdr:rowOff>
    </xdr:from>
    <xdr:to>
      <xdr:col>14</xdr:col>
      <xdr:colOff>609600</xdr:colOff>
      <xdr:row>30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38E5FA-EB1A-6F16-2185-71B9C2E12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6</xdr:row>
      <xdr:rowOff>106680</xdr:rowOff>
    </xdr:from>
    <xdr:to>
      <xdr:col>16</xdr:col>
      <xdr:colOff>243840</xdr:colOff>
      <xdr:row>21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9A8FF1-1C7D-EBDA-7700-0D43DDB52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" refreshedDate="45919.73965949074" createdVersion="8" refreshedVersion="8" minRefreshableVersion="3" recordCount="25" xr:uid="{53FA0102-C08A-41E4-AD32-D67B0D7BC3DC}">
  <cacheSource type="worksheet">
    <worksheetSource ref="A1:G26" sheet="Q-2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/>
    </cacheField>
    <cacheField name="Department" numFmtId="0">
      <sharedItems count="5">
        <s v="Sales"/>
        <s v="Marketing"/>
        <s v="HR"/>
        <s v="IT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/>
    </cacheField>
    <cacheField name="Performance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01"/>
    <s v="Aakash"/>
    <x v="0"/>
    <n v="35"/>
    <n v="50"/>
    <n v="80"/>
    <n v="4"/>
  </r>
  <r>
    <n v="102"/>
    <s v="Meera"/>
    <x v="1"/>
    <n v="40"/>
    <n v="65"/>
    <n v="90"/>
    <n v="5"/>
  </r>
  <r>
    <n v="103"/>
    <s v="Suresh"/>
    <x v="2"/>
    <n v="30"/>
    <n v="40"/>
    <n v="70"/>
    <n v="3"/>
  </r>
  <r>
    <n v="104"/>
    <s v="Riya"/>
    <x v="3"/>
    <n v="45"/>
    <n v="75"/>
    <n v="95"/>
    <n v="5"/>
  </r>
  <r>
    <n v="105"/>
    <s v="Prakash"/>
    <x v="4"/>
    <n v="25"/>
    <n v="30"/>
    <n v="60"/>
    <n v="2"/>
  </r>
  <r>
    <n v="106"/>
    <s v="Neha"/>
    <x v="0"/>
    <n v="38"/>
    <n v="58"/>
    <n v="85"/>
    <n v="4"/>
  </r>
  <r>
    <n v="107"/>
    <s v="Rahul"/>
    <x v="3"/>
    <n v="50"/>
    <n v="80"/>
    <n v="100"/>
    <n v="5"/>
  </r>
  <r>
    <n v="108"/>
    <s v="Priya"/>
    <x v="2"/>
    <n v="28"/>
    <n v="35"/>
    <n v="65"/>
    <n v="3"/>
  </r>
  <r>
    <n v="109"/>
    <s v="Kunal"/>
    <x v="1"/>
    <n v="42"/>
    <n v="70"/>
    <n v="92"/>
    <n v="5"/>
  </r>
  <r>
    <n v="110"/>
    <s v="Sneha"/>
    <x v="0"/>
    <n v="37"/>
    <n v="55"/>
    <n v="83"/>
    <n v="4"/>
  </r>
  <r>
    <n v="111"/>
    <s v="Amit"/>
    <x v="4"/>
    <n v="29"/>
    <n v="38"/>
    <n v="68"/>
    <n v="3"/>
  </r>
  <r>
    <n v="112"/>
    <s v="Pooja"/>
    <x v="1"/>
    <n v="44"/>
    <n v="73"/>
    <n v="94"/>
    <n v="5"/>
  </r>
  <r>
    <n v="113"/>
    <s v="Varun"/>
    <x v="2"/>
    <n v="33"/>
    <n v="45"/>
    <n v="75"/>
    <n v="3"/>
  </r>
  <r>
    <n v="114"/>
    <s v="Deepak"/>
    <x v="0"/>
    <n v="41"/>
    <n v="66"/>
    <n v="89"/>
    <n v="4"/>
  </r>
  <r>
    <n v="115"/>
    <s v="Rakesh"/>
    <x v="3"/>
    <n v="48"/>
    <n v="78"/>
    <n v="98"/>
    <n v="5"/>
  </r>
  <r>
    <n v="116"/>
    <s v="Kavita"/>
    <x v="4"/>
    <n v="26"/>
    <n v="32"/>
    <n v="62"/>
    <n v="2"/>
  </r>
  <r>
    <n v="117"/>
    <s v="Sanjay"/>
    <x v="2"/>
    <n v="31"/>
    <n v="42"/>
    <n v="72"/>
    <n v="3"/>
  </r>
  <r>
    <n v="118"/>
    <s v="Arjun"/>
    <x v="1"/>
    <n v="43"/>
    <n v="75"/>
    <n v="93"/>
    <n v="5"/>
  </r>
  <r>
    <n v="119"/>
    <s v="Anjali"/>
    <x v="3"/>
    <n v="39"/>
    <n v="60"/>
    <n v="87"/>
    <n v="4"/>
  </r>
  <r>
    <n v="120"/>
    <s v="Suman"/>
    <x v="0"/>
    <n v="36"/>
    <n v="52"/>
    <n v="78"/>
    <n v="4"/>
  </r>
  <r>
    <n v="121"/>
    <s v="Mohan"/>
    <x v="4"/>
    <n v="27"/>
    <n v="34"/>
    <n v="64"/>
    <n v="2"/>
  </r>
  <r>
    <n v="122"/>
    <s v="Jyoti"/>
    <x v="2"/>
    <n v="32"/>
    <n v="44"/>
    <n v="74"/>
    <n v="3"/>
  </r>
  <r>
    <n v="123"/>
    <s v="Neeraj"/>
    <x v="1"/>
    <n v="46"/>
    <n v="77"/>
    <n v="96"/>
    <n v="5"/>
  </r>
  <r>
    <n v="124"/>
    <s v="Akash"/>
    <x v="0"/>
    <n v="34"/>
    <n v="48"/>
    <n v="76"/>
    <n v="3"/>
  </r>
  <r>
    <n v="125"/>
    <s v="Tanya"/>
    <x v="3"/>
    <n v="47"/>
    <n v="79"/>
    <n v="99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891FE-DCFE-47FB-B413-F437E74D1FCA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3:L19" firstHeaderRow="1" firstDataRow="1" firstDataCol="1"/>
  <pivotFields count="7">
    <pivotField showAll="0"/>
    <pivotField showAll="0"/>
    <pivotField axis="axisRow" showAll="0">
      <items count="6">
        <item x="4"/>
        <item x="2"/>
        <item x="3"/>
        <item x="1"/>
        <item x="0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p of Productivity_Score" fld="5" subtotal="stdDevp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55"/>
  <sheetViews>
    <sheetView topLeftCell="A3" workbookViewId="0">
      <selection sqref="A1:G26"/>
    </sheetView>
  </sheetViews>
  <sheetFormatPr defaultColWidth="12.6640625" defaultRowHeight="15.75" customHeight="1" x14ac:dyDescent="0.25"/>
  <cols>
    <col min="1" max="1" width="16.5546875" bestFit="1" customWidth="1"/>
    <col min="2" max="2" width="10.44140625" bestFit="1" customWidth="1"/>
    <col min="3" max="3" width="15.5546875" bestFit="1" customWidth="1"/>
    <col min="4" max="4" width="18.109375" bestFit="1" customWidth="1"/>
    <col min="5" max="5" width="20.33203125" bestFit="1" customWidth="1"/>
    <col min="6" max="6" width="21.44140625" bestFit="1" customWidth="1"/>
    <col min="7" max="7" width="22.88671875" bestFit="1" customWidth="1"/>
    <col min="10" max="10" width="12.109375" bestFit="1" customWidth="1"/>
    <col min="11" max="11" width="6.77734375" bestFit="1" customWidth="1"/>
    <col min="12" max="12" width="11.109375" bestFit="1" customWidth="1"/>
    <col min="13" max="13" width="13.6640625" bestFit="1" customWidth="1"/>
    <col min="14" max="14" width="15.88671875" bestFit="1" customWidth="1"/>
    <col min="15" max="15" width="17" bestFit="1" customWidth="1"/>
    <col min="16" max="16" width="18.44140625" bestFit="1" customWidth="1"/>
  </cols>
  <sheetData>
    <row r="1" spans="1:1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6" ht="15.75" customHeight="1" x14ac:dyDescent="0.3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</row>
    <row r="3" spans="1:16" ht="15.75" customHeight="1" x14ac:dyDescent="0.3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</row>
    <row r="4" spans="1:16" ht="15.75" customHeight="1" x14ac:dyDescent="0.3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</row>
    <row r="5" spans="1:16" ht="15.75" customHeight="1" x14ac:dyDescent="0.3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</row>
    <row r="6" spans="1:16" ht="15.75" customHeight="1" x14ac:dyDescent="0.3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</row>
    <row r="7" spans="1:16" ht="15.75" customHeight="1" x14ac:dyDescent="0.3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</row>
    <row r="8" spans="1:16" ht="15.75" customHeight="1" x14ac:dyDescent="0.3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</row>
    <row r="9" spans="1:16" ht="15.75" customHeight="1" x14ac:dyDescent="0.3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  <c r="J9" s="1" t="s">
        <v>0</v>
      </c>
      <c r="K9" s="1" t="s">
        <v>1</v>
      </c>
      <c r="L9" s="1" t="s">
        <v>2</v>
      </c>
      <c r="M9" s="1" t="s">
        <v>3</v>
      </c>
      <c r="N9" s="1" t="s">
        <v>4</v>
      </c>
      <c r="O9" s="1" t="s">
        <v>5</v>
      </c>
      <c r="P9" s="1" t="s">
        <v>6</v>
      </c>
    </row>
    <row r="10" spans="1:16" ht="15.75" customHeight="1" x14ac:dyDescent="0.3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  <c r="J10" s="2">
        <v>107</v>
      </c>
      <c r="K10" s="2" t="s">
        <v>18</v>
      </c>
      <c r="L10" s="2" t="s">
        <v>14</v>
      </c>
      <c r="M10" s="2">
        <v>50</v>
      </c>
      <c r="N10" s="2">
        <v>80</v>
      </c>
      <c r="O10" s="2">
        <v>100</v>
      </c>
      <c r="P10" s="2">
        <v>5</v>
      </c>
    </row>
    <row r="11" spans="1:16" ht="15.75" customHeight="1" x14ac:dyDescent="0.3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  <c r="J11" s="2">
        <v>125</v>
      </c>
      <c r="K11" s="2" t="s">
        <v>36</v>
      </c>
      <c r="L11" s="2" t="s">
        <v>14</v>
      </c>
      <c r="M11" s="2">
        <v>47</v>
      </c>
      <c r="N11" s="2">
        <v>79</v>
      </c>
      <c r="O11" s="2">
        <v>99</v>
      </c>
      <c r="P11" s="2">
        <v>5</v>
      </c>
    </row>
    <row r="12" spans="1:16" ht="15.75" customHeight="1" x14ac:dyDescent="0.3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  <c r="J12" s="2">
        <v>115</v>
      </c>
      <c r="K12" s="2" t="s">
        <v>26</v>
      </c>
      <c r="L12" s="2" t="s">
        <v>14</v>
      </c>
      <c r="M12" s="2">
        <v>48</v>
      </c>
      <c r="N12" s="2">
        <v>78</v>
      </c>
      <c r="O12" s="2">
        <v>98</v>
      </c>
      <c r="P12" s="2">
        <v>5</v>
      </c>
    </row>
    <row r="13" spans="1:16" ht="15.75" customHeight="1" x14ac:dyDescent="0.3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  <c r="J13" s="2">
        <v>123</v>
      </c>
      <c r="K13" s="2" t="s">
        <v>34</v>
      </c>
      <c r="L13" s="2" t="s">
        <v>10</v>
      </c>
      <c r="M13" s="2">
        <v>46</v>
      </c>
      <c r="N13" s="2">
        <v>77</v>
      </c>
      <c r="O13" s="2">
        <v>96</v>
      </c>
      <c r="P13" s="2">
        <v>5</v>
      </c>
    </row>
    <row r="14" spans="1:16" ht="15.75" customHeight="1" x14ac:dyDescent="0.3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  <c r="J14" s="3">
        <v>104</v>
      </c>
      <c r="K14" s="3" t="s">
        <v>13</v>
      </c>
      <c r="L14" s="3" t="s">
        <v>14</v>
      </c>
      <c r="M14" s="3">
        <v>45</v>
      </c>
      <c r="N14" s="3">
        <v>75</v>
      </c>
      <c r="O14" s="3">
        <v>95</v>
      </c>
      <c r="P14" s="3">
        <v>5</v>
      </c>
    </row>
    <row r="15" spans="1:16" ht="15.75" customHeight="1" x14ac:dyDescent="0.3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  <c r="J15" s="3">
        <v>112</v>
      </c>
      <c r="K15" s="3" t="s">
        <v>23</v>
      </c>
      <c r="L15" s="3" t="s">
        <v>10</v>
      </c>
      <c r="M15" s="3">
        <v>44</v>
      </c>
      <c r="N15" s="3">
        <v>73</v>
      </c>
      <c r="O15" s="3">
        <v>94</v>
      </c>
      <c r="P15" s="3">
        <v>5</v>
      </c>
    </row>
    <row r="16" spans="1:16" ht="15.75" customHeight="1" x14ac:dyDescent="0.3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</row>
    <row r="17" spans="1:7" ht="15.75" customHeight="1" x14ac:dyDescent="0.3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</row>
    <row r="18" spans="1:7" ht="15.75" customHeight="1" x14ac:dyDescent="0.3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</row>
    <row r="19" spans="1:7" ht="15.75" customHeight="1" x14ac:dyDescent="0.3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</row>
    <row r="20" spans="1:7" ht="15.75" customHeight="1" x14ac:dyDescent="0.3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</row>
    <row r="21" spans="1:7" ht="15.75" customHeight="1" x14ac:dyDescent="0.3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</row>
    <row r="22" spans="1:7" ht="15.75" customHeight="1" x14ac:dyDescent="0.3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</row>
    <row r="23" spans="1:7" ht="15.75" customHeight="1" x14ac:dyDescent="0.3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</row>
    <row r="24" spans="1:7" ht="15.75" customHeight="1" x14ac:dyDescent="0.3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</row>
    <row r="25" spans="1:7" ht="15.75" customHeight="1" x14ac:dyDescent="0.3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</row>
    <row r="26" spans="1:7" ht="15.75" customHeight="1" x14ac:dyDescent="0.3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</row>
    <row r="30" spans="1:7" ht="15.75" customHeight="1" x14ac:dyDescent="0.3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 t="s">
        <v>6</v>
      </c>
    </row>
    <row r="31" spans="1:7" ht="15.75" customHeight="1" x14ac:dyDescent="0.3">
      <c r="A31" s="2">
        <v>107</v>
      </c>
      <c r="B31" s="2" t="s">
        <v>18</v>
      </c>
      <c r="C31" s="2" t="s">
        <v>14</v>
      </c>
      <c r="D31" s="2">
        <v>50</v>
      </c>
      <c r="E31" s="2">
        <v>80</v>
      </c>
      <c r="F31" s="2">
        <v>100</v>
      </c>
      <c r="G31" s="2">
        <v>5</v>
      </c>
    </row>
    <row r="32" spans="1:7" ht="15.75" customHeight="1" x14ac:dyDescent="0.3">
      <c r="A32" s="2">
        <v>125</v>
      </c>
      <c r="B32" s="2" t="s">
        <v>36</v>
      </c>
      <c r="C32" s="2" t="s">
        <v>14</v>
      </c>
      <c r="D32" s="2">
        <v>47</v>
      </c>
      <c r="E32" s="2">
        <v>79</v>
      </c>
      <c r="F32" s="2">
        <v>99</v>
      </c>
      <c r="G32" s="2">
        <v>5</v>
      </c>
    </row>
    <row r="33" spans="1:7" ht="15.75" customHeight="1" x14ac:dyDescent="0.3">
      <c r="A33" s="2">
        <v>115</v>
      </c>
      <c r="B33" s="2" t="s">
        <v>26</v>
      </c>
      <c r="C33" s="2" t="s">
        <v>14</v>
      </c>
      <c r="D33" s="2">
        <v>48</v>
      </c>
      <c r="E33" s="2">
        <v>78</v>
      </c>
      <c r="F33" s="2">
        <v>98</v>
      </c>
      <c r="G33" s="2">
        <v>5</v>
      </c>
    </row>
    <row r="34" spans="1:7" ht="15.75" customHeight="1" x14ac:dyDescent="0.3">
      <c r="A34" s="2">
        <v>123</v>
      </c>
      <c r="B34" s="2" t="s">
        <v>34</v>
      </c>
      <c r="C34" s="2" t="s">
        <v>10</v>
      </c>
      <c r="D34" s="2">
        <v>46</v>
      </c>
      <c r="E34" s="2">
        <v>77</v>
      </c>
      <c r="F34" s="2">
        <v>96</v>
      </c>
      <c r="G34" s="2">
        <v>5</v>
      </c>
    </row>
    <row r="35" spans="1:7" ht="15.75" customHeight="1" x14ac:dyDescent="0.3">
      <c r="A35" s="3">
        <v>104</v>
      </c>
      <c r="B35" s="3" t="s">
        <v>13</v>
      </c>
      <c r="C35" s="3" t="s">
        <v>14</v>
      </c>
      <c r="D35" s="3">
        <v>45</v>
      </c>
      <c r="E35" s="3">
        <v>75</v>
      </c>
      <c r="F35" s="3">
        <v>95</v>
      </c>
      <c r="G35" s="3">
        <v>5</v>
      </c>
    </row>
    <row r="36" spans="1:7" ht="15.75" customHeight="1" x14ac:dyDescent="0.3">
      <c r="A36" s="3">
        <v>112</v>
      </c>
      <c r="B36" s="3" t="s">
        <v>23</v>
      </c>
      <c r="C36" s="3" t="s">
        <v>10</v>
      </c>
      <c r="D36" s="3">
        <v>44</v>
      </c>
      <c r="E36" s="3">
        <v>73</v>
      </c>
      <c r="F36" s="3">
        <v>94</v>
      </c>
      <c r="G36" s="3">
        <v>5</v>
      </c>
    </row>
    <row r="37" spans="1:7" ht="15.75" customHeight="1" x14ac:dyDescent="0.3">
      <c r="A37" s="3">
        <v>118</v>
      </c>
      <c r="B37" s="3" t="s">
        <v>29</v>
      </c>
      <c r="C37" s="3" t="s">
        <v>10</v>
      </c>
      <c r="D37" s="3">
        <v>43</v>
      </c>
      <c r="E37" s="3">
        <v>75</v>
      </c>
      <c r="F37" s="3">
        <v>93</v>
      </c>
      <c r="G37" s="3">
        <v>5</v>
      </c>
    </row>
    <row r="38" spans="1:7" ht="15.75" customHeight="1" x14ac:dyDescent="0.3">
      <c r="A38" s="2">
        <v>109</v>
      </c>
      <c r="B38" s="2" t="s">
        <v>20</v>
      </c>
      <c r="C38" s="2" t="s">
        <v>10</v>
      </c>
      <c r="D38" s="2">
        <v>42</v>
      </c>
      <c r="E38" s="2">
        <v>70</v>
      </c>
      <c r="F38" s="2">
        <v>92</v>
      </c>
      <c r="G38" s="2">
        <v>5</v>
      </c>
    </row>
    <row r="39" spans="1:7" ht="15.75" customHeight="1" x14ac:dyDescent="0.3">
      <c r="A39" s="3">
        <v>102</v>
      </c>
      <c r="B39" s="3" t="s">
        <v>9</v>
      </c>
      <c r="C39" s="3" t="s">
        <v>10</v>
      </c>
      <c r="D39" s="3">
        <v>40</v>
      </c>
      <c r="E39" s="3">
        <v>65</v>
      </c>
      <c r="F39" s="3">
        <v>90</v>
      </c>
      <c r="G39" s="3">
        <v>5</v>
      </c>
    </row>
    <row r="40" spans="1:7" ht="15.75" customHeight="1" x14ac:dyDescent="0.3">
      <c r="A40" s="3">
        <v>114</v>
      </c>
      <c r="B40" s="3" t="s">
        <v>25</v>
      </c>
      <c r="C40" s="3" t="s">
        <v>8</v>
      </c>
      <c r="D40" s="3">
        <v>41</v>
      </c>
      <c r="E40" s="3">
        <v>66</v>
      </c>
      <c r="F40" s="3">
        <v>89</v>
      </c>
      <c r="G40" s="3">
        <v>4</v>
      </c>
    </row>
    <row r="41" spans="1:7" ht="15.75" customHeight="1" x14ac:dyDescent="0.3">
      <c r="A41" s="2">
        <v>119</v>
      </c>
      <c r="B41" s="2" t="s">
        <v>30</v>
      </c>
      <c r="C41" s="2" t="s">
        <v>14</v>
      </c>
      <c r="D41" s="2">
        <v>39</v>
      </c>
      <c r="E41" s="2">
        <v>60</v>
      </c>
      <c r="F41" s="2">
        <v>87</v>
      </c>
      <c r="G41" s="2">
        <v>4</v>
      </c>
    </row>
    <row r="42" spans="1:7" ht="15.75" customHeight="1" x14ac:dyDescent="0.3">
      <c r="A42" s="3">
        <v>106</v>
      </c>
      <c r="B42" s="3" t="s">
        <v>17</v>
      </c>
      <c r="C42" s="3" t="s">
        <v>8</v>
      </c>
      <c r="D42" s="3">
        <v>38</v>
      </c>
      <c r="E42" s="3">
        <v>58</v>
      </c>
      <c r="F42" s="3">
        <v>85</v>
      </c>
      <c r="G42" s="3">
        <v>4</v>
      </c>
    </row>
    <row r="43" spans="1:7" ht="15.75" customHeight="1" x14ac:dyDescent="0.3">
      <c r="A43" s="3">
        <v>110</v>
      </c>
      <c r="B43" s="3" t="s">
        <v>21</v>
      </c>
      <c r="C43" s="3" t="s">
        <v>8</v>
      </c>
      <c r="D43" s="3">
        <v>37</v>
      </c>
      <c r="E43" s="3">
        <v>55</v>
      </c>
      <c r="F43" s="3">
        <v>83</v>
      </c>
      <c r="G43" s="3">
        <v>4</v>
      </c>
    </row>
    <row r="44" spans="1:7" ht="15.75" customHeight="1" x14ac:dyDescent="0.3">
      <c r="A44" s="2">
        <v>101</v>
      </c>
      <c r="B44" s="2" t="s">
        <v>7</v>
      </c>
      <c r="C44" s="2" t="s">
        <v>8</v>
      </c>
      <c r="D44" s="2">
        <v>35</v>
      </c>
      <c r="E44" s="2">
        <v>50</v>
      </c>
      <c r="F44" s="2">
        <v>80</v>
      </c>
      <c r="G44" s="2">
        <v>4</v>
      </c>
    </row>
    <row r="45" spans="1:7" ht="15.75" customHeight="1" x14ac:dyDescent="0.3">
      <c r="A45" s="3">
        <v>120</v>
      </c>
      <c r="B45" s="3" t="s">
        <v>31</v>
      </c>
      <c r="C45" s="3" t="s">
        <v>8</v>
      </c>
      <c r="D45" s="3">
        <v>36</v>
      </c>
      <c r="E45" s="3">
        <v>52</v>
      </c>
      <c r="F45" s="3">
        <v>78</v>
      </c>
      <c r="G45" s="3">
        <v>4</v>
      </c>
    </row>
    <row r="46" spans="1:7" ht="15.75" customHeight="1" x14ac:dyDescent="0.3">
      <c r="A46" s="3">
        <v>124</v>
      </c>
      <c r="B46" s="3" t="s">
        <v>35</v>
      </c>
      <c r="C46" s="3" t="s">
        <v>8</v>
      </c>
      <c r="D46" s="3">
        <v>34</v>
      </c>
      <c r="E46" s="3">
        <v>48</v>
      </c>
      <c r="F46" s="3">
        <v>76</v>
      </c>
      <c r="G46" s="3">
        <v>3</v>
      </c>
    </row>
    <row r="47" spans="1:7" ht="15.75" customHeight="1" x14ac:dyDescent="0.3">
      <c r="A47" s="2">
        <v>113</v>
      </c>
      <c r="B47" s="2" t="s">
        <v>24</v>
      </c>
      <c r="C47" s="2" t="s">
        <v>12</v>
      </c>
      <c r="D47" s="2">
        <v>33</v>
      </c>
      <c r="E47" s="2">
        <v>45</v>
      </c>
      <c r="F47" s="2">
        <v>75</v>
      </c>
      <c r="G47" s="2">
        <v>3</v>
      </c>
    </row>
    <row r="48" spans="1:7" ht="15.75" customHeight="1" x14ac:dyDescent="0.3">
      <c r="A48" s="3">
        <v>122</v>
      </c>
      <c r="B48" s="3" t="s">
        <v>33</v>
      </c>
      <c r="C48" s="3" t="s">
        <v>12</v>
      </c>
      <c r="D48" s="3">
        <v>32</v>
      </c>
      <c r="E48" s="3">
        <v>44</v>
      </c>
      <c r="F48" s="3">
        <v>74</v>
      </c>
      <c r="G48" s="3">
        <v>3</v>
      </c>
    </row>
    <row r="49" spans="1:7" ht="15.75" customHeight="1" x14ac:dyDescent="0.3">
      <c r="A49" s="2">
        <v>117</v>
      </c>
      <c r="B49" s="2" t="s">
        <v>28</v>
      </c>
      <c r="C49" s="2" t="s">
        <v>12</v>
      </c>
      <c r="D49" s="2">
        <v>31</v>
      </c>
      <c r="E49" s="2">
        <v>42</v>
      </c>
      <c r="F49" s="2">
        <v>72</v>
      </c>
      <c r="G49" s="2">
        <v>3</v>
      </c>
    </row>
    <row r="50" spans="1:7" ht="15.75" customHeight="1" x14ac:dyDescent="0.3">
      <c r="A50" s="2">
        <v>103</v>
      </c>
      <c r="B50" s="2" t="s">
        <v>11</v>
      </c>
      <c r="C50" s="2" t="s">
        <v>12</v>
      </c>
      <c r="D50" s="2">
        <v>30</v>
      </c>
      <c r="E50" s="2">
        <v>40</v>
      </c>
      <c r="F50" s="2">
        <v>70</v>
      </c>
      <c r="G50" s="2">
        <v>3</v>
      </c>
    </row>
    <row r="51" spans="1:7" ht="15.75" customHeight="1" x14ac:dyDescent="0.3">
      <c r="A51" s="2">
        <v>111</v>
      </c>
      <c r="B51" s="2" t="s">
        <v>22</v>
      </c>
      <c r="C51" s="2" t="s">
        <v>16</v>
      </c>
      <c r="D51" s="2">
        <v>29</v>
      </c>
      <c r="E51" s="2">
        <v>38</v>
      </c>
      <c r="F51" s="2">
        <v>68</v>
      </c>
      <c r="G51" s="2">
        <v>3</v>
      </c>
    </row>
    <row r="52" spans="1:7" ht="15.75" customHeight="1" x14ac:dyDescent="0.3">
      <c r="A52" s="3">
        <v>108</v>
      </c>
      <c r="B52" s="3" t="s">
        <v>19</v>
      </c>
      <c r="C52" s="3" t="s">
        <v>12</v>
      </c>
      <c r="D52" s="3">
        <v>28</v>
      </c>
      <c r="E52" s="3">
        <v>35</v>
      </c>
      <c r="F52" s="3">
        <v>65</v>
      </c>
      <c r="G52" s="3">
        <v>3</v>
      </c>
    </row>
    <row r="53" spans="1:7" ht="15.75" customHeight="1" x14ac:dyDescent="0.3">
      <c r="A53" s="2">
        <v>121</v>
      </c>
      <c r="B53" s="2" t="s">
        <v>32</v>
      </c>
      <c r="C53" s="2" t="s">
        <v>16</v>
      </c>
      <c r="D53" s="2">
        <v>27</v>
      </c>
      <c r="E53" s="2">
        <v>34</v>
      </c>
      <c r="F53" s="2">
        <v>64</v>
      </c>
      <c r="G53" s="2">
        <v>2</v>
      </c>
    </row>
    <row r="54" spans="1:7" ht="15.75" customHeight="1" x14ac:dyDescent="0.3">
      <c r="A54" s="3">
        <v>116</v>
      </c>
      <c r="B54" s="3" t="s">
        <v>27</v>
      </c>
      <c r="C54" s="3" t="s">
        <v>16</v>
      </c>
      <c r="D54" s="3">
        <v>26</v>
      </c>
      <c r="E54" s="3">
        <v>32</v>
      </c>
      <c r="F54" s="3">
        <v>62</v>
      </c>
      <c r="G54" s="3">
        <v>2</v>
      </c>
    </row>
    <row r="55" spans="1:7" ht="15.75" customHeight="1" x14ac:dyDescent="0.3">
      <c r="A55" s="2">
        <v>105</v>
      </c>
      <c r="B55" s="2" t="s">
        <v>15</v>
      </c>
      <c r="C55" s="2" t="s">
        <v>16</v>
      </c>
      <c r="D55" s="2">
        <v>25</v>
      </c>
      <c r="E55" s="2">
        <v>30</v>
      </c>
      <c r="F55" s="2">
        <v>60</v>
      </c>
      <c r="G55" s="2">
        <v>2</v>
      </c>
    </row>
  </sheetData>
  <autoFilter ref="A30:G55" xr:uid="{00000000-0001-0000-0000-000000000000}">
    <sortState xmlns:xlrd2="http://schemas.microsoft.com/office/spreadsheetml/2017/richdata2" ref="A31:G55">
      <sortCondition descending="1" ref="F30:F55"/>
    </sortState>
  </autoFilter>
  <sortState xmlns:xlrd2="http://schemas.microsoft.com/office/spreadsheetml/2017/richdata2" ref="A3:G26">
    <sortCondition sortBy="fontColor" ref="F3:F26" dxfId="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2894-5DBC-4F76-8A5D-75010EC0CE13}">
  <dimension ref="A1:L26"/>
  <sheetViews>
    <sheetView workbookViewId="0">
      <selection sqref="A1:G26"/>
    </sheetView>
  </sheetViews>
  <sheetFormatPr defaultRowHeight="13.2" x14ac:dyDescent="0.25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  <col min="11" max="11" width="13.33203125" bestFit="1" customWidth="1"/>
    <col min="12" max="12" width="28.33203125" bestFit="1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2" ht="14.4" x14ac:dyDescent="0.3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</row>
    <row r="3" spans="1:12" ht="14.4" x14ac:dyDescent="0.3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</row>
    <row r="4" spans="1:12" ht="14.4" x14ac:dyDescent="0.3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</row>
    <row r="5" spans="1:12" ht="14.4" x14ac:dyDescent="0.3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</row>
    <row r="6" spans="1:12" ht="14.4" x14ac:dyDescent="0.3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</row>
    <row r="7" spans="1:12" ht="14.4" x14ac:dyDescent="0.3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</row>
    <row r="8" spans="1:12" ht="14.4" x14ac:dyDescent="0.3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</row>
    <row r="9" spans="1:12" ht="14.4" x14ac:dyDescent="0.3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</row>
    <row r="10" spans="1:12" ht="14.4" x14ac:dyDescent="0.3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</row>
    <row r="11" spans="1:12" ht="14.4" x14ac:dyDescent="0.3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</row>
    <row r="12" spans="1:12" ht="14.4" x14ac:dyDescent="0.3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</row>
    <row r="13" spans="1:12" ht="14.4" x14ac:dyDescent="0.3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  <c r="K13" s="4" t="s">
        <v>37</v>
      </c>
      <c r="L13" t="s">
        <v>39</v>
      </c>
    </row>
    <row r="14" spans="1:12" ht="14.4" x14ac:dyDescent="0.3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  <c r="K14" s="5" t="s">
        <v>16</v>
      </c>
      <c r="L14" s="6">
        <v>2.9580398915498081</v>
      </c>
    </row>
    <row r="15" spans="1:12" ht="14.4" x14ac:dyDescent="0.3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  <c r="K15" s="5" t="s">
        <v>12</v>
      </c>
      <c r="L15" s="6">
        <v>3.54400902933387</v>
      </c>
    </row>
    <row r="16" spans="1:12" ht="14.4" x14ac:dyDescent="0.3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  <c r="K16" s="5" t="s">
        <v>14</v>
      </c>
      <c r="L16" s="6">
        <v>4.7074409183759283</v>
      </c>
    </row>
    <row r="17" spans="1:12" ht="14.4" x14ac:dyDescent="0.3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  <c r="K17" s="5" t="s">
        <v>10</v>
      </c>
      <c r="L17" s="6">
        <v>2</v>
      </c>
    </row>
    <row r="18" spans="1:12" ht="14.4" x14ac:dyDescent="0.3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  <c r="K18" s="5" t="s">
        <v>8</v>
      </c>
      <c r="L18" s="6">
        <v>4.3748015828022293</v>
      </c>
    </row>
    <row r="19" spans="1:12" ht="14.4" x14ac:dyDescent="0.3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  <c r="K19" s="5" t="s">
        <v>38</v>
      </c>
      <c r="L19" s="6">
        <v>12.412896519346321</v>
      </c>
    </row>
    <row r="20" spans="1:12" ht="14.4" x14ac:dyDescent="0.3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</row>
    <row r="21" spans="1:12" ht="14.4" x14ac:dyDescent="0.3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</row>
    <row r="22" spans="1:12" ht="14.4" x14ac:dyDescent="0.3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</row>
    <row r="23" spans="1:12" ht="14.4" x14ac:dyDescent="0.3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</row>
    <row r="24" spans="1:12" ht="14.4" x14ac:dyDescent="0.3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</row>
    <row r="25" spans="1:12" ht="14.4" x14ac:dyDescent="0.3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</row>
    <row r="26" spans="1:12" ht="14.4" x14ac:dyDescent="0.3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6CD2-E203-4324-A5B7-ABB4A1F700D3}">
  <dimension ref="A1:H26"/>
  <sheetViews>
    <sheetView workbookViewId="0">
      <selection activeCell="J5" sqref="J5"/>
    </sheetView>
  </sheetViews>
  <sheetFormatPr defaultRowHeight="13.2" x14ac:dyDescent="0.25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</cols>
  <sheetData>
    <row r="1" spans="1:8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40</v>
      </c>
    </row>
    <row r="2" spans="1:8" ht="14.4" x14ac:dyDescent="0.3">
      <c r="A2" s="3">
        <v>102</v>
      </c>
      <c r="B2" s="3" t="s">
        <v>9</v>
      </c>
      <c r="C2" s="3" t="s">
        <v>10</v>
      </c>
      <c r="D2" s="3">
        <v>40</v>
      </c>
      <c r="E2" s="3">
        <v>65</v>
      </c>
      <c r="F2" s="3">
        <v>90</v>
      </c>
      <c r="G2" s="3">
        <v>5</v>
      </c>
      <c r="H2">
        <f>F2*G2/D2</f>
        <v>11.25</v>
      </c>
    </row>
    <row r="3" spans="1:8" ht="14.4" x14ac:dyDescent="0.3">
      <c r="A3" s="2">
        <v>109</v>
      </c>
      <c r="B3" s="2" t="s">
        <v>20</v>
      </c>
      <c r="C3" s="2" t="s">
        <v>10</v>
      </c>
      <c r="D3" s="2">
        <v>42</v>
      </c>
      <c r="E3" s="2">
        <v>70</v>
      </c>
      <c r="F3" s="2">
        <v>92</v>
      </c>
      <c r="G3" s="2">
        <v>5</v>
      </c>
      <c r="H3">
        <f>F3*G3/D3</f>
        <v>10.952380952380953</v>
      </c>
    </row>
    <row r="4" spans="1:8" ht="14.4" x14ac:dyDescent="0.3">
      <c r="A4" s="3">
        <v>118</v>
      </c>
      <c r="B4" s="3" t="s">
        <v>29</v>
      </c>
      <c r="C4" s="3" t="s">
        <v>10</v>
      </c>
      <c r="D4" s="3">
        <v>43</v>
      </c>
      <c r="E4" s="3">
        <v>75</v>
      </c>
      <c r="F4" s="3">
        <v>93</v>
      </c>
      <c r="G4" s="3">
        <v>5</v>
      </c>
      <c r="H4">
        <f>F4*G4/D4</f>
        <v>10.813953488372093</v>
      </c>
    </row>
    <row r="5" spans="1:8" ht="14.4" x14ac:dyDescent="0.3">
      <c r="A5" s="3">
        <v>112</v>
      </c>
      <c r="B5" s="3" t="s">
        <v>23</v>
      </c>
      <c r="C5" s="3" t="s">
        <v>10</v>
      </c>
      <c r="D5" s="3">
        <v>44</v>
      </c>
      <c r="E5" s="3">
        <v>73</v>
      </c>
      <c r="F5" s="3">
        <v>94</v>
      </c>
      <c r="G5" s="3">
        <v>5</v>
      </c>
      <c r="H5">
        <f>F5*G5/D5</f>
        <v>10.681818181818182</v>
      </c>
    </row>
    <row r="6" spans="1:8" ht="14.4" x14ac:dyDescent="0.3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3">
        <v>5</v>
      </c>
      <c r="H6">
        <f>F6*G6/D6</f>
        <v>10.555555555555555</v>
      </c>
    </row>
    <row r="7" spans="1:8" ht="14.4" x14ac:dyDescent="0.3">
      <c r="A7" s="2">
        <v>125</v>
      </c>
      <c r="B7" s="2" t="s">
        <v>36</v>
      </c>
      <c r="C7" s="2" t="s">
        <v>14</v>
      </c>
      <c r="D7" s="2">
        <v>47</v>
      </c>
      <c r="E7" s="2">
        <v>79</v>
      </c>
      <c r="F7" s="2">
        <v>99</v>
      </c>
      <c r="G7" s="2">
        <v>5</v>
      </c>
      <c r="H7">
        <f>F7*G7/D7</f>
        <v>10.531914893617021</v>
      </c>
    </row>
    <row r="8" spans="1:8" ht="14.4" x14ac:dyDescent="0.3">
      <c r="A8" s="2">
        <v>123</v>
      </c>
      <c r="B8" s="2" t="s">
        <v>34</v>
      </c>
      <c r="C8" s="2" t="s">
        <v>10</v>
      </c>
      <c r="D8" s="2">
        <v>46</v>
      </c>
      <c r="E8" s="2">
        <v>77</v>
      </c>
      <c r="F8" s="2">
        <v>96</v>
      </c>
      <c r="G8" s="2">
        <v>5</v>
      </c>
      <c r="H8">
        <f>F8*G8/D8</f>
        <v>10.434782608695652</v>
      </c>
    </row>
    <row r="9" spans="1:8" ht="14.4" x14ac:dyDescent="0.3">
      <c r="A9" s="2">
        <v>115</v>
      </c>
      <c r="B9" s="2" t="s">
        <v>26</v>
      </c>
      <c r="C9" s="2" t="s">
        <v>14</v>
      </c>
      <c r="D9" s="2">
        <v>48</v>
      </c>
      <c r="E9" s="2">
        <v>78</v>
      </c>
      <c r="F9" s="2">
        <v>98</v>
      </c>
      <c r="G9" s="2">
        <v>5</v>
      </c>
      <c r="H9">
        <f>F9*G9/D9</f>
        <v>10.208333333333334</v>
      </c>
    </row>
    <row r="10" spans="1:8" ht="14.4" x14ac:dyDescent="0.3">
      <c r="A10" s="2">
        <v>107</v>
      </c>
      <c r="B10" s="2" t="s">
        <v>18</v>
      </c>
      <c r="C10" s="2" t="s">
        <v>14</v>
      </c>
      <c r="D10" s="2">
        <v>50</v>
      </c>
      <c r="E10" s="2">
        <v>80</v>
      </c>
      <c r="F10" s="2">
        <v>100</v>
      </c>
      <c r="G10" s="2">
        <v>5</v>
      </c>
      <c r="H10">
        <f>F10*G10/D10</f>
        <v>10</v>
      </c>
    </row>
    <row r="11" spans="1:8" ht="14.4" x14ac:dyDescent="0.3">
      <c r="A11" s="2">
        <v>101</v>
      </c>
      <c r="B11" s="2" t="s">
        <v>7</v>
      </c>
      <c r="C11" s="2" t="s">
        <v>8</v>
      </c>
      <c r="D11" s="2">
        <v>35</v>
      </c>
      <c r="E11" s="2">
        <v>50</v>
      </c>
      <c r="F11" s="2">
        <v>80</v>
      </c>
      <c r="G11" s="2">
        <v>4</v>
      </c>
      <c r="H11">
        <f>F11*G11/D11</f>
        <v>9.1428571428571423</v>
      </c>
    </row>
    <row r="12" spans="1:8" ht="14.4" x14ac:dyDescent="0.3">
      <c r="A12" s="3">
        <v>110</v>
      </c>
      <c r="B12" s="3" t="s">
        <v>21</v>
      </c>
      <c r="C12" s="3" t="s">
        <v>8</v>
      </c>
      <c r="D12" s="3">
        <v>37</v>
      </c>
      <c r="E12" s="3">
        <v>55</v>
      </c>
      <c r="F12" s="3">
        <v>83</v>
      </c>
      <c r="G12" s="3">
        <v>4</v>
      </c>
      <c r="H12">
        <f>F12*G12/D12</f>
        <v>8.9729729729729737</v>
      </c>
    </row>
    <row r="13" spans="1:8" ht="14.4" x14ac:dyDescent="0.3">
      <c r="A13" s="3">
        <v>106</v>
      </c>
      <c r="B13" s="3" t="s">
        <v>17</v>
      </c>
      <c r="C13" s="3" t="s">
        <v>8</v>
      </c>
      <c r="D13" s="3">
        <v>38</v>
      </c>
      <c r="E13" s="3">
        <v>58</v>
      </c>
      <c r="F13" s="3">
        <v>85</v>
      </c>
      <c r="G13" s="3">
        <v>4</v>
      </c>
      <c r="H13">
        <f>F13*G13/D13</f>
        <v>8.9473684210526319</v>
      </c>
    </row>
    <row r="14" spans="1:8" ht="14.4" x14ac:dyDescent="0.3">
      <c r="A14" s="2">
        <v>119</v>
      </c>
      <c r="B14" s="2" t="s">
        <v>30</v>
      </c>
      <c r="C14" s="2" t="s">
        <v>14</v>
      </c>
      <c r="D14" s="2">
        <v>39</v>
      </c>
      <c r="E14" s="2">
        <v>60</v>
      </c>
      <c r="F14" s="2">
        <v>87</v>
      </c>
      <c r="G14" s="2">
        <v>4</v>
      </c>
      <c r="H14">
        <f>F14*G14/D14</f>
        <v>8.9230769230769234</v>
      </c>
    </row>
    <row r="15" spans="1:8" ht="14.4" x14ac:dyDescent="0.3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  <c r="H15">
        <f>F15*G15/D15</f>
        <v>8.6829268292682933</v>
      </c>
    </row>
    <row r="16" spans="1:8" ht="14.4" x14ac:dyDescent="0.3">
      <c r="A16" s="3">
        <v>120</v>
      </c>
      <c r="B16" s="3" t="s">
        <v>31</v>
      </c>
      <c r="C16" s="3" t="s">
        <v>8</v>
      </c>
      <c r="D16" s="3">
        <v>36</v>
      </c>
      <c r="E16" s="3">
        <v>52</v>
      </c>
      <c r="F16" s="3">
        <v>78</v>
      </c>
      <c r="G16" s="3">
        <v>4</v>
      </c>
      <c r="H16">
        <f>F16*G16/D16</f>
        <v>8.6666666666666661</v>
      </c>
    </row>
    <row r="17" spans="1:8" ht="14.4" x14ac:dyDescent="0.3">
      <c r="A17" s="2">
        <v>111</v>
      </c>
      <c r="B17" s="2" t="s">
        <v>22</v>
      </c>
      <c r="C17" s="2" t="s">
        <v>16</v>
      </c>
      <c r="D17" s="2">
        <v>29</v>
      </c>
      <c r="E17" s="2">
        <v>38</v>
      </c>
      <c r="F17" s="2">
        <v>68</v>
      </c>
      <c r="G17" s="2">
        <v>3</v>
      </c>
      <c r="H17">
        <f>F17*G17/D17</f>
        <v>7.0344827586206895</v>
      </c>
    </row>
    <row r="18" spans="1:8" ht="14.4" x14ac:dyDescent="0.3">
      <c r="A18" s="2">
        <v>103</v>
      </c>
      <c r="B18" s="2" t="s">
        <v>11</v>
      </c>
      <c r="C18" s="2" t="s">
        <v>12</v>
      </c>
      <c r="D18" s="2">
        <v>30</v>
      </c>
      <c r="E18" s="2">
        <v>40</v>
      </c>
      <c r="F18" s="2">
        <v>70</v>
      </c>
      <c r="G18" s="2">
        <v>3</v>
      </c>
      <c r="H18">
        <f>F18*G18/D18</f>
        <v>7</v>
      </c>
    </row>
    <row r="19" spans="1:8" ht="14.4" x14ac:dyDescent="0.3">
      <c r="A19" s="2">
        <v>117</v>
      </c>
      <c r="B19" s="2" t="s">
        <v>28</v>
      </c>
      <c r="C19" s="2" t="s">
        <v>12</v>
      </c>
      <c r="D19" s="2">
        <v>31</v>
      </c>
      <c r="E19" s="2">
        <v>42</v>
      </c>
      <c r="F19" s="2">
        <v>72</v>
      </c>
      <c r="G19" s="2">
        <v>3</v>
      </c>
      <c r="H19">
        <f>F19*G19/D19</f>
        <v>6.967741935483871</v>
      </c>
    </row>
    <row r="20" spans="1:8" ht="14.4" x14ac:dyDescent="0.3">
      <c r="A20" s="3">
        <v>108</v>
      </c>
      <c r="B20" s="3" t="s">
        <v>19</v>
      </c>
      <c r="C20" s="3" t="s">
        <v>12</v>
      </c>
      <c r="D20" s="3">
        <v>28</v>
      </c>
      <c r="E20" s="3">
        <v>35</v>
      </c>
      <c r="F20" s="3">
        <v>65</v>
      </c>
      <c r="G20" s="3">
        <v>3</v>
      </c>
      <c r="H20">
        <f>F20*G20/D20</f>
        <v>6.9642857142857144</v>
      </c>
    </row>
    <row r="21" spans="1:8" ht="14.4" x14ac:dyDescent="0.3">
      <c r="A21" s="3">
        <v>122</v>
      </c>
      <c r="B21" s="3" t="s">
        <v>33</v>
      </c>
      <c r="C21" s="3" t="s">
        <v>12</v>
      </c>
      <c r="D21" s="3">
        <v>32</v>
      </c>
      <c r="E21" s="3">
        <v>44</v>
      </c>
      <c r="F21" s="3">
        <v>74</v>
      </c>
      <c r="G21" s="3">
        <v>3</v>
      </c>
      <c r="H21">
        <f>F21*G21/D21</f>
        <v>6.9375</v>
      </c>
    </row>
    <row r="22" spans="1:8" ht="14.4" x14ac:dyDescent="0.3">
      <c r="A22" s="2">
        <v>113</v>
      </c>
      <c r="B22" s="2" t="s">
        <v>24</v>
      </c>
      <c r="C22" s="2" t="s">
        <v>12</v>
      </c>
      <c r="D22" s="2">
        <v>33</v>
      </c>
      <c r="E22" s="2">
        <v>45</v>
      </c>
      <c r="F22" s="2">
        <v>75</v>
      </c>
      <c r="G22" s="2">
        <v>3</v>
      </c>
      <c r="H22">
        <f>F22*G22/D22</f>
        <v>6.8181818181818183</v>
      </c>
    </row>
    <row r="23" spans="1:8" ht="14.4" x14ac:dyDescent="0.3">
      <c r="A23" s="3">
        <v>124</v>
      </c>
      <c r="B23" s="3" t="s">
        <v>35</v>
      </c>
      <c r="C23" s="3" t="s">
        <v>8</v>
      </c>
      <c r="D23" s="3">
        <v>34</v>
      </c>
      <c r="E23" s="3">
        <v>48</v>
      </c>
      <c r="F23" s="3">
        <v>76</v>
      </c>
      <c r="G23" s="3">
        <v>3</v>
      </c>
      <c r="H23">
        <f>F23*G23/D23</f>
        <v>6.7058823529411766</v>
      </c>
    </row>
    <row r="24" spans="1:8" ht="14.4" x14ac:dyDescent="0.3">
      <c r="A24" s="2">
        <v>105</v>
      </c>
      <c r="B24" s="2" t="s">
        <v>15</v>
      </c>
      <c r="C24" s="2" t="s">
        <v>16</v>
      </c>
      <c r="D24" s="2">
        <v>25</v>
      </c>
      <c r="E24" s="2">
        <v>30</v>
      </c>
      <c r="F24" s="2">
        <v>60</v>
      </c>
      <c r="G24" s="2">
        <v>2</v>
      </c>
      <c r="H24">
        <f>F24*G24/D24</f>
        <v>4.8</v>
      </c>
    </row>
    <row r="25" spans="1:8" ht="14.4" x14ac:dyDescent="0.3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3">
        <v>2</v>
      </c>
      <c r="H25">
        <f>F25*G25/D25</f>
        <v>4.7692307692307692</v>
      </c>
    </row>
    <row r="26" spans="1:8" ht="14.4" x14ac:dyDescent="0.3">
      <c r="A26" s="2">
        <v>121</v>
      </c>
      <c r="B26" s="2" t="s">
        <v>32</v>
      </c>
      <c r="C26" s="2" t="s">
        <v>16</v>
      </c>
      <c r="D26" s="2">
        <v>27</v>
      </c>
      <c r="E26" s="2">
        <v>34</v>
      </c>
      <c r="F26" s="2">
        <v>64</v>
      </c>
      <c r="G26" s="2">
        <v>2</v>
      </c>
      <c r="H26">
        <f>F26*G26/D26</f>
        <v>4.7407407407407405</v>
      </c>
    </row>
  </sheetData>
  <autoFilter ref="A1:H26" xr:uid="{00FF6CD2-E203-4324-A5B7-ABB4A1F700D3}">
    <sortState xmlns:xlrd2="http://schemas.microsoft.com/office/spreadsheetml/2017/richdata2" ref="A2:H26">
      <sortCondition descending="1" ref="H1:H2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8D1A-1FD4-4315-A91D-9325B8FB6712}">
  <dimension ref="A1:J26"/>
  <sheetViews>
    <sheetView workbookViewId="0">
      <selection activeCell="K26" sqref="K26"/>
    </sheetView>
  </sheetViews>
  <sheetFormatPr defaultRowHeight="13.2" x14ac:dyDescent="0.25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</cols>
  <sheetData>
    <row r="1" spans="1:10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4.4" x14ac:dyDescent="0.3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  <c r="H2">
        <f>CORREL(G2:G26,E2:E26)</f>
        <v>0.95745537036476214</v>
      </c>
      <c r="J2">
        <f>CORREL(D2:D26,G2:G26)</f>
        <v>0.94623485838187704</v>
      </c>
    </row>
    <row r="3" spans="1:10" ht="14.4" x14ac:dyDescent="0.3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</row>
    <row r="4" spans="1:10" ht="14.4" x14ac:dyDescent="0.3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</row>
    <row r="5" spans="1:10" ht="14.4" x14ac:dyDescent="0.3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</row>
    <row r="6" spans="1:10" ht="14.4" x14ac:dyDescent="0.3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</row>
    <row r="7" spans="1:10" ht="14.4" x14ac:dyDescent="0.3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</row>
    <row r="8" spans="1:10" ht="14.4" x14ac:dyDescent="0.3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</row>
    <row r="9" spans="1:10" ht="14.4" x14ac:dyDescent="0.3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</row>
    <row r="10" spans="1:10" ht="14.4" x14ac:dyDescent="0.3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</row>
    <row r="11" spans="1:10" ht="14.4" x14ac:dyDescent="0.3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</row>
    <row r="12" spans="1:10" ht="14.4" x14ac:dyDescent="0.3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</row>
    <row r="13" spans="1:10" ht="14.4" x14ac:dyDescent="0.3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</row>
    <row r="14" spans="1:10" ht="14.4" x14ac:dyDescent="0.3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</row>
    <row r="15" spans="1:10" ht="14.4" x14ac:dyDescent="0.3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</row>
    <row r="16" spans="1:10" ht="14.4" x14ac:dyDescent="0.3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</row>
    <row r="17" spans="1:7" ht="14.4" x14ac:dyDescent="0.3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</row>
    <row r="18" spans="1:7" ht="14.4" x14ac:dyDescent="0.3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</row>
    <row r="19" spans="1:7" ht="14.4" x14ac:dyDescent="0.3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</row>
    <row r="20" spans="1:7" ht="14.4" x14ac:dyDescent="0.3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</row>
    <row r="21" spans="1:7" ht="14.4" x14ac:dyDescent="0.3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</row>
    <row r="22" spans="1:7" ht="14.4" x14ac:dyDescent="0.3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</row>
    <row r="23" spans="1:7" ht="14.4" x14ac:dyDescent="0.3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</row>
    <row r="24" spans="1:7" ht="14.4" x14ac:dyDescent="0.3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</row>
    <row r="25" spans="1:7" ht="14.4" x14ac:dyDescent="0.3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</row>
    <row r="26" spans="1:7" ht="14.4" x14ac:dyDescent="0.3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D8E6-200A-4E8C-8879-7EFBDCC7A3C6}">
  <dimension ref="A2:M38"/>
  <sheetViews>
    <sheetView workbookViewId="0">
      <selection activeCell="M8" sqref="M8"/>
    </sheetView>
  </sheetViews>
  <sheetFormatPr defaultRowHeight="13.2" x14ac:dyDescent="0.25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  <col min="13" max="13" width="25.109375" customWidth="1"/>
  </cols>
  <sheetData>
    <row r="2" spans="1:13" ht="14.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13" ht="14.4" x14ac:dyDescent="0.3">
      <c r="A3" s="2">
        <v>101</v>
      </c>
      <c r="B3" s="2" t="s">
        <v>7</v>
      </c>
      <c r="C3" s="2" t="s">
        <v>8</v>
      </c>
      <c r="D3" s="2">
        <v>35</v>
      </c>
      <c r="E3" s="2">
        <v>50</v>
      </c>
      <c r="F3" s="2">
        <v>80</v>
      </c>
      <c r="G3" s="2">
        <v>4</v>
      </c>
      <c r="M3" t="str">
        <f>IF(AND(G3&gt;=4,D3&lt;J6),"underutilized high prefomarnce","")</f>
        <v>underutilized high prefomarnce</v>
      </c>
    </row>
    <row r="4" spans="1:13" ht="14.4" x14ac:dyDescent="0.3">
      <c r="A4" s="3">
        <v>102</v>
      </c>
      <c r="B4" s="3" t="s">
        <v>9</v>
      </c>
      <c r="C4" s="3" t="s">
        <v>10</v>
      </c>
      <c r="D4" s="3">
        <v>40</v>
      </c>
      <c r="E4" s="3">
        <v>65</v>
      </c>
      <c r="F4" s="3">
        <v>90</v>
      </c>
      <c r="G4" s="3">
        <v>5</v>
      </c>
      <c r="M4" t="str">
        <f t="shared" ref="M4:M27" si="0">IF(AND(G4&gt;=4,D4&lt;J7),"underutilized high prefomarnce","")</f>
        <v/>
      </c>
    </row>
    <row r="5" spans="1:13" ht="14.4" x14ac:dyDescent="0.3">
      <c r="A5" s="2">
        <v>103</v>
      </c>
      <c r="B5" s="2" t="s">
        <v>11</v>
      </c>
      <c r="C5" s="2" t="s">
        <v>12</v>
      </c>
      <c r="D5" s="2">
        <v>30</v>
      </c>
      <c r="E5" s="2">
        <v>40</v>
      </c>
      <c r="F5" s="2">
        <v>70</v>
      </c>
      <c r="G5" s="2">
        <v>3</v>
      </c>
      <c r="M5" t="str">
        <f t="shared" si="0"/>
        <v/>
      </c>
    </row>
    <row r="6" spans="1:13" ht="14.4" x14ac:dyDescent="0.3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3">
        <v>5</v>
      </c>
      <c r="J6">
        <f>AVERAGE(D3:D27)</f>
        <v>37.04</v>
      </c>
      <c r="M6" t="str">
        <f t="shared" si="0"/>
        <v/>
      </c>
    </row>
    <row r="7" spans="1:13" ht="14.4" x14ac:dyDescent="0.3">
      <c r="A7" s="2">
        <v>105</v>
      </c>
      <c r="B7" s="2" t="s">
        <v>15</v>
      </c>
      <c r="C7" s="2" t="s">
        <v>16</v>
      </c>
      <c r="D7" s="2">
        <v>25</v>
      </c>
      <c r="E7" s="2">
        <v>30</v>
      </c>
      <c r="F7" s="2">
        <v>60</v>
      </c>
      <c r="G7" s="2">
        <v>2</v>
      </c>
      <c r="M7" t="str">
        <f t="shared" si="0"/>
        <v/>
      </c>
    </row>
    <row r="8" spans="1:13" ht="14.4" x14ac:dyDescent="0.3">
      <c r="A8" s="3">
        <v>106</v>
      </c>
      <c r="B8" s="3" t="s">
        <v>17</v>
      </c>
      <c r="C8" s="3" t="s">
        <v>8</v>
      </c>
      <c r="D8" s="3">
        <v>38</v>
      </c>
      <c r="E8" s="3">
        <v>58</v>
      </c>
      <c r="F8" s="3">
        <v>85</v>
      </c>
      <c r="G8" s="3">
        <v>4</v>
      </c>
      <c r="M8" t="str">
        <f t="shared" si="0"/>
        <v>underutilized high prefomarnce</v>
      </c>
    </row>
    <row r="9" spans="1:13" ht="14.4" x14ac:dyDescent="0.3">
      <c r="A9" s="2">
        <v>107</v>
      </c>
      <c r="B9" s="2" t="s">
        <v>18</v>
      </c>
      <c r="C9" s="2" t="s">
        <v>14</v>
      </c>
      <c r="D9" s="2">
        <v>50</v>
      </c>
      <c r="E9" s="2">
        <v>80</v>
      </c>
      <c r="F9" s="2">
        <v>100</v>
      </c>
      <c r="G9" s="2">
        <v>5</v>
      </c>
      <c r="M9" t="str">
        <f t="shared" si="0"/>
        <v/>
      </c>
    </row>
    <row r="10" spans="1:13" ht="14.4" x14ac:dyDescent="0.3">
      <c r="A10" s="3">
        <v>108</v>
      </c>
      <c r="B10" s="3" t="s">
        <v>19</v>
      </c>
      <c r="C10" s="3" t="s">
        <v>12</v>
      </c>
      <c r="D10" s="3">
        <v>28</v>
      </c>
      <c r="E10" s="3">
        <v>35</v>
      </c>
      <c r="F10" s="3">
        <v>65</v>
      </c>
      <c r="G10" s="3">
        <v>3</v>
      </c>
      <c r="J10" t="str">
        <f t="shared" ref="J10:J38" si="1">IF(AND(G4&gt;=4,D4&lt;J7),"underutilized high prefomarnce","")</f>
        <v/>
      </c>
      <c r="M10" t="str">
        <f t="shared" si="0"/>
        <v/>
      </c>
    </row>
    <row r="11" spans="1:13" ht="14.4" x14ac:dyDescent="0.3">
      <c r="A11" s="2">
        <v>109</v>
      </c>
      <c r="B11" s="2" t="s">
        <v>20</v>
      </c>
      <c r="C11" s="2" t="s">
        <v>10</v>
      </c>
      <c r="D11" s="2">
        <v>42</v>
      </c>
      <c r="E11" s="2">
        <v>70</v>
      </c>
      <c r="F11" s="2">
        <v>92</v>
      </c>
      <c r="G11" s="2">
        <v>5</v>
      </c>
      <c r="J11" t="str">
        <f t="shared" si="1"/>
        <v/>
      </c>
      <c r="M11" t="str">
        <f t="shared" si="0"/>
        <v/>
      </c>
    </row>
    <row r="12" spans="1:13" ht="14.4" x14ac:dyDescent="0.3">
      <c r="A12" s="3">
        <v>110</v>
      </c>
      <c r="B12" s="3" t="s">
        <v>21</v>
      </c>
      <c r="C12" s="3" t="s">
        <v>8</v>
      </c>
      <c r="D12" s="3">
        <v>37</v>
      </c>
      <c r="E12" s="3">
        <v>55</v>
      </c>
      <c r="F12" s="3">
        <v>83</v>
      </c>
      <c r="G12" s="3">
        <v>4</v>
      </c>
      <c r="M12" t="str">
        <f t="shared" si="0"/>
        <v/>
      </c>
    </row>
    <row r="13" spans="1:13" ht="14.4" x14ac:dyDescent="0.3">
      <c r="A13" s="2">
        <v>111</v>
      </c>
      <c r="B13" s="2" t="s">
        <v>22</v>
      </c>
      <c r="C13" s="2" t="s">
        <v>16</v>
      </c>
      <c r="D13" s="2">
        <v>29</v>
      </c>
      <c r="E13" s="2">
        <v>38</v>
      </c>
      <c r="F13" s="2">
        <v>68</v>
      </c>
      <c r="G13" s="2">
        <v>3</v>
      </c>
      <c r="M13" t="str">
        <f t="shared" si="0"/>
        <v/>
      </c>
    </row>
    <row r="14" spans="1:13" ht="14.4" x14ac:dyDescent="0.3">
      <c r="A14" s="3">
        <v>112</v>
      </c>
      <c r="B14" s="3" t="s">
        <v>23</v>
      </c>
      <c r="C14" s="3" t="s">
        <v>10</v>
      </c>
      <c r="D14" s="3">
        <v>44</v>
      </c>
      <c r="E14" s="3">
        <v>73</v>
      </c>
      <c r="F14" s="3">
        <v>94</v>
      </c>
      <c r="G14" s="3">
        <v>5</v>
      </c>
      <c r="M14" t="str">
        <f t="shared" si="0"/>
        <v/>
      </c>
    </row>
    <row r="15" spans="1:13" ht="14.4" x14ac:dyDescent="0.3">
      <c r="A15" s="2">
        <v>113</v>
      </c>
      <c r="B15" s="2" t="s">
        <v>24</v>
      </c>
      <c r="C15" s="2" t="s">
        <v>12</v>
      </c>
      <c r="D15" s="2">
        <v>33</v>
      </c>
      <c r="E15" s="2">
        <v>45</v>
      </c>
      <c r="F15" s="2">
        <v>75</v>
      </c>
      <c r="G15" s="2">
        <v>3</v>
      </c>
      <c r="M15" t="str">
        <f t="shared" si="0"/>
        <v/>
      </c>
    </row>
    <row r="16" spans="1:13" ht="14.4" x14ac:dyDescent="0.3">
      <c r="A16" s="3">
        <v>114</v>
      </c>
      <c r="B16" s="3" t="s">
        <v>25</v>
      </c>
      <c r="C16" s="3" t="s">
        <v>8</v>
      </c>
      <c r="D16" s="3">
        <v>41</v>
      </c>
      <c r="E16" s="3">
        <v>66</v>
      </c>
      <c r="F16" s="3">
        <v>89</v>
      </c>
      <c r="G16" s="3">
        <v>4</v>
      </c>
      <c r="M16" t="str">
        <f t="shared" si="0"/>
        <v/>
      </c>
    </row>
    <row r="17" spans="1:13" ht="14.4" x14ac:dyDescent="0.3">
      <c r="A17" s="2">
        <v>115</v>
      </c>
      <c r="B17" s="2" t="s">
        <v>26</v>
      </c>
      <c r="C17" s="2" t="s">
        <v>14</v>
      </c>
      <c r="D17" s="2">
        <v>48</v>
      </c>
      <c r="E17" s="2">
        <v>78</v>
      </c>
      <c r="F17" s="2">
        <v>98</v>
      </c>
      <c r="G17" s="2">
        <v>5</v>
      </c>
      <c r="M17" t="str">
        <f t="shared" si="0"/>
        <v/>
      </c>
    </row>
    <row r="18" spans="1:13" ht="14.4" x14ac:dyDescent="0.3">
      <c r="A18" s="3">
        <v>116</v>
      </c>
      <c r="B18" s="3" t="s">
        <v>27</v>
      </c>
      <c r="C18" s="3" t="s">
        <v>16</v>
      </c>
      <c r="D18" s="3">
        <v>26</v>
      </c>
      <c r="E18" s="3">
        <v>32</v>
      </c>
      <c r="F18" s="3">
        <v>62</v>
      </c>
      <c r="G18" s="3">
        <v>2</v>
      </c>
      <c r="M18" t="str">
        <f t="shared" si="0"/>
        <v/>
      </c>
    </row>
    <row r="19" spans="1:13" ht="14.4" x14ac:dyDescent="0.3">
      <c r="A19" s="2">
        <v>117</v>
      </c>
      <c r="B19" s="2" t="s">
        <v>28</v>
      </c>
      <c r="C19" s="2" t="s">
        <v>12</v>
      </c>
      <c r="D19" s="2">
        <v>31</v>
      </c>
      <c r="E19" s="2">
        <v>42</v>
      </c>
      <c r="F19" s="2">
        <v>72</v>
      </c>
      <c r="G19" s="2">
        <v>3</v>
      </c>
      <c r="M19" t="str">
        <f t="shared" si="0"/>
        <v/>
      </c>
    </row>
    <row r="20" spans="1:13" ht="14.4" x14ac:dyDescent="0.3">
      <c r="A20" s="3">
        <v>118</v>
      </c>
      <c r="B20" s="3" t="s">
        <v>29</v>
      </c>
      <c r="C20" s="3" t="s">
        <v>10</v>
      </c>
      <c r="D20" s="3">
        <v>43</v>
      </c>
      <c r="E20" s="3">
        <v>75</v>
      </c>
      <c r="F20" s="3">
        <v>93</v>
      </c>
      <c r="G20" s="3">
        <v>5</v>
      </c>
      <c r="M20" t="str">
        <f t="shared" si="0"/>
        <v/>
      </c>
    </row>
    <row r="21" spans="1:13" ht="14.4" x14ac:dyDescent="0.3">
      <c r="A21" s="2">
        <v>119</v>
      </c>
      <c r="B21" s="2" t="s">
        <v>30</v>
      </c>
      <c r="C21" s="2" t="s">
        <v>14</v>
      </c>
      <c r="D21" s="2">
        <v>39</v>
      </c>
      <c r="E21" s="2">
        <v>60</v>
      </c>
      <c r="F21" s="2">
        <v>87</v>
      </c>
      <c r="G21" s="2">
        <v>4</v>
      </c>
      <c r="M21" t="str">
        <f t="shared" si="0"/>
        <v/>
      </c>
    </row>
    <row r="22" spans="1:13" ht="14.4" x14ac:dyDescent="0.3">
      <c r="A22" s="3">
        <v>120</v>
      </c>
      <c r="B22" s="3" t="s">
        <v>31</v>
      </c>
      <c r="C22" s="3" t="s">
        <v>8</v>
      </c>
      <c r="D22" s="3">
        <v>36</v>
      </c>
      <c r="E22" s="3">
        <v>52</v>
      </c>
      <c r="F22" s="3">
        <v>78</v>
      </c>
      <c r="G22" s="3">
        <v>4</v>
      </c>
      <c r="M22" t="str">
        <f t="shared" si="0"/>
        <v/>
      </c>
    </row>
    <row r="23" spans="1:13" ht="14.4" x14ac:dyDescent="0.3">
      <c r="A23" s="2">
        <v>121</v>
      </c>
      <c r="B23" s="2" t="s">
        <v>32</v>
      </c>
      <c r="C23" s="2" t="s">
        <v>16</v>
      </c>
      <c r="D23" s="2">
        <v>27</v>
      </c>
      <c r="E23" s="2">
        <v>34</v>
      </c>
      <c r="F23" s="2">
        <v>64</v>
      </c>
      <c r="G23" s="2">
        <v>2</v>
      </c>
      <c r="M23" t="str">
        <f t="shared" si="0"/>
        <v/>
      </c>
    </row>
    <row r="24" spans="1:13" ht="14.4" x14ac:dyDescent="0.3">
      <c r="A24" s="3">
        <v>122</v>
      </c>
      <c r="B24" s="3" t="s">
        <v>33</v>
      </c>
      <c r="C24" s="3" t="s">
        <v>12</v>
      </c>
      <c r="D24" s="3">
        <v>32</v>
      </c>
      <c r="E24" s="3">
        <v>44</v>
      </c>
      <c r="F24" s="3">
        <v>74</v>
      </c>
      <c r="G24" s="3">
        <v>3</v>
      </c>
      <c r="M24" t="str">
        <f t="shared" si="0"/>
        <v/>
      </c>
    </row>
    <row r="25" spans="1:13" ht="14.4" x14ac:dyDescent="0.3">
      <c r="A25" s="2">
        <v>123</v>
      </c>
      <c r="B25" s="2" t="s">
        <v>34</v>
      </c>
      <c r="C25" s="2" t="s">
        <v>10</v>
      </c>
      <c r="D25" s="2">
        <v>46</v>
      </c>
      <c r="E25" s="2">
        <v>77</v>
      </c>
      <c r="F25" s="2">
        <v>96</v>
      </c>
      <c r="G25" s="2">
        <v>5</v>
      </c>
      <c r="M25" t="str">
        <f t="shared" si="0"/>
        <v/>
      </c>
    </row>
    <row r="26" spans="1:13" ht="14.4" x14ac:dyDescent="0.3">
      <c r="A26" s="3">
        <v>124</v>
      </c>
      <c r="B26" s="3" t="s">
        <v>35</v>
      </c>
      <c r="C26" s="3" t="s">
        <v>8</v>
      </c>
      <c r="D26" s="3">
        <v>34</v>
      </c>
      <c r="E26" s="3">
        <v>48</v>
      </c>
      <c r="F26" s="3">
        <v>76</v>
      </c>
      <c r="G26" s="3">
        <v>3</v>
      </c>
      <c r="M26" t="str">
        <f t="shared" si="0"/>
        <v/>
      </c>
    </row>
    <row r="27" spans="1:13" ht="14.4" x14ac:dyDescent="0.3">
      <c r="A27" s="2">
        <v>125</v>
      </c>
      <c r="B27" s="2" t="s">
        <v>36</v>
      </c>
      <c r="C27" s="2" t="s">
        <v>14</v>
      </c>
      <c r="D27" s="2">
        <v>47</v>
      </c>
      <c r="E27" s="2">
        <v>79</v>
      </c>
      <c r="F27" s="2">
        <v>99</v>
      </c>
      <c r="G27" s="2">
        <v>5</v>
      </c>
      <c r="M27" t="str">
        <f t="shared" si="0"/>
        <v/>
      </c>
    </row>
    <row r="36" spans="10:10" x14ac:dyDescent="0.25">
      <c r="J36" t="str">
        <f t="shared" si="1"/>
        <v/>
      </c>
    </row>
    <row r="37" spans="10:10" x14ac:dyDescent="0.25">
      <c r="J37" t="str">
        <f t="shared" si="1"/>
        <v/>
      </c>
    </row>
    <row r="38" spans="10:10" x14ac:dyDescent="0.25">
      <c r="J38" t="str">
        <f t="shared" si="1"/>
        <v/>
      </c>
    </row>
  </sheetData>
  <autoFilter ref="G3:G27" xr:uid="{47CBD8E6-200A-4E8C-8879-7EFBDCC7A3C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B9C00-C24A-45EA-AA7B-A492A5E987C9}">
  <dimension ref="A1:J26"/>
  <sheetViews>
    <sheetView tabSelected="1" workbookViewId="0">
      <selection activeCell="N4" sqref="N4"/>
    </sheetView>
  </sheetViews>
  <sheetFormatPr defaultRowHeight="13.2" x14ac:dyDescent="0.25"/>
  <cols>
    <col min="1" max="1" width="12.109375" bestFit="1" customWidth="1"/>
    <col min="2" max="2" width="7.33203125" bestFit="1" customWidth="1"/>
    <col min="3" max="3" width="11.109375" bestFit="1" customWidth="1"/>
    <col min="4" max="4" width="13.6640625" bestFit="1" customWidth="1"/>
    <col min="5" max="5" width="15.88671875" bestFit="1" customWidth="1"/>
    <col min="6" max="6" width="17" bestFit="1" customWidth="1"/>
    <col min="7" max="7" width="18.44140625" bestFit="1" customWidth="1"/>
    <col min="8" max="8" width="16.6640625" customWidth="1"/>
  </cols>
  <sheetData>
    <row r="1" spans="1:10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41</v>
      </c>
      <c r="I1" s="8" t="s">
        <v>42</v>
      </c>
    </row>
    <row r="2" spans="1:10" ht="14.4" x14ac:dyDescent="0.3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  <c r="H2">
        <f>E2/D2</f>
        <v>1.4285714285714286</v>
      </c>
      <c r="I2">
        <f>MAX(H2:H26)</f>
        <v>1.7441860465116279</v>
      </c>
      <c r="J2" t="str">
        <f>INDEX(B2:B26,MATCH(MAX(H2:H26),H2:H26,0))</f>
        <v>Arjun</v>
      </c>
    </row>
    <row r="3" spans="1:10" ht="14.4" x14ac:dyDescent="0.3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  <c r="H3">
        <f t="shared" ref="H3:H26" si="0">E3/D3</f>
        <v>1.625</v>
      </c>
      <c r="J3" t="e">
        <f ca="1">XLOOKUP(MAX(H2:H26),H2:H26,C2:C26)</f>
        <v>#NAME?</v>
      </c>
    </row>
    <row r="4" spans="1:10" ht="14.4" x14ac:dyDescent="0.3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  <c r="H4">
        <f t="shared" si="0"/>
        <v>1.3333333333333333</v>
      </c>
    </row>
    <row r="5" spans="1:10" ht="14.4" x14ac:dyDescent="0.3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  <c r="H5">
        <f t="shared" si="0"/>
        <v>1.6666666666666667</v>
      </c>
    </row>
    <row r="6" spans="1:10" ht="14.4" x14ac:dyDescent="0.3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  <c r="H6">
        <f t="shared" si="0"/>
        <v>1.2</v>
      </c>
    </row>
    <row r="7" spans="1:10" ht="14.4" x14ac:dyDescent="0.3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  <c r="H7">
        <f t="shared" si="0"/>
        <v>1.5263157894736843</v>
      </c>
    </row>
    <row r="8" spans="1:10" ht="14.4" x14ac:dyDescent="0.3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  <c r="H8">
        <f t="shared" si="0"/>
        <v>1.6</v>
      </c>
    </row>
    <row r="9" spans="1:10" ht="14.4" x14ac:dyDescent="0.3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  <c r="H9">
        <f t="shared" si="0"/>
        <v>1.25</v>
      </c>
    </row>
    <row r="10" spans="1:10" ht="14.4" x14ac:dyDescent="0.3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  <c r="H10">
        <f t="shared" si="0"/>
        <v>1.6666666666666667</v>
      </c>
    </row>
    <row r="11" spans="1:10" ht="14.4" x14ac:dyDescent="0.3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  <c r="H11">
        <f t="shared" si="0"/>
        <v>1.4864864864864864</v>
      </c>
    </row>
    <row r="12" spans="1:10" ht="14.4" x14ac:dyDescent="0.3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  <c r="H12">
        <f t="shared" si="0"/>
        <v>1.3103448275862069</v>
      </c>
    </row>
    <row r="13" spans="1:10" ht="14.4" x14ac:dyDescent="0.3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  <c r="H13">
        <f t="shared" si="0"/>
        <v>1.6590909090909092</v>
      </c>
    </row>
    <row r="14" spans="1:10" ht="14.4" x14ac:dyDescent="0.3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  <c r="H14">
        <f t="shared" si="0"/>
        <v>1.3636363636363635</v>
      </c>
    </row>
    <row r="15" spans="1:10" ht="14.4" x14ac:dyDescent="0.3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  <c r="H15">
        <f t="shared" si="0"/>
        <v>1.6097560975609757</v>
      </c>
    </row>
    <row r="16" spans="1:10" ht="14.4" x14ac:dyDescent="0.3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  <c r="H16">
        <f t="shared" si="0"/>
        <v>1.625</v>
      </c>
    </row>
    <row r="17" spans="1:8" ht="14.4" x14ac:dyDescent="0.3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  <c r="H17">
        <f t="shared" si="0"/>
        <v>1.2307692307692308</v>
      </c>
    </row>
    <row r="18" spans="1:8" ht="14.4" x14ac:dyDescent="0.3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  <c r="H18">
        <f t="shared" si="0"/>
        <v>1.3548387096774193</v>
      </c>
    </row>
    <row r="19" spans="1:8" ht="14.4" x14ac:dyDescent="0.3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  <c r="H19">
        <f t="shared" si="0"/>
        <v>1.7441860465116279</v>
      </c>
    </row>
    <row r="20" spans="1:8" ht="14.4" x14ac:dyDescent="0.3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  <c r="H20">
        <f t="shared" si="0"/>
        <v>1.5384615384615385</v>
      </c>
    </row>
    <row r="21" spans="1:8" ht="14.4" x14ac:dyDescent="0.3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  <c r="H21">
        <f t="shared" si="0"/>
        <v>1.4444444444444444</v>
      </c>
    </row>
    <row r="22" spans="1:8" ht="14.4" x14ac:dyDescent="0.3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  <c r="H22">
        <f t="shared" si="0"/>
        <v>1.2592592592592593</v>
      </c>
    </row>
    <row r="23" spans="1:8" ht="14.4" x14ac:dyDescent="0.3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  <c r="H23">
        <f t="shared" si="0"/>
        <v>1.375</v>
      </c>
    </row>
    <row r="24" spans="1:8" ht="14.4" x14ac:dyDescent="0.3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  <c r="H24">
        <f t="shared" si="0"/>
        <v>1.673913043478261</v>
      </c>
    </row>
    <row r="25" spans="1:8" ht="14.4" x14ac:dyDescent="0.3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  <c r="H25">
        <f t="shared" si="0"/>
        <v>1.411764705882353</v>
      </c>
    </row>
    <row r="26" spans="1:8" ht="14.4" x14ac:dyDescent="0.3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  <c r="H26">
        <f t="shared" si="0"/>
        <v>1.6808510638297873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Q-1</vt:lpstr>
      <vt:lpstr>Q-2</vt:lpstr>
      <vt:lpstr>Q-3</vt:lpstr>
      <vt:lpstr>Q-4</vt:lpstr>
      <vt:lpstr>Q-5</vt:lpstr>
      <vt:lpstr>Q-6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Ashmaniwala</cp:lastModifiedBy>
  <dcterms:modified xsi:type="dcterms:W3CDTF">2025-09-19T13:01:32Z</dcterms:modified>
</cp:coreProperties>
</file>