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umm\Downloads\"/>
    </mc:Choice>
  </mc:AlternateContent>
  <xr:revisionPtr revIDLastSave="0" documentId="13_ncr:1_{A5DDE90F-D694-4116-B8BC-604588E4AEDF}" xr6:coauthVersionLast="47" xr6:coauthVersionMax="47" xr10:uidLastSave="{00000000-0000-0000-0000-000000000000}"/>
  <bookViews>
    <workbookView xWindow="20" yWindow="20" windowWidth="19180" windowHeight="10780" xr2:uid="{64CCC84D-49F5-408A-9D6C-061CC52D05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I6" i="1" s="1"/>
  <c r="H6" i="1"/>
  <c r="G7" i="1"/>
  <c r="I7" i="1" s="1"/>
  <c r="H7" i="1"/>
  <c r="J7" i="1" s="1"/>
  <c r="G8" i="1"/>
  <c r="I8" i="1" s="1"/>
  <c r="H8" i="1"/>
  <c r="J8" i="1" s="1"/>
  <c r="G9" i="1"/>
  <c r="I9" i="1" s="1"/>
  <c r="H9" i="1"/>
  <c r="J9" i="1" s="1"/>
  <c r="G10" i="1"/>
  <c r="I10" i="1" s="1"/>
  <c r="H10" i="1"/>
  <c r="J10" i="1" s="1"/>
  <c r="G11" i="1"/>
  <c r="H11" i="1"/>
  <c r="H2" i="1"/>
  <c r="J2" i="1" s="1"/>
  <c r="G2" i="1"/>
  <c r="I2" i="1" s="1"/>
  <c r="J3" i="1"/>
  <c r="J4" i="1"/>
  <c r="J5" i="1"/>
  <c r="J6" i="1"/>
  <c r="J11" i="1"/>
  <c r="I3" i="1"/>
  <c r="I4" i="1"/>
  <c r="I5" i="1"/>
  <c r="I11" i="1"/>
  <c r="F2" i="1"/>
  <c r="F3" i="1"/>
  <c r="F9" i="1"/>
  <c r="F10" i="1"/>
  <c r="F11" i="1"/>
  <c r="F5" i="1"/>
  <c r="F6" i="1"/>
  <c r="F7" i="1"/>
  <c r="F8" i="1"/>
  <c r="F4" i="1"/>
</calcChain>
</file>

<file path=xl/sharedStrings.xml><?xml version="1.0" encoding="utf-8"?>
<sst xmlns="http://schemas.openxmlformats.org/spreadsheetml/2006/main" count="20" uniqueCount="20">
  <si>
    <t>Time</t>
  </si>
  <si>
    <t>Solar radiation</t>
  </si>
  <si>
    <t>Ambient temp</t>
  </si>
  <si>
    <t>PV alone surface temp</t>
  </si>
  <si>
    <t>pressure drop</t>
  </si>
  <si>
    <t>Max temp</t>
  </si>
  <si>
    <t>Coolant</t>
  </si>
  <si>
    <t>Novec</t>
  </si>
  <si>
    <t>Mineral oil</t>
  </si>
  <si>
    <t>Poly alpha oleffin</t>
  </si>
  <si>
    <t>Ester</t>
  </si>
  <si>
    <t>PV surface temp with cooling - POE</t>
  </si>
  <si>
    <t>Actual load</t>
  </si>
  <si>
    <t>For v =0.02 m/s, max heat load conditions</t>
  </si>
  <si>
    <t>Efficiency 1</t>
  </si>
  <si>
    <t>Efficiency 2</t>
  </si>
  <si>
    <t>Power 1</t>
  </si>
  <si>
    <t>Power 2</t>
  </si>
  <si>
    <t>No.of.elements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</si>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</sst>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8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0" xfId="0" applyFo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 Surface</a:t>
            </a:r>
            <a:r>
              <a:rPr lang="en-US" baseline="0"/>
              <a:t> temperature comparison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Sheet1!$A$2:$A$11</c:f>
              <c:numCache>
                <c:formatCode>h:mm\ AM/PM</c:formatCode>
                <c:ptCount val="10"/>
                <c:pt idx="0">
                  <c:v>0.33333333333333331</c:v>
                </c:pt>
                <c:pt idx="1">
                  <c:v>0.375</c:v>
                </c:pt>
                <c:pt idx="2">
                  <c:v>0.41666666666666702</c:v>
                </c:pt>
                <c:pt idx="3">
                  <c:v>0.45833333333333298</c:v>
                </c:pt>
                <c:pt idx="4">
                  <c:v>0.5</c:v>
                </c:pt>
                <c:pt idx="5">
                  <c:v>0.54166666666666696</c:v>
                </c:pt>
                <c:pt idx="6">
                  <c:v>0.58333333333333304</c:v>
                </c:pt>
                <c:pt idx="7">
                  <c:v>0.625</c:v>
                </c:pt>
                <c:pt idx="8">
                  <c:v>0.66666666666666696</c:v>
                </c:pt>
                <c:pt idx="9">
                  <c:v>0.70833333333333304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38.299999999999997</c:v>
                </c:pt>
                <c:pt idx="1">
                  <c:v>42.89</c:v>
                </c:pt>
                <c:pt idx="2">
                  <c:v>46.152000000000001</c:v>
                </c:pt>
                <c:pt idx="3">
                  <c:v>47.384999999999998</c:v>
                </c:pt>
                <c:pt idx="4">
                  <c:v>51.893999999999998</c:v>
                </c:pt>
                <c:pt idx="5">
                  <c:v>52.781999999999996</c:v>
                </c:pt>
                <c:pt idx="6">
                  <c:v>51.597000000000001</c:v>
                </c:pt>
                <c:pt idx="7">
                  <c:v>50.040999999999997</c:v>
                </c:pt>
                <c:pt idx="8">
                  <c:v>44.3</c:v>
                </c:pt>
                <c:pt idx="9">
                  <c:v>40.706000000000003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EC-47AF-A0B7-456E02C0603B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h:mm\ AM/PM</c:formatCode>
                <c:ptCount val="10"/>
                <c:pt idx="0">
                  <c:v>0.33333333333333331</c:v>
                </c:pt>
                <c:pt idx="1">
                  <c:v>0.375</c:v>
                </c:pt>
                <c:pt idx="2">
                  <c:v>0.41666666666666702</c:v>
                </c:pt>
                <c:pt idx="3">
                  <c:v>0.45833333333333298</c:v>
                </c:pt>
                <c:pt idx="4">
                  <c:v>0.5</c:v>
                </c:pt>
                <c:pt idx="5">
                  <c:v>0.54166666666666696</c:v>
                </c:pt>
                <c:pt idx="6">
                  <c:v>0.58333333333333304</c:v>
                </c:pt>
                <c:pt idx="7">
                  <c:v>0.625</c:v>
                </c:pt>
                <c:pt idx="8">
                  <c:v>0.66666666666666696</c:v>
                </c:pt>
                <c:pt idx="9">
                  <c:v>0.70833333333333304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28.478000000000002</c:v>
                </c:pt>
                <c:pt idx="1">
                  <c:v>28.581</c:v>
                </c:pt>
                <c:pt idx="2">
                  <c:v>29.228999999999999</c:v>
                </c:pt>
                <c:pt idx="3">
                  <c:v>29.373000000000001</c:v>
                </c:pt>
                <c:pt idx="4">
                  <c:v>29.788</c:v>
                </c:pt>
                <c:pt idx="5">
                  <c:v>29.855</c:v>
                </c:pt>
                <c:pt idx="6">
                  <c:v>29.736000000000001</c:v>
                </c:pt>
                <c:pt idx="7">
                  <c:v>29.553999999999998</c:v>
                </c:pt>
                <c:pt idx="8">
                  <c:v>28.995000000000001</c:v>
                </c:pt>
                <c:pt idx="9">
                  <c:v>28.632999999999999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EC-47AF-A0B7-456E02C06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537583"/>
        <c:axId val="327535663"/>
      </c:barChart>
      <c:catAx>
        <c:axId val="327537583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35663"/>
        <c:crosses val="autoZero"/>
        <c:auto val="1"/>
        <c:lblAlgn val="ctr"/>
        <c:lblOffset val="100"/>
        <c:noMultiLvlLbl val="0"/>
      </c:catAx>
      <c:valAx>
        <c:axId val="32753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3758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 Surface</a:t>
            </a:r>
            <a:r>
              <a:rPr lang="en-US" baseline="0"/>
              <a:t> temperature with cooling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h:mm\ AM/PM</c:formatCode>
                <c:ptCount val="10"/>
                <c:pt idx="0">
                  <c:v>0.33333333333333331</c:v>
                </c:pt>
                <c:pt idx="1">
                  <c:v>0.375</c:v>
                </c:pt>
                <c:pt idx="2">
                  <c:v>0.41666666666666702</c:v>
                </c:pt>
                <c:pt idx="3">
                  <c:v>0.45833333333333298</c:v>
                </c:pt>
                <c:pt idx="4">
                  <c:v>0.5</c:v>
                </c:pt>
                <c:pt idx="5">
                  <c:v>0.54166666666666696</c:v>
                </c:pt>
                <c:pt idx="6">
                  <c:v>0.58333333333333304</c:v>
                </c:pt>
                <c:pt idx="7">
                  <c:v>0.625</c:v>
                </c:pt>
                <c:pt idx="8">
                  <c:v>0.66666666666666696</c:v>
                </c:pt>
                <c:pt idx="9">
                  <c:v>0.70833333333333304</c:v>
                </c:pt>
              </c:numCache>
            </c:num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28.478000000000002</c:v>
                </c:pt>
                <c:pt idx="1">
                  <c:v>28.581</c:v>
                </c:pt>
                <c:pt idx="2">
                  <c:v>29.228999999999999</c:v>
                </c:pt>
                <c:pt idx="3">
                  <c:v>29.373000000000001</c:v>
                </c:pt>
                <c:pt idx="4">
                  <c:v>29.788</c:v>
                </c:pt>
                <c:pt idx="5">
                  <c:v>29.855</c:v>
                </c:pt>
                <c:pt idx="6">
                  <c:v>29.736000000000001</c:v>
                </c:pt>
                <c:pt idx="7">
                  <c:v>29.553999999999998</c:v>
                </c:pt>
                <c:pt idx="8">
                  <c:v>28.995000000000001</c:v>
                </c:pt>
                <c:pt idx="9">
                  <c:v>28.632999999999999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3B-403F-9A3B-2FB48A7F7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7537583"/>
        <c:axId val="327535663"/>
      </c:barChart>
      <c:catAx>
        <c:axId val="327537583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35663"/>
        <c:crosses val="autoZero"/>
        <c:auto val="1"/>
        <c:lblAlgn val="ctr"/>
        <c:lblOffset val="100"/>
        <c:noMultiLvlLbl val="0"/>
      </c:catAx>
      <c:valAx>
        <c:axId val="32753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3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comparison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Ref>
              <c:f>Sheet1!$A$2:$A$11</c:f>
              <c:numCache>
                <c:formatCode>h:mm\ AM/PM</c:formatCode>
                <c:ptCount val="10"/>
                <c:pt idx="0">
                  <c:v>0.33333333333333331</c:v>
                </c:pt>
                <c:pt idx="1">
                  <c:v>0.375</c:v>
                </c:pt>
                <c:pt idx="2">
                  <c:v>0.41666666666666702</c:v>
                </c:pt>
                <c:pt idx="3">
                  <c:v>0.45833333333333298</c:v>
                </c:pt>
                <c:pt idx="4">
                  <c:v>0.5</c:v>
                </c:pt>
                <c:pt idx="5">
                  <c:v>0.54166666666666696</c:v>
                </c:pt>
                <c:pt idx="6">
                  <c:v>0.58333333333333304</c:v>
                </c:pt>
                <c:pt idx="7">
                  <c:v>0.625</c:v>
                </c:pt>
                <c:pt idx="8">
                  <c:v>0.66666666666666696</c:v>
                </c:pt>
                <c:pt idx="9">
                  <c:v>0.70833333333333304</c:v>
                </c:pt>
              </c:numCache>
            </c:num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0.15901154000000001</c:v>
                </c:pt>
                <c:pt idx="1">
                  <c:v>0.15521928200000001</c:v>
                </c:pt>
                <c:pt idx="2">
                  <c:v>0.15252421760000001</c:v>
                </c:pt>
                <c:pt idx="3">
                  <c:v>0.15150551300000001</c:v>
                </c:pt>
                <c:pt idx="4">
                  <c:v>0.14778017720000003</c:v>
                </c:pt>
                <c:pt idx="5">
                  <c:v>0.14704651160000001</c:v>
                </c:pt>
                <c:pt idx="6">
                  <c:v>0.14802555860000002</c:v>
                </c:pt>
                <c:pt idx="7">
                  <c:v>0.14931112580000003</c:v>
                </c:pt>
                <c:pt idx="8">
                  <c:v>0.15405434000000001</c:v>
                </c:pt>
                <c:pt idx="9">
                  <c:v>0.1570237028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75-4627-B75F-AB56997CBB05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h:mm\ AM/PM</c:formatCode>
                <c:ptCount val="10"/>
                <c:pt idx="0">
                  <c:v>0.33333333333333331</c:v>
                </c:pt>
                <c:pt idx="1">
                  <c:v>0.375</c:v>
                </c:pt>
                <c:pt idx="2">
                  <c:v>0.41666666666666702</c:v>
                </c:pt>
                <c:pt idx="3">
                  <c:v>0.45833333333333298</c:v>
                </c:pt>
                <c:pt idx="4">
                  <c:v>0.5</c:v>
                </c:pt>
                <c:pt idx="5">
                  <c:v>0.54166666666666696</c:v>
                </c:pt>
                <c:pt idx="6">
                  <c:v>0.58333333333333304</c:v>
                </c:pt>
                <c:pt idx="7">
                  <c:v>0.625</c:v>
                </c:pt>
                <c:pt idx="8">
                  <c:v>0.66666666666666696</c:v>
                </c:pt>
                <c:pt idx="9">
                  <c:v>0.70833333333333304</c:v>
                </c:pt>
              </c:numCache>
            </c:num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0.16712647640000003</c:v>
                </c:pt>
                <c:pt idx="1">
                  <c:v>0.1670413778</c:v>
                </c:pt>
                <c:pt idx="2">
                  <c:v>0.16650600020000003</c:v>
                </c:pt>
                <c:pt idx="3">
                  <c:v>0.16638702740000003</c:v>
                </c:pt>
                <c:pt idx="4">
                  <c:v>0.16604415440000003</c:v>
                </c:pt>
                <c:pt idx="5">
                  <c:v>0.16598879900000002</c:v>
                </c:pt>
                <c:pt idx="6">
                  <c:v>0.16608711680000002</c:v>
                </c:pt>
                <c:pt idx="7">
                  <c:v>0.16623748520000001</c:v>
                </c:pt>
                <c:pt idx="8">
                  <c:v>0.16669933100000001</c:v>
                </c:pt>
                <c:pt idx="9">
                  <c:v>0.16699841540000002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75-4627-B75F-AB56997CB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598175"/>
        <c:axId val="167012239"/>
      </c:barChart>
      <c:catAx>
        <c:axId val="169598175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012239"/>
        <c:crosses val="autoZero"/>
        <c:auto val="1"/>
        <c:lblAlgn val="ctr"/>
        <c:lblOffset val="100"/>
        <c:noMultiLvlLbl val="0"/>
      </c:catAx>
      <c:valAx>
        <c:axId val="16701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98175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Hourly output power of the PV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h:mm\ AM/PM</c:formatCode>
                <c:ptCount val="10"/>
                <c:pt idx="0">
                  <c:v>0.33333333333333331</c:v>
                </c:pt>
                <c:pt idx="1">
                  <c:v>0.375</c:v>
                </c:pt>
                <c:pt idx="2">
                  <c:v>0.41666666666666702</c:v>
                </c:pt>
                <c:pt idx="3">
                  <c:v>0.45833333333333298</c:v>
                </c:pt>
                <c:pt idx="4">
                  <c:v>0.5</c:v>
                </c:pt>
                <c:pt idx="5">
                  <c:v>0.54166666666666696</c:v>
                </c:pt>
                <c:pt idx="6">
                  <c:v>0.58333333333333304</c:v>
                </c:pt>
                <c:pt idx="7">
                  <c:v>0.625</c:v>
                </c:pt>
                <c:pt idx="8">
                  <c:v>0.66666666666666696</c:v>
                </c:pt>
                <c:pt idx="9">
                  <c:v>0.70833333333333304</c:v>
                </c:pt>
              </c:numCache>
            </c:numRef>
          </c:cat>
          <c:val>
            <c:numRef>
              <c:f>Sheet1!$I$2:$I$11</c:f>
              <c:numCache>
                <c:formatCode>General</c:formatCode>
                <c:ptCount val="10"/>
                <c:pt idx="0">
                  <c:v>49.61160048</c:v>
                </c:pt>
                <c:pt idx="1">
                  <c:v>63.329467056000006</c:v>
                </c:pt>
                <c:pt idx="2">
                  <c:v>68.635897920000005</c:v>
                </c:pt>
                <c:pt idx="3">
                  <c:v>76.358778552000004</c:v>
                </c:pt>
                <c:pt idx="4">
                  <c:v>84.234701004000016</c:v>
                </c:pt>
                <c:pt idx="5">
                  <c:v>81.169674403200005</c:v>
                </c:pt>
                <c:pt idx="6">
                  <c:v>77.26934158920001</c:v>
                </c:pt>
                <c:pt idx="7">
                  <c:v>64.502406345600008</c:v>
                </c:pt>
                <c:pt idx="8">
                  <c:v>48.06495408</c:v>
                </c:pt>
                <c:pt idx="9">
                  <c:v>33.917119804799995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9C-45A3-A48D-B53D909A3CD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h:mm\ AM/PM</c:formatCode>
                <c:ptCount val="10"/>
                <c:pt idx="0">
                  <c:v>0.33333333333333331</c:v>
                </c:pt>
                <c:pt idx="1">
                  <c:v>0.375</c:v>
                </c:pt>
                <c:pt idx="2">
                  <c:v>0.41666666666666702</c:v>
                </c:pt>
                <c:pt idx="3">
                  <c:v>0.45833333333333298</c:v>
                </c:pt>
                <c:pt idx="4">
                  <c:v>0.5</c:v>
                </c:pt>
                <c:pt idx="5">
                  <c:v>0.54166666666666696</c:v>
                </c:pt>
                <c:pt idx="6">
                  <c:v>0.58333333333333304</c:v>
                </c:pt>
                <c:pt idx="7">
                  <c:v>0.625</c:v>
                </c:pt>
                <c:pt idx="8">
                  <c:v>0.66666666666666696</c:v>
                </c:pt>
                <c:pt idx="9">
                  <c:v>0.70833333333333304</c:v>
                </c:pt>
              </c:numCache>
            </c:numRef>
          </c:cat>
          <c:val>
            <c:numRef>
              <c:f>Sheet1!$J$2:$J$11</c:f>
              <c:numCache>
                <c:formatCode>General</c:formatCode>
                <c:ptCount val="10"/>
                <c:pt idx="0">
                  <c:v>52.143460636800008</c:v>
                </c:pt>
                <c:pt idx="1">
                  <c:v>68.152882142399989</c:v>
                </c:pt>
                <c:pt idx="2">
                  <c:v>74.927700090000016</c:v>
                </c:pt>
                <c:pt idx="3">
                  <c:v>83.859061809600007</c:v>
                </c:pt>
                <c:pt idx="4">
                  <c:v>94.645168008000027</c:v>
                </c:pt>
                <c:pt idx="5">
                  <c:v>91.625817048000002</c:v>
                </c:pt>
                <c:pt idx="6">
                  <c:v>86.697474969600009</c:v>
                </c:pt>
                <c:pt idx="7">
                  <c:v>71.814593606399995</c:v>
                </c:pt>
                <c:pt idx="8">
                  <c:v>52.010191272</c:v>
                </c:pt>
                <c:pt idx="9">
                  <c:v>36.071657726400005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9C-45A3-A48D-B53D909A3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300111"/>
        <c:axId val="163298191"/>
      </c:barChart>
      <c:catAx>
        <c:axId val="163300111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298191"/>
        <c:crosses val="autoZero"/>
        <c:auto val="1"/>
        <c:lblAlgn val="ctr"/>
        <c:lblOffset val="100"/>
        <c:noMultiLvlLbl val="0"/>
      </c:catAx>
      <c:valAx>
        <c:axId val="16329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30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 surface temperature without cooling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Sheet1!$A$2:$A$11</c:f>
              <c:numCache>
                <c:formatCode>h:mm\ AM/PM</c:formatCode>
                <c:ptCount val="10"/>
                <c:pt idx="0">
                  <c:v>0.33333333333333331</c:v>
                </c:pt>
                <c:pt idx="1">
                  <c:v>0.375</c:v>
                </c:pt>
                <c:pt idx="2">
                  <c:v>0.41666666666666702</c:v>
                </c:pt>
                <c:pt idx="3">
                  <c:v>0.45833333333333298</c:v>
                </c:pt>
                <c:pt idx="4">
                  <c:v>0.5</c:v>
                </c:pt>
                <c:pt idx="5">
                  <c:v>0.54166666666666696</c:v>
                </c:pt>
                <c:pt idx="6">
                  <c:v>0.58333333333333304</c:v>
                </c:pt>
                <c:pt idx="7">
                  <c:v>0.625</c:v>
                </c:pt>
                <c:pt idx="8">
                  <c:v>0.66666666666666696</c:v>
                </c:pt>
                <c:pt idx="9">
                  <c:v>0.70833333333333304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38.299999999999997</c:v>
                </c:pt>
                <c:pt idx="1">
                  <c:v>42.89</c:v>
                </c:pt>
                <c:pt idx="2">
                  <c:v>46.152000000000001</c:v>
                </c:pt>
                <c:pt idx="3">
                  <c:v>47.384999999999998</c:v>
                </c:pt>
                <c:pt idx="4">
                  <c:v>51.893999999999998</c:v>
                </c:pt>
                <c:pt idx="5">
                  <c:v>52.781999999999996</c:v>
                </c:pt>
                <c:pt idx="6">
                  <c:v>51.597000000000001</c:v>
                </c:pt>
                <c:pt idx="7">
                  <c:v>50.040999999999997</c:v>
                </c:pt>
                <c:pt idx="8">
                  <c:v>44.3</c:v>
                </c:pt>
                <c:pt idx="9">
                  <c:v>40.706000000000003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7-488B-A7E2-7185AFBFC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8825631"/>
        <c:axId val="1748826111"/>
      </c:barChart>
      <c:catAx>
        <c:axId val="1748825631"/>
        <c:scaling>
          <c:orientation val="minMax"/>
        </c:scaling>
        <c:delete val="0"/>
        <c:axPos val="b"/>
        <c:numFmt formatCode="h:mm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826111"/>
        <c:crosses val="autoZero"/>
        <c:auto val="1"/>
        <c:lblAlgn val="ctr"/>
        <c:lblOffset val="100"/>
        <c:noMultiLvlLbl val="0"/>
      </c:catAx>
      <c:valAx>
        <c:axId val="174882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82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Grid Independence</a:t>
            </a:r>
            <a:r>
              <a:rPr lang="en-US" baseline="0"/>
              <a:t> test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Sheet1!$L$2:$L$6</c:f>
              <c:numCache>
                <c:formatCode>General</c:formatCode>
                <c:ptCount val="5"/>
                <c:pt idx="0">
                  <c:v>19100</c:v>
                </c:pt>
                <c:pt idx="1">
                  <c:v>29700</c:v>
                </c:pt>
                <c:pt idx="2">
                  <c:v>37400</c:v>
                </c:pt>
                <c:pt idx="3">
                  <c:v>146600</c:v>
                </c:pt>
                <c:pt idx="4">
                  <c:v>248922</c:v>
                </c:pt>
              </c:numCache>
            </c:numRef>
          </c:xVal>
          <c:yVal>
            <c:numRef>
              <c:f>Sheet1!$M$2:$M$6</c:f>
              <c:numCache>
                <c:formatCode>General</c:formatCode>
                <c:ptCount val="5"/>
                <c:pt idx="0">
                  <c:v>51.710999999999999</c:v>
                </c:pt>
                <c:pt idx="1">
                  <c:v>51.741999999999997</c:v>
                </c:pt>
                <c:pt idx="2">
                  <c:v>51.780999999999999</c:v>
                </c:pt>
                <c:pt idx="3">
                  <c:v>51.783999999999999</c:v>
                </c:pt>
                <c:pt idx="4">
                  <c:v>51.784999999999997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72-45DC-BE29-75629B68B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51488"/>
        <c:axId val="164454368"/>
      </c:scatterChart>
      <c:valAx>
        <c:axId val="164451488"/>
        <c:scaling>
          <c:orientation val="minMax"/>
          <c:min val="1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No.of elements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4368"/>
        <c:crosses val="autoZero"/>
        <c:crossBetween val="midCat"/>
      </c:valAx>
      <c:valAx>
        <c:axId val="1644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 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455611</xdr:colOff>
      <xdr:row>30</xdr:row>
      <xdr:rowOff>138112</xdr:rowOff>
    </xdr:from>
    <xdr:to>
      <xdr:col>7</xdr:col>
      <xdr:colOff>485774</xdr:colOff>
      <xdr:row>46</xdr:row>
      <xdr:rowOff>153987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027817-FA67-78D8-D043-EA986437B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269875</xdr:colOff>
      <xdr:row>14</xdr:row>
      <xdr:rowOff>9525</xdr:rowOff>
    </xdr:from>
    <xdr:to>
      <xdr:col>15</xdr:col>
      <xdr:colOff>93662</xdr:colOff>
      <xdr:row>28</xdr:row>
      <xdr:rowOff>173038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9B96AD-EB3A-B82A-4967-575885CC1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558800</xdr:colOff>
      <xdr:row>30</xdr:row>
      <xdr:rowOff>126999</xdr:rowOff>
    </xdr:from>
    <xdr:to>
      <xdr:col>15</xdr:col>
      <xdr:colOff>373062</xdr:colOff>
      <xdr:row>45</xdr:row>
      <xdr:rowOff>109536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0658E3C-28B0-EF36-8C49-3C04F49D7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454025</xdr:colOff>
      <xdr:row>48</xdr:row>
      <xdr:rowOff>60325</xdr:rowOff>
    </xdr:from>
    <xdr:to>
      <xdr:col>7</xdr:col>
      <xdr:colOff>276225</xdr:colOff>
      <xdr:row>63</xdr:row>
      <xdr:rowOff>41275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AE3AE495-5BE6-A8DE-665F-30F9C64A8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476250</xdr:colOff>
      <xdr:row>13</xdr:row>
      <xdr:rowOff>165100</xdr:rowOff>
    </xdr:from>
    <xdr:to>
      <xdr:col>7</xdr:col>
      <xdr:colOff>498475</xdr:colOff>
      <xdr:row>29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1C06CA3-FF21-4948-8BCA-C4998F9DE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48</xdr:row>
      <xdr:rowOff>0</xdr:rowOff>
    </xdr:from>
    <xdr:to>
      <xdr:col>15</xdr:col>
      <xdr:colOff>127000</xdr:colOff>
      <xdr:row>63</xdr:row>
      <xdr:rowOff>4762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078C85-99B8-427C-BE2D-E40E9B385C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A8DB3-48F5-4090-A9F3-5F564416DE48}">
  <dimension ref="A1:Q12"/>
  <sheetViews>
    <sheetView tabSelected="1" zoomScale="80" zoomScaleNormal="80" workbookViewId="0">
      <selection activeCell="K10" sqref="K10"/>
    </sheetView>
  </sheetViews>
  <sheetFormatPr defaultRowHeight="14.5" x14ac:dyDescent="0.35"/>
  <cols>
    <col min="2" max="2" width="12.453125" bestFit="1" customWidth="1"/>
    <col min="3" max="3" width="12.08984375" bestFit="1" customWidth="1"/>
    <col min="4" max="4" width="12" customWidth="1"/>
    <col min="5" max="5" width="11.6328125" customWidth="1"/>
    <col min="6" max="6" width="9.81640625" bestFit="1" customWidth="1"/>
    <col min="7" max="8" width="8.26953125" customWidth="1"/>
    <col min="9" max="9" width="9.90625" customWidth="1"/>
    <col min="12" max="12" width="14.1796875" bestFit="1" customWidth="1"/>
    <col min="15" max="15" width="14.453125" bestFit="1" customWidth="1"/>
    <col min="16" max="16" width="8.6328125" bestFit="1" customWidth="1"/>
    <col min="17" max="17" width="11.90625" bestFit="1" customWidth="1"/>
  </cols>
  <sheetData>
    <row r="1" spans="1:17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11</v>
      </c>
      <c r="F1" s="7" t="s">
        <v>12</v>
      </c>
      <c r="G1" s="7" t="s">
        <v>14</v>
      </c>
      <c r="H1" s="7" t="s">
        <v>15</v>
      </c>
      <c r="I1" s="7" t="s">
        <v>16</v>
      </c>
      <c r="J1" s="7" t="s">
        <v>17</v>
      </c>
      <c r="L1" s="7" t="s">
        <v>18</v>
      </c>
      <c r="M1" s="7" t="s">
        <v>19</v>
      </c>
      <c r="N1" s="7"/>
      <c r="O1" s="7"/>
    </row>
    <row r="2" spans="1:17" x14ac:dyDescent="0.35">
      <c r="A2" s="1">
        <v>0.33333333333333331</v>
      </c>
      <c r="B2">
        <v>520</v>
      </c>
      <c r="C2">
        <v>32</v>
      </c>
      <c r="D2">
        <v>38.299999999999997</v>
      </c>
      <c r="E2">
        <v>28.478000000000002</v>
      </c>
      <c r="F2">
        <f t="shared" ref="F2:F11" si="0">0.15*B2</f>
        <v>78</v>
      </c>
      <c r="G2">
        <f>0.17*(1-(0.00486*(D2-25)))</f>
        <v>0.15901154000000001</v>
      </c>
      <c r="H2">
        <f>0.17*(1-(0.00486*(E2-25)))</f>
        <v>0.16712647640000003</v>
      </c>
      <c r="I2">
        <f>G2*B2*0.6</f>
        <v>49.61160048</v>
      </c>
      <c r="J2">
        <f>H2*B2*0.6</f>
        <v>52.143460636800008</v>
      </c>
      <c r="L2">
        <v>19100</v>
      </c>
      <c r="M2">
        <v>51.710999999999999</v>
      </c>
    </row>
    <row r="3" spans="1:17" x14ac:dyDescent="0.35">
      <c r="A3" s="1">
        <v>0.375</v>
      </c>
      <c r="B3">
        <v>680</v>
      </c>
      <c r="C3">
        <v>36</v>
      </c>
      <c r="D3">
        <v>42.89</v>
      </c>
      <c r="E3">
        <v>28.581</v>
      </c>
      <c r="F3">
        <f t="shared" si="0"/>
        <v>102</v>
      </c>
      <c r="G3">
        <f t="shared" ref="G3:G11" si="1">0.17*(1-(0.00486*(D3-25)))</f>
        <v>0.15521928200000001</v>
      </c>
      <c r="H3">
        <f t="shared" ref="H3:H11" si="2">0.17*(1-(0.00486*(E3-25)))</f>
        <v>0.1670413778</v>
      </c>
      <c r="I3">
        <f t="shared" ref="I3:I11" si="3">G3*B3*0.6</f>
        <v>63.329467056000006</v>
      </c>
      <c r="J3">
        <f t="shared" ref="J3:J11" si="4">H3*B3*0.6</f>
        <v>68.152882142399989</v>
      </c>
      <c r="L3">
        <v>29700</v>
      </c>
      <c r="M3">
        <v>51.741999999999997</v>
      </c>
    </row>
    <row r="4" spans="1:17" x14ac:dyDescent="0.35">
      <c r="A4" s="1">
        <v>0.41666666666666702</v>
      </c>
      <c r="B4">
        <v>750</v>
      </c>
      <c r="C4">
        <v>39</v>
      </c>
      <c r="D4">
        <v>46.152000000000001</v>
      </c>
      <c r="E4">
        <v>29.228999999999999</v>
      </c>
      <c r="F4">
        <f t="shared" si="0"/>
        <v>112.5</v>
      </c>
      <c r="G4">
        <f t="shared" si="1"/>
        <v>0.15252421760000001</v>
      </c>
      <c r="H4">
        <f t="shared" si="2"/>
        <v>0.16650600020000003</v>
      </c>
      <c r="I4">
        <f t="shared" si="3"/>
        <v>68.635897920000005</v>
      </c>
      <c r="J4">
        <f t="shared" si="4"/>
        <v>74.927700090000016</v>
      </c>
      <c r="L4">
        <v>37400</v>
      </c>
      <c r="M4">
        <v>51.780999999999999</v>
      </c>
    </row>
    <row r="5" spans="1:17" x14ac:dyDescent="0.35">
      <c r="A5" s="1">
        <v>0.45833333333333298</v>
      </c>
      <c r="B5">
        <v>840</v>
      </c>
      <c r="C5">
        <v>40</v>
      </c>
      <c r="D5">
        <v>47.384999999999998</v>
      </c>
      <c r="E5">
        <v>29.373000000000001</v>
      </c>
      <c r="F5">
        <f t="shared" si="0"/>
        <v>126</v>
      </c>
      <c r="G5">
        <f t="shared" si="1"/>
        <v>0.15150551300000001</v>
      </c>
      <c r="H5">
        <f t="shared" si="2"/>
        <v>0.16638702740000003</v>
      </c>
      <c r="I5">
        <f t="shared" si="3"/>
        <v>76.358778552000004</v>
      </c>
      <c r="J5">
        <f t="shared" si="4"/>
        <v>83.859061809600007</v>
      </c>
      <c r="L5">
        <v>146600</v>
      </c>
      <c r="M5">
        <v>51.783999999999999</v>
      </c>
    </row>
    <row r="6" spans="1:17" ht="15" thickBot="1" x14ac:dyDescent="0.4">
      <c r="A6" s="1">
        <v>0.5</v>
      </c>
      <c r="B6">
        <v>950</v>
      </c>
      <c r="C6">
        <v>44</v>
      </c>
      <c r="D6">
        <v>51.893999999999998</v>
      </c>
      <c r="E6">
        <v>29.788</v>
      </c>
      <c r="F6">
        <f t="shared" si="0"/>
        <v>142.5</v>
      </c>
      <c r="G6">
        <f t="shared" si="1"/>
        <v>0.14778017720000003</v>
      </c>
      <c r="H6">
        <f t="shared" si="2"/>
        <v>0.16604415440000003</v>
      </c>
      <c r="I6">
        <f t="shared" si="3"/>
        <v>84.234701004000016</v>
      </c>
      <c r="J6">
        <f t="shared" si="4"/>
        <v>94.645168008000027</v>
      </c>
      <c r="L6">
        <v>248922</v>
      </c>
      <c r="M6">
        <v>51.784999999999997</v>
      </c>
    </row>
    <row r="7" spans="1:17" x14ac:dyDescent="0.35">
      <c r="A7" s="1">
        <v>0.54166666666666696</v>
      </c>
      <c r="B7">
        <v>920</v>
      </c>
      <c r="C7">
        <v>45</v>
      </c>
      <c r="D7">
        <v>52.781999999999996</v>
      </c>
      <c r="E7">
        <v>29.855</v>
      </c>
      <c r="F7">
        <f t="shared" si="0"/>
        <v>138</v>
      </c>
      <c r="G7">
        <f t="shared" si="1"/>
        <v>0.14704651160000001</v>
      </c>
      <c r="H7">
        <f t="shared" si="2"/>
        <v>0.16598879900000002</v>
      </c>
      <c r="I7">
        <f t="shared" si="3"/>
        <v>81.169674403200005</v>
      </c>
      <c r="J7">
        <f t="shared" si="4"/>
        <v>91.625817048000002</v>
      </c>
      <c r="O7" s="2" t="s">
        <v>6</v>
      </c>
      <c r="P7" s="3" t="s">
        <v>5</v>
      </c>
      <c r="Q7" s="4" t="s">
        <v>4</v>
      </c>
    </row>
    <row r="8" spans="1:17" x14ac:dyDescent="0.35">
      <c r="A8" s="1">
        <v>0.58333333333333304</v>
      </c>
      <c r="B8">
        <v>870</v>
      </c>
      <c r="C8">
        <v>44</v>
      </c>
      <c r="D8">
        <v>51.597000000000001</v>
      </c>
      <c r="E8">
        <v>29.736000000000001</v>
      </c>
      <c r="F8">
        <f t="shared" si="0"/>
        <v>130.5</v>
      </c>
      <c r="G8">
        <f t="shared" si="1"/>
        <v>0.14802555860000002</v>
      </c>
      <c r="H8">
        <f t="shared" si="2"/>
        <v>0.16608711680000002</v>
      </c>
      <c r="I8">
        <f t="shared" si="3"/>
        <v>77.26934158920001</v>
      </c>
      <c r="J8">
        <f t="shared" si="4"/>
        <v>86.697474969600009</v>
      </c>
      <c r="O8" s="5" t="s">
        <v>7</v>
      </c>
      <c r="P8">
        <v>29.86</v>
      </c>
      <c r="Q8" s="6">
        <v>0.05</v>
      </c>
    </row>
    <row r="9" spans="1:17" x14ac:dyDescent="0.35">
      <c r="A9" s="1">
        <v>0.625</v>
      </c>
      <c r="B9">
        <v>720</v>
      </c>
      <c r="C9">
        <v>43</v>
      </c>
      <c r="D9">
        <v>50.040999999999997</v>
      </c>
      <c r="E9">
        <v>29.553999999999998</v>
      </c>
      <c r="F9">
        <f t="shared" si="0"/>
        <v>108</v>
      </c>
      <c r="G9">
        <f t="shared" si="1"/>
        <v>0.14931112580000003</v>
      </c>
      <c r="H9">
        <f t="shared" si="2"/>
        <v>0.16623748520000001</v>
      </c>
      <c r="I9">
        <f t="shared" si="3"/>
        <v>64.502406345600008</v>
      </c>
      <c r="J9">
        <f t="shared" si="4"/>
        <v>71.814593606399995</v>
      </c>
      <c r="O9" s="5" t="s">
        <v>8</v>
      </c>
      <c r="P9">
        <v>29.84</v>
      </c>
      <c r="Q9" s="6">
        <v>2.59</v>
      </c>
    </row>
    <row r="10" spans="1:17" x14ac:dyDescent="0.35">
      <c r="A10" s="1">
        <v>0.66666666666666696</v>
      </c>
      <c r="B10">
        <v>520</v>
      </c>
      <c r="C10">
        <v>38</v>
      </c>
      <c r="D10">
        <v>44.3</v>
      </c>
      <c r="E10">
        <v>28.995000000000001</v>
      </c>
      <c r="F10">
        <f t="shared" si="0"/>
        <v>78</v>
      </c>
      <c r="G10">
        <f t="shared" si="1"/>
        <v>0.15405434000000001</v>
      </c>
      <c r="H10">
        <f t="shared" si="2"/>
        <v>0.16669933100000001</v>
      </c>
      <c r="I10">
        <f t="shared" si="3"/>
        <v>48.06495408</v>
      </c>
      <c r="J10">
        <f t="shared" si="4"/>
        <v>52.010191272</v>
      </c>
      <c r="O10" s="5" t="s">
        <v>9</v>
      </c>
      <c r="P10">
        <v>26.89</v>
      </c>
      <c r="Q10" s="6">
        <v>0.31</v>
      </c>
    </row>
    <row r="11" spans="1:17" x14ac:dyDescent="0.35">
      <c r="A11" s="1">
        <v>0.70833333333333304</v>
      </c>
      <c r="B11">
        <v>360</v>
      </c>
      <c r="C11">
        <v>35</v>
      </c>
      <c r="D11">
        <v>40.706000000000003</v>
      </c>
      <c r="E11">
        <v>28.632999999999999</v>
      </c>
      <c r="F11">
        <f t="shared" si="0"/>
        <v>54</v>
      </c>
      <c r="G11">
        <f t="shared" si="1"/>
        <v>0.1570237028</v>
      </c>
      <c r="H11">
        <f t="shared" si="2"/>
        <v>0.16699841540000002</v>
      </c>
      <c r="I11">
        <f t="shared" si="3"/>
        <v>33.917119804799995</v>
      </c>
      <c r="J11">
        <f t="shared" si="4"/>
        <v>36.071657726400005</v>
      </c>
      <c r="O11" s="5" t="s">
        <v>10</v>
      </c>
      <c r="P11">
        <v>29.74</v>
      </c>
      <c r="Q11" s="6">
        <v>0.88</v>
      </c>
    </row>
    <row r="12" spans="1:17" ht="15" thickBot="1" x14ac:dyDescent="0.4">
      <c r="O12" s="8" t="s">
        <v>13</v>
      </c>
      <c r="P12" s="9"/>
      <c r="Q12" s="10"/>
    </row>
  </sheetData>
  <mergeCells count="1">
    <mergeCell ref="O12:Q12"/>
  </mergeCells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Thummala, Tarun Sai</dc:creator>
  <cp:lastModifiedBy>Thummala, Tarun Sai</cp:lastModifiedBy>
  <dcterms:created xsi:type="dcterms:W3CDTF">2025-02-04T15:26:37Z</dcterms:created>
  <dcterms:modified xsi:type="dcterms:W3CDTF">2025-02-12T01:36:01Z</dcterms:modified>
</cp:coreProperties>
</file>